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F&amp;O)'!$R$1:$R$304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9" i="6"/>
  <c r="K79"/>
  <c r="M79" l="1"/>
  <c r="L43" l="1"/>
  <c r="K43"/>
  <c r="M43" s="1"/>
  <c r="M101"/>
  <c r="K101"/>
  <c r="M95"/>
  <c r="K95"/>
  <c r="M100" l="1"/>
  <c r="K97"/>
  <c r="M97" s="1"/>
  <c r="K100"/>
  <c r="K99"/>
  <c r="K98"/>
  <c r="M98" s="1"/>
  <c r="K96"/>
  <c r="M96" s="1"/>
  <c r="L76"/>
  <c r="K76"/>
  <c r="M76" s="1"/>
  <c r="L74"/>
  <c r="K74"/>
  <c r="K89"/>
  <c r="M89" s="1"/>
  <c r="L14"/>
  <c r="K14"/>
  <c r="L75"/>
  <c r="K75"/>
  <c r="L22"/>
  <c r="K22"/>
  <c r="L73"/>
  <c r="K73"/>
  <c r="L45"/>
  <c r="K45"/>
  <c r="M45" s="1"/>
  <c r="L44"/>
  <c r="K44"/>
  <c r="M74" l="1"/>
  <c r="M44"/>
  <c r="M14"/>
  <c r="M22"/>
  <c r="M73"/>
  <c r="M75"/>
  <c r="L20"/>
  <c r="K20"/>
  <c r="K94"/>
  <c r="M94" s="1"/>
  <c r="K90"/>
  <c r="M90" s="1"/>
  <c r="K93"/>
  <c r="M93" s="1"/>
  <c r="Q299"/>
  <c r="Q298"/>
  <c r="Q297"/>
  <c r="M20" l="1"/>
  <c r="K92"/>
  <c r="M92" s="1"/>
  <c r="K91"/>
  <c r="M91" s="1"/>
  <c r="K88"/>
  <c r="M88" s="1"/>
  <c r="K87"/>
  <c r="M87" s="1"/>
  <c r="L72"/>
  <c r="K72"/>
  <c r="L67"/>
  <c r="K67"/>
  <c r="L42"/>
  <c r="K42"/>
  <c r="K296"/>
  <c r="L296" s="1"/>
  <c r="K86"/>
  <c r="M86" s="1"/>
  <c r="M42" l="1"/>
  <c r="M67"/>
  <c r="M72"/>
  <c r="K279"/>
  <c r="L279" s="1"/>
  <c r="L71"/>
  <c r="K71"/>
  <c r="L70"/>
  <c r="K70"/>
  <c r="L68"/>
  <c r="K68"/>
  <c r="L66"/>
  <c r="K66"/>
  <c r="M70" l="1"/>
  <c r="M71"/>
  <c r="M68"/>
  <c r="M66"/>
  <c r="L41"/>
  <c r="K41"/>
  <c r="L13"/>
  <c r="K13"/>
  <c r="L39"/>
  <c r="K39"/>
  <c r="L69"/>
  <c r="K69"/>
  <c r="L40"/>
  <c r="K40"/>
  <c r="L36"/>
  <c r="K36"/>
  <c r="L65"/>
  <c r="K65"/>
  <c r="L64"/>
  <c r="K64"/>
  <c r="L62"/>
  <c r="K62"/>
  <c r="L60"/>
  <c r="K60"/>
  <c r="M39" l="1"/>
  <c r="M69"/>
  <c r="M13"/>
  <c r="M65"/>
  <c r="M64"/>
  <c r="M36"/>
  <c r="M40"/>
  <c r="M41"/>
  <c r="M62"/>
  <c r="M60"/>
  <c r="L17" l="1"/>
  <c r="L63"/>
  <c r="K63"/>
  <c r="L59"/>
  <c r="K59"/>
  <c r="L35"/>
  <c r="K35"/>
  <c r="L38"/>
  <c r="K38"/>
  <c r="L37"/>
  <c r="K37"/>
  <c r="L15"/>
  <c r="K15"/>
  <c r="L61"/>
  <c r="K61"/>
  <c r="L58"/>
  <c r="K58"/>
  <c r="L57"/>
  <c r="K57"/>
  <c r="M37" l="1"/>
  <c r="M63"/>
  <c r="M15"/>
  <c r="M38"/>
  <c r="M59"/>
  <c r="M57"/>
  <c r="M35"/>
  <c r="M61"/>
  <c r="M58"/>
  <c r="K293" l="1"/>
  <c r="L293" s="1"/>
  <c r="K17"/>
  <c r="M17" l="1"/>
  <c r="L16"/>
  <c r="K16"/>
  <c r="M16" l="1"/>
  <c r="L11" l="1"/>
  <c r="K11"/>
  <c r="M11" l="1"/>
  <c r="K285" l="1"/>
  <c r="L285" s="1"/>
  <c r="K295" l="1"/>
  <c r="L295" s="1"/>
  <c r="H291" l="1"/>
  <c r="K291" l="1"/>
  <c r="L291" s="1"/>
  <c r="K280"/>
  <c r="L280" s="1"/>
  <c r="K270"/>
  <c r="L270" s="1"/>
  <c r="K286" l="1"/>
  <c r="L286" s="1"/>
  <c r="K287" l="1"/>
  <c r="L287" s="1"/>
  <c r="K284" l="1"/>
  <c r="L284" s="1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</calcChain>
</file>

<file path=xl/sharedStrings.xml><?xml version="1.0" encoding="utf-8"?>
<sst xmlns="http://schemas.openxmlformats.org/spreadsheetml/2006/main" count="2744" uniqueCount="1092">
  <si>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</si>
  <si>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</si>
  <si>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</si>
  <si>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</si>
  <si>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</si>
  <si>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</si>
  <si>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</si>
  <si>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</si>
  <si>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</si>
  <si>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</si>
  <si>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</si>
  <si>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</si>
  <si>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</si>
  <si>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</si>
  <si>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</si>
  <si>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</si>
  <si>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</si>
  <si>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</si>
  <si>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</si>
  <si>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</si>
  <si>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</si>
  <si>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</si>
  <si>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</si>
  <si>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</si>
  <si>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</si>
  <si>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</si>
  <si>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</si>
  <si>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</si>
  <si>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</si>
  <si>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</si>
  <si>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</si>
  <si>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</si>
  <si>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</si>
  <si>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</si>
  <si>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</si>
  <si>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</si>
  <si>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</si>
  <si>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</si>
  <si>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</si>
  <si>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</si>
  <si>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</si>
  <si>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</si>
  <si>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</si>
  <si>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</si>
  <si>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</si>
  <si>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</si>
  <si>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</si>
  <si>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</si>
  <si>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</si>
  <si>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</si>
  <si>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</si>
  <si>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</si>
  <si>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</si>
  <si>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</si>
  <si>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</si>
  <si>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</si>
  <si>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</si>
  <si>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</si>
  <si>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</si>
  <si>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</si>
  <si>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</si>
  <si>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</si>
  <si>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</si>
  <si>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</si>
  <si>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</si>
  <si>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</si>
  <si>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</si>
  <si>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</si>
  <si>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</si>
  <si>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</si>
  <si>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</si>
  <si>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</si>
  <si>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</si>
  <si>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</si>
  <si>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</si>
  <si>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</si>
  <si>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</si>
  <si>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</si>
  <si>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</si>
  <si>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</si>
  <si>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</si>
  <si>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</si>
  <si>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</si>
  <si>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</si>
  <si>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</si>
  <si>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</si>
  <si>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</si>
  <si>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</si>
  <si>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</si>
  <si>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</si>
  <si>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</si>
  <si>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</si>
  <si>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</si>
  <si>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</si>
  <si>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</si>
  <si>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</si>
  <si>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</si>
  <si>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</si>
  <si>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</si>
  <si>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</si>
  <si>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</si>
  <si>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</si>
  <si>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</si>
  <si>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</si>
  <si>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</si>
  <si>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</si>
  <si>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</si>
  <si>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</si>
  <si>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</si>
  <si>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</si>
  <si>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</si>
  <si>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</si>
  <si>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</si>
  <si>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</si>
  <si>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</si>
  <si>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</si>
  <si>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</si>
  <si>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</si>
  <si>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</si>
  <si>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</si>
  <si>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</si>
  <si>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</si>
  <si>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</si>
  <si>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</si>
  <si>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</si>
  <si>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</si>
  <si>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</si>
  <si>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</si>
  <si>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</si>
  <si>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</si>
  <si>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</si>
  <si>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</si>
  <si>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</si>
  <si>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</si>
  <si>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</si>
  <si>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</si>
  <si>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</si>
  <si>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</si>
  <si>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</si>
  <si>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</si>
  <si>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</si>
  <si>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</si>
  <si>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</si>
  <si>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</si>
  <si>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</si>
  <si>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</si>
  <si>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</si>
  <si>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</si>
  <si>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</si>
  <si>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</si>
  <si>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</si>
  <si>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</si>
  <si>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</si>
  <si>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</si>
  <si>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</si>
  <si>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</si>
  <si>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</si>
  <si>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</si>
  <si>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</si>
  <si>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</si>
  <si>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</si>
  <si>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</si>
  <si>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</si>
  <si>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</si>
  <si>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</si>
  <si>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</si>
  <si>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</si>
  <si>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</si>
  <si>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</si>
  <si>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</si>
  <si>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</si>
  <si>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</si>
  <si>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</si>
  <si>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</si>
  <si>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</si>
  <si>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</si>
  <si>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</si>
  <si>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</si>
  <si>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</si>
  <si>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</si>
  <si>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</si>
  <si>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</si>
  <si>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</si>
  <si>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</si>
  <si>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</si>
  <si>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</si>
  <si>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</si>
  <si>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</si>
  <si>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</si>
  <si>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</si>
  <si>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</si>
  <si>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</si>
  <si>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</si>
  <si>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</si>
  <si>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</si>
  <si>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</si>
  <si>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</si>
  <si>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</si>
  <si>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</si>
  <si>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</si>
  <si>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</si>
  <si>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</si>
  <si>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</si>
  <si>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</si>
  <si>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</si>
  <si>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</si>
  <si>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</si>
  <si>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</si>
  <si>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</si>
  <si>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</si>
  <si>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</si>
  <si>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</si>
  <si>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</si>
  <si>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</si>
  <si>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</si>
  <si>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</si>
  <si>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</si>
  <si>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</si>
  <si>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</si>
  <si>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</si>
  <si>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</si>
  <si>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</si>
  <si>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</si>
  <si>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</si>
  <si>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</si>
  <si>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</si>
  <si>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</si>
  <si>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</si>
  <si>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</si>
  <si>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</si>
  <si>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</si>
  <si>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</si>
  <si>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</si>
  <si>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</si>
  <si>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</si>
  <si>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</si>
  <si>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</si>
  <si>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</si>
  <si>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</si>
  <si>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</si>
  <si>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</si>
  <si>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</si>
  <si>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</si>
  <si>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</si>
  <si>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</si>
  <si>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</si>
  <si>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</si>
  <si>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</si>
  <si>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</si>
  <si>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</si>
  <si>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</si>
  <si>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</si>
  <si>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</si>
  <si>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</si>
  <si>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</si>
  <si>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</si>
  <si>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</si>
  <si>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</si>
  <si>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</si>
  <si>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</si>
  <si>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</si>
  <si>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</si>
  <si>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</si>
  <si>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</si>
  <si>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</si>
  <si>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</si>
  <si>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</si>
  <si>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</si>
  <si>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</si>
  <si>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</si>
  <si>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</si>
  <si>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</si>
  <si>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</si>
  <si>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</si>
  <si>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</si>
  <si>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</si>
  <si>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</si>
  <si>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</si>
  <si>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</si>
  <si>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</si>
  <si>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</si>
  <si>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</si>
  <si>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</si>
  <si>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</si>
  <si>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</si>
  <si>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</si>
  <si>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</si>
  <si>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</si>
  <si>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</si>
  <si>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</si>
  <si>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</si>
  <si>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</si>
  <si>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</si>
  <si>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</si>
  <si>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</si>
  <si>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</si>
  <si>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</si>
  <si>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</si>
  <si>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</si>
  <si>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</si>
  <si>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</si>
  <si>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</si>
  <si>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</si>
  <si>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</si>
  <si>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</si>
  <si>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</si>
  <si>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</si>
  <si>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</si>
  <si>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</si>
  <si>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</si>
  <si>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</si>
  <si>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</si>
  <si>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</si>
  <si>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</si>
  <si>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</si>
  <si>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</si>
  <si>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</si>
  <si>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</si>
  <si>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</si>
  <si>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</si>
  <si>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</si>
  <si>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</si>
  <si>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</si>
  <si>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</si>
  <si>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</si>
  <si>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</si>
  <si>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</si>
  <si>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</si>
  <si>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</si>
  <si>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</si>
  <si>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</si>
  <si>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</si>
  <si>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</si>
  <si>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</si>
  <si>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</si>
  <si>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</si>
  <si>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</si>
  <si>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</si>
  <si>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</si>
  <si>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</si>
  <si>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</si>
  <si>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</si>
  <si>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</si>
  <si>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</si>
  <si>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</si>
  <si>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</si>
  <si>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</si>
  <si>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</si>
  <si>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</si>
  <si>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</si>
  <si>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</si>
  <si>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</si>
  <si>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</si>
  <si>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</si>
  <si>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</si>
  <si>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</si>
  <si>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</si>
  <si>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</si>
  <si>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</si>
  <si>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</si>
  <si>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</si>
  <si>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</si>
  <si>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</si>
  <si>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</si>
  <si>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</si>
  <si>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</si>
  <si>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</si>
  <si>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</si>
  <si>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</si>
  <si>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</si>
  <si>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</si>
  <si>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</si>
  <si>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</si>
  <si>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</si>
  <si>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</si>
  <si>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</si>
  <si>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</si>
  <si>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</si>
  <si>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</si>
  <si>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</si>
  <si>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</si>
  <si>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</si>
  <si>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</si>
  <si>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</si>
  <si>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</si>
  <si>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</si>
  <si>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</si>
  <si>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</si>
  <si>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</si>
  <si>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</si>
  <si>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</si>
  <si>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</si>
  <si>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</si>
  <si>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</si>
  <si>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</si>
  <si>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</si>
  <si>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</si>
  <si>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</si>
  <si>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</si>
  <si>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</si>
  <si>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</si>
  <si>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</si>
  <si>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</si>
  <si>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</si>
  <si>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</si>
  <si>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</si>
  <si>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</si>
  <si>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</si>
  <si>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</si>
  <si>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</si>
  <si>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</si>
  <si>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</si>
  <si>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</si>
  <si>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</si>
  <si>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</si>
  <si>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</si>
  <si>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</si>
  <si>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</si>
  <si>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</si>
  <si>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</si>
  <si>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</si>
  <si>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</si>
  <si>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</si>
  <si>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</si>
  <si>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</si>
  <si>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</si>
  <si>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</si>
  <si>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</si>
  <si>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</si>
  <si>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</si>
  <si>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</si>
  <si>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</si>
  <si>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</si>
  <si>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</si>
  <si>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</si>
  <si>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</si>
  <si>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</si>
  <si>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</si>
  <si>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</si>
  <si>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</si>
  <si>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</si>
  <si>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</si>
  <si>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</si>
  <si>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</si>
  <si>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</si>
  <si>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</si>
  <si>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</si>
  <si>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</si>
  <si>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</si>
  <si>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</si>
  <si>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</si>
  <si>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</si>
  <si>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</si>
  <si>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</si>
  <si>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</si>
  <si>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</si>
  <si>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</si>
  <si>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</si>
  <si>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</si>
  <si>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</si>
  <si>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</si>
  <si>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</si>
  <si>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</si>
  <si>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</si>
  <si>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</si>
  <si>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</si>
  <si>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</si>
  <si>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</si>
  <si>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</si>
  <si>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</si>
  <si>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</si>
  <si>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</si>
  <si>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</si>
  <si>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</si>
  <si>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</si>
  <si>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</si>
  <si>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</si>
  <si>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</si>
  <si>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</si>
  <si>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</si>
  <si>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</si>
  <si>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</si>
  <si>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</si>
  <si>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</si>
  <si>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</si>
  <si>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</si>
  <si>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</si>
  <si>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</si>
  <si>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</si>
  <si>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</si>
  <si>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</si>
  <si>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</si>
  <si>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</si>
  <si>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</si>
  <si>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</si>
  <si>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</si>
  <si>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</si>
  <si>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</si>
  <si>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</si>
  <si>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</si>
  <si>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</si>
  <si>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</si>
  <si>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</si>
  <si>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</si>
  <si>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</si>
  <si>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</si>
  <si>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</si>
  <si>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</si>
  <si>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</si>
  <si>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</si>
  <si>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</si>
  <si>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</si>
  <si>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</si>
  <si>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</si>
  <si>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</si>
  <si>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</si>
  <si>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</si>
  <si>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</si>
  <si>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</si>
  <si>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</si>
  <si>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</si>
  <si>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</si>
  <si>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</si>
  <si>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</si>
  <si>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</si>
  <si>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</si>
  <si>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</si>
  <si>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</si>
  <si>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</si>
  <si>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</si>
  <si>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</si>
  <si>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</si>
  <si>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</si>
  <si>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</si>
  <si>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</si>
  <si>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</si>
  <si>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</si>
  <si>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</si>
  <si>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</si>
  <si>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</si>
  <si>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</si>
  <si>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</si>
  <si>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</si>
  <si>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</si>
  <si>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</si>
  <si>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</si>
  <si>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</si>
  <si>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</si>
  <si>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</si>
  <si>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</si>
  <si>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</si>
  <si>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</si>
  <si>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</si>
  <si>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</si>
  <si>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</si>
  <si>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</si>
  <si>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</si>
  <si>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</si>
  <si>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</si>
  <si>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</si>
  <si>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</si>
  <si>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</si>
  <si>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</si>
  <si>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</si>
  <si>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</si>
  <si>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</si>
  <si>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</si>
  <si>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</si>
  <si>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</si>
  <si>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</si>
  <si>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</si>
  <si>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</si>
  <si>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</si>
  <si>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</si>
  <si>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</si>
  <si>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</si>
  <si>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</si>
  <si>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</si>
  <si>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</si>
  <si>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</si>
  <si>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</si>
  <si>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</si>
  <si>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</si>
  <si>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</si>
  <si>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</si>
  <si>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</si>
  <si>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</si>
  <si>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</si>
  <si>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</si>
  <si>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</si>
  <si>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</si>
  <si>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</si>
  <si>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</si>
  <si>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</si>
  <si>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</si>
  <si>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</si>
  <si>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</si>
  <si>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</si>
  <si>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</si>
  <si>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</si>
  <si>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</si>
  <si>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</si>
  <si>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</si>
  <si>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</si>
  <si>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</si>
  <si>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</si>
  <si>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</si>
  <si>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</si>
  <si>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</si>
  <si>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</si>
  <si>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</si>
  <si>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</si>
  <si>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</si>
  <si>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</si>
  <si>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</si>
  <si>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</si>
  <si>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</si>
  <si>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</si>
  <si>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</si>
  <si>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</si>
  <si>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</si>
  <si>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</si>
  <si>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</si>
  <si>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</si>
  <si>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</si>
  <si>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</si>
  <si>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</si>
  <si>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</si>
  <si>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</si>
  <si>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</si>
  <si>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</si>
  <si>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</si>
  <si>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</si>
  <si>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</si>
  <si>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</si>
  <si>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</si>
  <si>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</si>
  <si>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</si>
  <si>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</si>
  <si>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</si>
  <si>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</si>
  <si>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</si>
  <si>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</si>
  <si>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</si>
  <si>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</si>
  <si>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</si>
  <si>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</si>
  <si>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</si>
  <si>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</si>
  <si>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</si>
  <si>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</si>
  <si>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</si>
  <si>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</si>
  <si>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</si>
  <si>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</si>
  <si>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</si>
  <si>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</si>
  <si>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</si>
  <si>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</si>
  <si>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</si>
  <si>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</si>
  <si>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</si>
  <si>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</si>
  <si>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</si>
  <si>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</si>
  <si>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</si>
  <si>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</si>
  <si>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</si>
  <si>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</si>
  <si>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</si>
  <si>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</si>
  <si>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</si>
  <si>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</si>
  <si>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</si>
  <si>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</si>
  <si>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</si>
  <si>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</si>
  <si>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</si>
  <si>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</si>
  <si>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</si>
  <si>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</si>
  <si>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</si>
  <si>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</si>
  <si>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</si>
  <si>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</si>
  <si>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</si>
  <si>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</si>
  <si>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</si>
  <si>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</si>
  <si>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</si>
  <si>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</si>
  <si>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</si>
  <si>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</si>
  <si>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</si>
  <si>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</si>
  <si>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</si>
  <si>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</si>
  <si>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</si>
  <si>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</si>
  <si>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</si>
  <si>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</si>
  <si>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</si>
  <si>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</si>
  <si>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</si>
  <si>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</si>
  <si>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</si>
  <si>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</si>
  <si>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</si>
  <si>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</si>
  <si>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</si>
  <si>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</si>
  <si>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</si>
  <si>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</si>
  <si>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</si>
  <si>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</si>
  <si>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</si>
  <si>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</si>
  <si>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</si>
  <si>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</si>
  <si>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</si>
  <si>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</si>
  <si>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</si>
  <si>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</si>
  <si>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</si>
  <si>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</si>
  <si>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</si>
  <si>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</si>
  <si>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</si>
  <si>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</si>
  <si>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</si>
  <si>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</si>
  <si>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</si>
  <si>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</si>
  <si>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</si>
  <si>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</si>
  <si>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</si>
  <si>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</si>
  <si>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</si>
  <si>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</si>
  <si>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</si>
  <si>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</si>
  <si>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</si>
  <si>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</si>
  <si>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</si>
  <si>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</si>
  <si>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</si>
  <si>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</si>
  <si>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</si>
  <si>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</si>
  <si>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</si>
  <si>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</si>
  <si>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</si>
  <si>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</si>
  <si>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</si>
  <si>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</si>
  <si>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</si>
  <si>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</si>
  <si>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</si>
  <si>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</si>
  <si>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</si>
  <si>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</si>
  <si>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</si>
  <si>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</si>
  <si>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</si>
  <si>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</si>
  <si>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</si>
  <si>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</si>
  <si>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</si>
  <si>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</si>
  <si>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</si>
  <si>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</si>
  <si>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</si>
  <si>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</si>
  <si>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</si>
  <si>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</si>
  <si>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</si>
  <si>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</si>
  <si>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</si>
  <si>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</si>
  <si>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</si>
  <si>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</si>
  <si>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</si>
  <si>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</si>
  <si>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</si>
  <si>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</si>
  <si>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</si>
  <si>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</si>
  <si>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</si>
  <si>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</si>
  <si>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</si>
  <si>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</si>
  <si>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</si>
  <si>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</si>
  <si>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</si>
  <si>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</si>
  <si>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</si>
  <si>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</si>
  <si>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</si>
  <si>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</si>
  <si>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</si>
  <si>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</si>
  <si>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</si>
  <si>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</si>
  <si>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</si>
  <si>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</si>
  <si>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</si>
  <si>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</si>
  <si>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</si>
  <si>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</si>
  <si>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</si>
  <si>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</si>
  <si>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</si>
  <si>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</si>
  <si>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</si>
  <si>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</si>
  <si>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</si>
  <si>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</si>
  <si>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</si>
  <si>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</si>
  <si>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</si>
  <si>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</si>
  <si>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</si>
  <si>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</si>
  <si>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</si>
  <si>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</si>
  <si>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</si>
  <si>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</si>
  <si>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</si>
  <si>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</si>
  <si>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</si>
  <si>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</si>
  <si>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</si>
  <si>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</si>
  <si>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</si>
  <si>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</si>
  <si>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</si>
  <si>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</si>
  <si>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</si>
  <si>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</si>
  <si>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</si>
  <si>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</si>
  <si>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</si>
  <si>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</si>
  <si>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</si>
  <si>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</si>
  <si>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</si>
  <si>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</si>
  <si>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</si>
  <si>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</si>
  <si>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</si>
  <si>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</si>
  <si>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</si>
  <si>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</si>
  <si>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</si>
  <si>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</si>
  <si>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</si>
  <si>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</si>
  <si>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</si>
  <si>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</si>
  <si>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</si>
  <si>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</si>
  <si>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</si>
  <si>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</si>
  <si>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</si>
  <si>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</si>
  <si>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</si>
  <si>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</si>
  <si>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</si>
  <si>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</si>
  <si>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</si>
  <si>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</si>
  <si>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</si>
  <si>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</si>
  <si>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</si>
  <si>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</si>
  <si>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</si>
  <si>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</si>
  <si>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</si>
  <si>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</si>
  <si>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</si>
  <si>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</si>
  <si>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</si>
  <si>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</si>
  <si>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</si>
  <si>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</si>
  <si>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</si>
  <si>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</si>
  <si>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</si>
  <si>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</si>
  <si>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</si>
  <si>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</si>
  <si>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</si>
  <si>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</si>
  <si>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</si>
  <si>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</si>
  <si>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</si>
  <si>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</si>
  <si>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</si>
  <si>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</si>
  <si>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</si>
  <si>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</si>
  <si>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</si>
  <si>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</si>
  <si>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</si>
  <si>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</si>
  <si>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</si>
  <si>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</si>
  <si>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</si>
  <si>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</si>
  <si>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</si>
  <si>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</si>
  <si>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</si>
  <si>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</si>
  <si>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</si>
  <si>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</si>
  <si>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</si>
  <si>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</si>
  <si>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</si>
  <si>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</si>
  <si>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</si>
  <si>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</si>
  <si>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</si>
  <si>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</si>
  <si>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</si>
  <si>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</si>
  <si>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</si>
  <si>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</si>
  <si>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</si>
  <si>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</si>
  <si>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</si>
  <si>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</si>
  <si>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</si>
  <si>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</si>
  <si>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</si>
  <si>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</si>
  <si>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</si>
  <si>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</si>
  <si>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</si>
  <si>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</si>
  <si>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</si>
  <si>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</si>
  <si>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</si>
  <si>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</si>
  <si>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</si>
  <si>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</si>
  <si>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</si>
  <si>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</si>
  <si>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</si>
  <si>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</si>
  <si>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</si>
  <si>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</si>
  <si>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</si>
  <si>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</si>
  <si>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</si>
  <si>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</si>
  <si>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</si>
  <si>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</si>
  <si>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</si>
  <si>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</si>
  <si>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</si>
  <si>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</si>
  <si>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</si>
  <si>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</si>
  <si>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</si>
  <si>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</si>
  <si>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</si>
  <si>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</si>
  <si>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</si>
  <si>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</si>
  <si>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</si>
  <si>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</si>
  <si>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</si>
  <si>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</si>
  <si>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</si>
  <si>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</si>
  <si>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</si>
  <si>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</si>
  <si>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</si>
  <si>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</si>
  <si>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</si>
  <si>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</si>
  <si>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</si>
  <si>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</si>
  <si>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</si>
  <si>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</si>
  <si>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</si>
  <si>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CONTAINE</t>
  </si>
  <si>
    <t>3040-3070</t>
  </si>
  <si>
    <t>Loss of Rs.15/-</t>
  </si>
  <si>
    <t>GREENCREST</t>
  </si>
  <si>
    <t>3340-3380</t>
  </si>
  <si>
    <t>3600-3700</t>
  </si>
  <si>
    <t xml:space="preserve">CROMPTON OCT FUT </t>
  </si>
  <si>
    <t>390-395</t>
  </si>
  <si>
    <t>Profit of Rs.6/-</t>
  </si>
  <si>
    <t>1050-1060</t>
  </si>
  <si>
    <t>Part profit of Rs.155/-</t>
  </si>
  <si>
    <t>TECHM 1040 CE 27-OCT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</si>
  <si>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</si>
  <si>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</si>
  <si>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</si>
  <si>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</si>
  <si>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</si>
  <si>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</si>
  <si>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</si>
  <si>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</si>
  <si>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381-382</t>
  </si>
  <si>
    <t>395-400</t>
  </si>
  <si>
    <t>ACC 2260 CE 27-OCT</t>
  </si>
  <si>
    <t>60-80</t>
  </si>
  <si>
    <t>ICICIGI OCT FUT</t>
  </si>
  <si>
    <t>1140-1142</t>
  </si>
  <si>
    <t>1170-1190</t>
  </si>
  <si>
    <t>Profit of Rs.3/-</t>
  </si>
  <si>
    <t>REGENCY</t>
  </si>
  <si>
    <t>BHAVYADHIMAN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</si>
  <si>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</si>
  <si>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</si>
  <si>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</si>
  <si>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</si>
  <si>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</si>
  <si>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</si>
  <si>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</si>
  <si>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</si>
  <si>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</si>
  <si>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16-20</t>
  </si>
  <si>
    <t>Profit of Rs.79/-</t>
  </si>
  <si>
    <t>HINDUNILVR 2620 CE 27-OCT</t>
  </si>
  <si>
    <t>CUBIFIN</t>
  </si>
  <si>
    <t>MRIDUL KRISHAN</t>
  </si>
  <si>
    <t>ARHAM SHARE PRIVATE LIMITED</t>
  </si>
  <si>
    <t>PACE</t>
  </si>
  <si>
    <t>THAKORBHAIVINUBHAIMISTRY</t>
  </si>
  <si>
    <t>Profit of Rs.4.75/-</t>
  </si>
  <si>
    <t>Profit of Rs.24/-</t>
  </si>
  <si>
    <t>Profit of Rs.20.5/-</t>
  </si>
  <si>
    <t>HDFCBANK OCT FUT</t>
  </si>
  <si>
    <t>1470-1485</t>
  </si>
  <si>
    <t>1400-1420</t>
  </si>
  <si>
    <t>1550-1600</t>
  </si>
  <si>
    <t>Profit of Rs.28.5/-</t>
  </si>
  <si>
    <t>ALKOSIGN</t>
  </si>
  <si>
    <t>BIREN P.GANDHI HUF</t>
  </si>
  <si>
    <t>ANKIN</t>
  </si>
  <si>
    <t>ASHISH KUMAR PANDEY</t>
  </si>
  <si>
    <t>CARGOSOL</t>
  </si>
  <si>
    <t>JAYSUKHBHAI THATHAGAR</t>
  </si>
  <si>
    <t>CNCRD</t>
  </si>
  <si>
    <t>SANJAY POPATLAL JAIN</t>
  </si>
  <si>
    <t>CONART</t>
  </si>
  <si>
    <t>DIPTYTIWARI</t>
  </si>
  <si>
    <t>MITULKUMARRAMESHBHAIPATEL</t>
  </si>
  <si>
    <t>SUNDER SINGH HUF</t>
  </si>
  <si>
    <t>DITCO</t>
  </si>
  <si>
    <t>REKHA GUPTA</t>
  </si>
  <si>
    <t>DML</t>
  </si>
  <si>
    <t>TEAM INDIA MANAGERS LTD</t>
  </si>
  <si>
    <t>KUMAR ISHWARLAL DOSHI</t>
  </si>
  <si>
    <t>HCKKVENTURE</t>
  </si>
  <si>
    <t>RUZBEH DHUN PATEL</t>
  </si>
  <si>
    <t>SATYA PRAKASH PATHAK</t>
  </si>
  <si>
    <t>KHUSHBOOHARDIKDARJI</t>
  </si>
  <si>
    <t>DIPAK MATHURBHAI SALVI</t>
  </si>
  <si>
    <t>PRAVEG</t>
  </si>
  <si>
    <t>BLUE LOTUS CAPITAL MULTI BAGGER FUND II</t>
  </si>
  <si>
    <t>ANAND MOHAN</t>
  </si>
  <si>
    <t>ROSEMER</t>
  </si>
  <si>
    <t>GUTTIKONDA VARA LAKSHMI</t>
  </si>
  <si>
    <t>ANITA GUPTA</t>
  </si>
  <si>
    <t>SANPA</t>
  </si>
  <si>
    <t>SUNDEEP ARJUN KARNA HUF</t>
  </si>
  <si>
    <t>SCBL</t>
  </si>
  <si>
    <t>RP ADVISORS PRIVATE LIMITED</t>
  </si>
  <si>
    <t>YAMINI GOYAL</t>
  </si>
  <si>
    <t>STML</t>
  </si>
  <si>
    <t>MONA LAROIA</t>
  </si>
  <si>
    <t>SYLPH</t>
  </si>
  <si>
    <t>HANSRAJ COMMOSALES LLP</t>
  </si>
  <si>
    <t>ZEEL SANJAY SONI</t>
  </si>
  <si>
    <t>THINKINK</t>
  </si>
  <si>
    <t>B B COMMERCIAL LTD</t>
  </si>
  <si>
    <t>MAKS</t>
  </si>
  <si>
    <t>Maks Energy Sol India Ltd</t>
  </si>
  <si>
    <t>HARYANA REFRACTORIES PRIVATE LIMITED</t>
  </si>
  <si>
    <t>SONUINFRA</t>
  </si>
  <si>
    <t>Sonu Infratech Limited</t>
  </si>
  <si>
    <t>JAIN SANJAY POPATLAL</t>
  </si>
  <si>
    <t>V JOSHI IMPEX PRIVATE LIMITED</t>
  </si>
  <si>
    <t>NAV CAPITAL VCC - NAV CAPITAL EMERGING STAR FUND</t>
  </si>
  <si>
    <t>MAXIND</t>
  </si>
  <si>
    <t>Max India Limited</t>
  </si>
  <si>
    <t>RAJASTHAN GLOBAL SECURITIES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</si>
</sst>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65" fontId="31" fillId="11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22" sqref="J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7" t="s">
        <v>16</v>
      </c>
      <c r="B9" s="409" t="s">
        <v>17</v>
      </c>
      <c r="C9" s="409" t="s">
        <v>18</v>
      </c>
      <c r="D9" s="409" t="s">
        <v>19</v>
      </c>
      <c r="E9" s="23" t="s">
        <v>20</v>
      </c>
      <c r="F9" s="23" t="s">
        <v>21</v>
      </c>
      <c r="G9" s="404" t="s">
        <v>22</v>
      </c>
      <c r="H9" s="405"/>
      <c r="I9" s="406"/>
      <c r="J9" s="404" t="s">
        <v>23</v>
      </c>
      <c r="K9" s="405"/>
      <c r="L9" s="406"/>
      <c r="M9" s="23"/>
      <c r="N9" s="24"/>
      <c r="O9" s="24"/>
      <c r="P9" s="24"/>
    </row>
    <row r="10" spans="1:16" ht="59.25" customHeight="1">
      <c r="A10" s="408"/>
      <c r="B10" s="410"/>
      <c r="C10" s="410"/>
      <c r="D10" s="41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17732.55</v>
      </c>
      <c r="F11" s="32">
        <v>17752.05</v>
      </c>
      <c r="G11" s="33">
        <v>17697.05</v>
      </c>
      <c r="H11" s="33">
        <v>17661.55</v>
      </c>
      <c r="I11" s="33">
        <v>17606.55</v>
      </c>
      <c r="J11" s="33">
        <v>17787.55</v>
      </c>
      <c r="K11" s="33">
        <v>17842.55</v>
      </c>
      <c r="L11" s="33">
        <v>17878.05</v>
      </c>
      <c r="M11" s="34">
        <v>17807.05</v>
      </c>
      <c r="N11" s="34">
        <v>17716.55</v>
      </c>
      <c r="O11" s="35">
        <v>15079400</v>
      </c>
      <c r="P11" s="36">
        <v>-2.0153285833568884E-2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41270</v>
      </c>
      <c r="F12" s="37">
        <v>41257.366666666669</v>
      </c>
      <c r="G12" s="38">
        <v>41122.633333333339</v>
      </c>
      <c r="H12" s="38">
        <v>40975.26666666667</v>
      </c>
      <c r="I12" s="38">
        <v>40840.53333333334</v>
      </c>
      <c r="J12" s="38">
        <v>41404.733333333337</v>
      </c>
      <c r="K12" s="38">
        <v>41539.466666666674</v>
      </c>
      <c r="L12" s="38">
        <v>41686.833333333336</v>
      </c>
      <c r="M12" s="28">
        <v>41392.1</v>
      </c>
      <c r="N12" s="28">
        <v>41110</v>
      </c>
      <c r="O12" s="39">
        <v>2245550</v>
      </c>
      <c r="P12" s="40">
        <v>-8.0945281872894931E-3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18412.75</v>
      </c>
      <c r="F13" s="37">
        <v>18407.916666666668</v>
      </c>
      <c r="G13" s="38">
        <v>18383.883333333335</v>
      </c>
      <c r="H13" s="38">
        <v>18355.016666666666</v>
      </c>
      <c r="I13" s="38">
        <v>18330.983333333334</v>
      </c>
      <c r="J13" s="38">
        <v>18436.783333333336</v>
      </c>
      <c r="K13" s="38">
        <v>18460.816666666669</v>
      </c>
      <c r="L13" s="38">
        <v>18489.683333333338</v>
      </c>
      <c r="M13" s="28">
        <v>18431.95</v>
      </c>
      <c r="N13" s="28">
        <v>18379.05</v>
      </c>
      <c r="O13" s="39">
        <v>16280</v>
      </c>
      <c r="P13" s="40">
        <v>0.50184501845018448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678.25</v>
      </c>
      <c r="F15" s="37">
        <v>677.88333333333333</v>
      </c>
      <c r="G15" s="38">
        <v>675.36666666666667</v>
      </c>
      <c r="H15" s="38">
        <v>672.48333333333335</v>
      </c>
      <c r="I15" s="38">
        <v>669.9666666666667</v>
      </c>
      <c r="J15" s="38">
        <v>680.76666666666665</v>
      </c>
      <c r="K15" s="38">
        <v>683.2833333333333</v>
      </c>
      <c r="L15" s="38">
        <v>686.16666666666663</v>
      </c>
      <c r="M15" s="28">
        <v>680.4</v>
      </c>
      <c r="N15" s="28">
        <v>675</v>
      </c>
      <c r="O15" s="39">
        <v>2544900</v>
      </c>
      <c r="P15" s="40">
        <v>8.7601078167115903E-3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3051.3</v>
      </c>
      <c r="F16" s="37">
        <v>3052.2333333333336</v>
      </c>
      <c r="G16" s="38">
        <v>3044.4666666666672</v>
      </c>
      <c r="H16" s="38">
        <v>3037.6333333333337</v>
      </c>
      <c r="I16" s="38">
        <v>3029.8666666666672</v>
      </c>
      <c r="J16" s="38">
        <v>3059.0666666666671</v>
      </c>
      <c r="K16" s="38">
        <v>3066.8333333333335</v>
      </c>
      <c r="L16" s="38">
        <v>3073.666666666667</v>
      </c>
      <c r="M16" s="28">
        <v>3060</v>
      </c>
      <c r="N16" s="28">
        <v>3045.4</v>
      </c>
      <c r="O16" s="39">
        <v>1379750</v>
      </c>
      <c r="P16" s="40">
        <v>-7.2424407025167478E-4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18309.25</v>
      </c>
      <c r="F17" s="37">
        <v>18392.466666666667</v>
      </c>
      <c r="G17" s="38">
        <v>18186.383333333335</v>
      </c>
      <c r="H17" s="38">
        <v>18063.516666666666</v>
      </c>
      <c r="I17" s="38">
        <v>17857.433333333334</v>
      </c>
      <c r="J17" s="38">
        <v>18515.333333333336</v>
      </c>
      <c r="K17" s="38">
        <v>18721.416666666664</v>
      </c>
      <c r="L17" s="38">
        <v>18844.283333333336</v>
      </c>
      <c r="M17" s="28">
        <v>18598.55</v>
      </c>
      <c r="N17" s="28">
        <v>18269.599999999999</v>
      </c>
      <c r="O17" s="39">
        <v>55200</v>
      </c>
      <c r="P17" s="40">
        <v>-7.2411296162201298E-4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113.35</v>
      </c>
      <c r="F18" s="37">
        <v>112.78333333333335</v>
      </c>
      <c r="G18" s="38">
        <v>111.16666666666669</v>
      </c>
      <c r="H18" s="38">
        <v>108.98333333333333</v>
      </c>
      <c r="I18" s="38">
        <v>107.36666666666667</v>
      </c>
      <c r="J18" s="38">
        <v>114.9666666666667</v>
      </c>
      <c r="K18" s="38">
        <v>116.58333333333334</v>
      </c>
      <c r="L18" s="38">
        <v>118.76666666666671</v>
      </c>
      <c r="M18" s="28">
        <v>114.4</v>
      </c>
      <c r="N18" s="28">
        <v>110.6</v>
      </c>
      <c r="O18" s="39">
        <v>23031000</v>
      </c>
      <c r="P18" s="40">
        <v>6.846081208687441E-3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334.75</v>
      </c>
      <c r="F19" s="37">
        <v>334.15000000000003</v>
      </c>
      <c r="G19" s="38">
        <v>331.80000000000007</v>
      </c>
      <c r="H19" s="38">
        <v>328.85</v>
      </c>
      <c r="I19" s="38">
        <v>326.50000000000006</v>
      </c>
      <c r="J19" s="38">
        <v>337.10000000000008</v>
      </c>
      <c r="K19" s="38">
        <v>339.4500000000001</v>
      </c>
      <c r="L19" s="38">
        <v>342.40000000000009</v>
      </c>
      <c r="M19" s="28">
        <v>336.5</v>
      </c>
      <c r="N19" s="28">
        <v>331.2</v>
      </c>
      <c r="O19" s="39">
        <v>7571200</v>
      </c>
      <c r="P19" s="40">
        <v>9.3587521663778157E-3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2255.15</v>
      </c>
      <c r="F20" s="37">
        <v>2260.3666666666668</v>
      </c>
      <c r="G20" s="38">
        <v>2246.7833333333338</v>
      </c>
      <c r="H20" s="38">
        <v>2238.416666666667</v>
      </c>
      <c r="I20" s="38">
        <v>2224.8333333333339</v>
      </c>
      <c r="J20" s="38">
        <v>2268.7333333333336</v>
      </c>
      <c r="K20" s="38">
        <v>2282.3166666666666</v>
      </c>
      <c r="L20" s="38">
        <v>2290.6833333333334</v>
      </c>
      <c r="M20" s="28">
        <v>2273.9499999999998</v>
      </c>
      <c r="N20" s="28">
        <v>2252</v>
      </c>
      <c r="O20" s="39">
        <v>4664750</v>
      </c>
      <c r="P20" s="40">
        <v>1.6080617495711836E-4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3307.6</v>
      </c>
      <c r="F21" s="37">
        <v>3312.8833333333337</v>
      </c>
      <c r="G21" s="38">
        <v>3287.7666666666673</v>
      </c>
      <c r="H21" s="38">
        <v>3267.9333333333338</v>
      </c>
      <c r="I21" s="38">
        <v>3242.8166666666675</v>
      </c>
      <c r="J21" s="38">
        <v>3332.7166666666672</v>
      </c>
      <c r="K21" s="38">
        <v>3357.833333333333</v>
      </c>
      <c r="L21" s="38">
        <v>3377.666666666667</v>
      </c>
      <c r="M21" s="28">
        <v>3338</v>
      </c>
      <c r="N21" s="28">
        <v>3293.05</v>
      </c>
      <c r="O21" s="39">
        <v>14617000</v>
      </c>
      <c r="P21" s="40">
        <v>1.7475927766165233E-3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801.3</v>
      </c>
      <c r="F22" s="37">
        <v>804.1</v>
      </c>
      <c r="G22" s="38">
        <v>795.7</v>
      </c>
      <c r="H22" s="38">
        <v>790.1</v>
      </c>
      <c r="I22" s="38">
        <v>781.7</v>
      </c>
      <c r="J22" s="38">
        <v>809.7</v>
      </c>
      <c r="K22" s="38">
        <v>818.09999999999991</v>
      </c>
      <c r="L22" s="38">
        <v>823.7</v>
      </c>
      <c r="M22" s="28">
        <v>812.5</v>
      </c>
      <c r="N22" s="28">
        <v>798.5</v>
      </c>
      <c r="O22" s="39">
        <v>70762500</v>
      </c>
      <c r="P22" s="40">
        <v>-9.177226359817867E-4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3106.75</v>
      </c>
      <c r="F23" s="37">
        <v>3108.9</v>
      </c>
      <c r="G23" s="38">
        <v>3092.8</v>
      </c>
      <c r="H23" s="38">
        <v>3078.85</v>
      </c>
      <c r="I23" s="38">
        <v>3062.75</v>
      </c>
      <c r="J23" s="38">
        <v>3122.8500000000004</v>
      </c>
      <c r="K23" s="38">
        <v>3138.95</v>
      </c>
      <c r="L23" s="38">
        <v>3152.9000000000005</v>
      </c>
      <c r="M23" s="28">
        <v>3125</v>
      </c>
      <c r="N23" s="28">
        <v>3094.95</v>
      </c>
      <c r="O23" s="39">
        <v>393200</v>
      </c>
      <c r="P23" s="40">
        <v>1.0183299389002036E-3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494.35</v>
      </c>
      <c r="F24" s="37">
        <v>495.33333333333331</v>
      </c>
      <c r="G24" s="38">
        <v>492.66666666666663</v>
      </c>
      <c r="H24" s="38">
        <v>490.98333333333329</v>
      </c>
      <c r="I24" s="38">
        <v>488.31666666666661</v>
      </c>
      <c r="J24" s="38">
        <v>497.01666666666665</v>
      </c>
      <c r="K24" s="38">
        <v>499.68333333333328</v>
      </c>
      <c r="L24" s="38">
        <v>501.36666666666667</v>
      </c>
      <c r="M24" s="28">
        <v>498</v>
      </c>
      <c r="N24" s="28">
        <v>493.65</v>
      </c>
      <c r="O24" s="39">
        <v>5821000</v>
      </c>
      <c r="P24" s="40">
        <v>3.9668851328044149E-3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517.15</v>
      </c>
      <c r="F25" s="37">
        <v>518.36666666666667</v>
      </c>
      <c r="G25" s="38">
        <v>515.0333333333333</v>
      </c>
      <c r="H25" s="38">
        <v>512.91666666666663</v>
      </c>
      <c r="I25" s="38">
        <v>509.58333333333326</v>
      </c>
      <c r="J25" s="38">
        <v>520.48333333333335</v>
      </c>
      <c r="K25" s="38">
        <v>523.81666666666661</v>
      </c>
      <c r="L25" s="38">
        <v>525.93333333333339</v>
      </c>
      <c r="M25" s="28">
        <v>521.70000000000005</v>
      </c>
      <c r="N25" s="28">
        <v>516.25</v>
      </c>
      <c r="O25" s="39">
        <v>67840200</v>
      </c>
      <c r="P25" s="40">
        <v>8.6982121828498016E-3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4417.95</v>
      </c>
      <c r="F26" s="37">
        <v>4403.55</v>
      </c>
      <c r="G26" s="38">
        <v>4360.3500000000004</v>
      </c>
      <c r="H26" s="38">
        <v>4302.75</v>
      </c>
      <c r="I26" s="38">
        <v>4259.55</v>
      </c>
      <c r="J26" s="38">
        <v>4461.1500000000005</v>
      </c>
      <c r="K26" s="38">
        <v>4504.3499999999995</v>
      </c>
      <c r="L26" s="38">
        <v>4561.9500000000007</v>
      </c>
      <c r="M26" s="28">
        <v>4446.75</v>
      </c>
      <c r="N26" s="28">
        <v>4345.95</v>
      </c>
      <c r="O26" s="39">
        <v>1544125</v>
      </c>
      <c r="P26" s="40">
        <v>-2.0846544071020927E-2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280.95</v>
      </c>
      <c r="F27" s="37">
        <v>282.06666666666666</v>
      </c>
      <c r="G27" s="38">
        <v>279.23333333333335</v>
      </c>
      <c r="H27" s="38">
        <v>277.51666666666671</v>
      </c>
      <c r="I27" s="38">
        <v>274.68333333333339</v>
      </c>
      <c r="J27" s="38">
        <v>283.7833333333333</v>
      </c>
      <c r="K27" s="38">
        <v>286.61666666666667</v>
      </c>
      <c r="L27" s="38">
        <v>288.33333333333326</v>
      </c>
      <c r="M27" s="28">
        <v>284.89999999999998</v>
      </c>
      <c r="N27" s="28">
        <v>280.35000000000002</v>
      </c>
      <c r="O27" s="39">
        <v>12589500</v>
      </c>
      <c r="P27" s="40">
        <v>-2.7793218454697053E-4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144.6</v>
      </c>
      <c r="F28" s="37">
        <v>144.41666666666666</v>
      </c>
      <c r="G28" s="38">
        <v>143.88333333333333</v>
      </c>
      <c r="H28" s="38">
        <v>143.16666666666666</v>
      </c>
      <c r="I28" s="38">
        <v>142.63333333333333</v>
      </c>
      <c r="J28" s="38">
        <v>145.13333333333333</v>
      </c>
      <c r="K28" s="38">
        <v>145.66666666666669</v>
      </c>
      <c r="L28" s="38">
        <v>146.38333333333333</v>
      </c>
      <c r="M28" s="28">
        <v>144.94999999999999</v>
      </c>
      <c r="N28" s="28">
        <v>143.69999999999999</v>
      </c>
      <c r="O28" s="39">
        <v>62200000</v>
      </c>
      <c r="P28" s="40">
        <v>-1.6074586079408456E-4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3116.8</v>
      </c>
      <c r="F29" s="37">
        <v>3126.1166666666668</v>
      </c>
      <c r="G29" s="38">
        <v>3102.0333333333338</v>
      </c>
      <c r="H29" s="38">
        <v>3087.2666666666669</v>
      </c>
      <c r="I29" s="38">
        <v>3063.1833333333338</v>
      </c>
      <c r="J29" s="38">
        <v>3140.8833333333337</v>
      </c>
      <c r="K29" s="38">
        <v>3164.9666666666667</v>
      </c>
      <c r="L29" s="38">
        <v>3179.7333333333336</v>
      </c>
      <c r="M29" s="28">
        <v>3150.2</v>
      </c>
      <c r="N29" s="28">
        <v>3111.35</v>
      </c>
      <c r="O29" s="39">
        <v>6412000</v>
      </c>
      <c r="P29" s="40">
        <v>-1.9151930490118093E-2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2016.85</v>
      </c>
      <c r="F30" s="37">
        <v>2014.55</v>
      </c>
      <c r="G30" s="38">
        <v>2009.1</v>
      </c>
      <c r="H30" s="38">
        <v>2001.35</v>
      </c>
      <c r="I30" s="38">
        <v>1995.8999999999999</v>
      </c>
      <c r="J30" s="38">
        <v>2022.3</v>
      </c>
      <c r="K30" s="38">
        <v>2027.7500000000002</v>
      </c>
      <c r="L30" s="38">
        <v>2035.5</v>
      </c>
      <c r="M30" s="28">
        <v>2020</v>
      </c>
      <c r="N30" s="28">
        <v>2006.8</v>
      </c>
      <c r="O30" s="39">
        <v>1512500</v>
      </c>
      <c r="P30" s="40">
        <v>-1.6100178890876567E-2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8323.9500000000007</v>
      </c>
      <c r="F31" s="37">
        <v>8319.2000000000007</v>
      </c>
      <c r="G31" s="38">
        <v>8254.8000000000011</v>
      </c>
      <c r="H31" s="38">
        <v>8185.65</v>
      </c>
      <c r="I31" s="38">
        <v>8121.25</v>
      </c>
      <c r="J31" s="38">
        <v>8388.3500000000022</v>
      </c>
      <c r="K31" s="38">
        <v>8452.7500000000036</v>
      </c>
      <c r="L31" s="38">
        <v>8521.9000000000033</v>
      </c>
      <c r="M31" s="28">
        <v>8383.6</v>
      </c>
      <c r="N31" s="28">
        <v>8250.0499999999993</v>
      </c>
      <c r="O31" s="39">
        <v>181725</v>
      </c>
      <c r="P31" s="40">
        <v>8.3229296712442787E-3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578.15</v>
      </c>
      <c r="F32" s="37">
        <v>582.36666666666667</v>
      </c>
      <c r="G32" s="38">
        <v>571.7833333333333</v>
      </c>
      <c r="H32" s="38">
        <v>565.41666666666663</v>
      </c>
      <c r="I32" s="38">
        <v>554.83333333333326</v>
      </c>
      <c r="J32" s="38">
        <v>588.73333333333335</v>
      </c>
      <c r="K32" s="38">
        <v>599.31666666666661</v>
      </c>
      <c r="L32" s="38">
        <v>605.68333333333339</v>
      </c>
      <c r="M32" s="28">
        <v>592.95000000000005</v>
      </c>
      <c r="N32" s="28">
        <v>576</v>
      </c>
      <c r="O32" s="39">
        <v>7731000</v>
      </c>
      <c r="P32" s="40">
        <v>1.5099789915966387E-2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522.65</v>
      </c>
      <c r="F33" s="37">
        <v>524.13333333333333</v>
      </c>
      <c r="G33" s="38">
        <v>518.51666666666665</v>
      </c>
      <c r="H33" s="38">
        <v>514.38333333333333</v>
      </c>
      <c r="I33" s="38">
        <v>508.76666666666665</v>
      </c>
      <c r="J33" s="38">
        <v>528.26666666666665</v>
      </c>
      <c r="K33" s="38">
        <v>533.88333333333321</v>
      </c>
      <c r="L33" s="38">
        <v>538.01666666666665</v>
      </c>
      <c r="M33" s="28">
        <v>529.75</v>
      </c>
      <c r="N33" s="28">
        <v>520</v>
      </c>
      <c r="O33" s="39">
        <v>13955000</v>
      </c>
      <c r="P33" s="40">
        <v>2.8025294624892212E-3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907</v>
      </c>
      <c r="F34" s="37">
        <v>908.38333333333333</v>
      </c>
      <c r="G34" s="38">
        <v>903.01666666666665</v>
      </c>
      <c r="H34" s="38">
        <v>899.0333333333333</v>
      </c>
      <c r="I34" s="38">
        <v>893.66666666666663</v>
      </c>
      <c r="J34" s="38">
        <v>912.36666666666667</v>
      </c>
      <c r="K34" s="38">
        <v>917.73333333333323</v>
      </c>
      <c r="L34" s="38">
        <v>921.7166666666667</v>
      </c>
      <c r="M34" s="28">
        <v>913.75</v>
      </c>
      <c r="N34" s="28">
        <v>904.4</v>
      </c>
      <c r="O34" s="39">
        <v>59780400</v>
      </c>
      <c r="P34" s="40">
        <v>6.6286357062510042E-4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3704.2</v>
      </c>
      <c r="F35" s="37">
        <v>3707.5166666666664</v>
      </c>
      <c r="G35" s="38">
        <v>3688.1833333333329</v>
      </c>
      <c r="H35" s="38">
        <v>3672.1666666666665</v>
      </c>
      <c r="I35" s="38">
        <v>3652.833333333333</v>
      </c>
      <c r="J35" s="38">
        <v>3723.5333333333328</v>
      </c>
      <c r="K35" s="38">
        <v>3742.8666666666668</v>
      </c>
      <c r="L35" s="38">
        <v>3758.8833333333328</v>
      </c>
      <c r="M35" s="28">
        <v>3726.85</v>
      </c>
      <c r="N35" s="28">
        <v>3691.5</v>
      </c>
      <c r="O35" s="39">
        <v>1937250</v>
      </c>
      <c r="P35" s="40">
        <v>-2.0230117587558476E-2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1703.4</v>
      </c>
      <c r="F36" s="37">
        <v>1708.4666666666665</v>
      </c>
      <c r="G36" s="38">
        <v>1691.583333333333</v>
      </c>
      <c r="H36" s="38">
        <v>1679.7666666666667</v>
      </c>
      <c r="I36" s="38">
        <v>1662.8833333333332</v>
      </c>
      <c r="J36" s="38">
        <v>1720.2833333333328</v>
      </c>
      <c r="K36" s="38">
        <v>1737.1666666666665</v>
      </c>
      <c r="L36" s="38">
        <v>1748.9833333333327</v>
      </c>
      <c r="M36" s="28">
        <v>1725.35</v>
      </c>
      <c r="N36" s="28">
        <v>1696.65</v>
      </c>
      <c r="O36" s="39">
        <v>6510500</v>
      </c>
      <c r="P36" s="40">
        <v>-2.7703106332138589E-2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7192.65</v>
      </c>
      <c r="F37" s="37">
        <v>7223.0666666666666</v>
      </c>
      <c r="G37" s="38">
        <v>7146.1333333333332</v>
      </c>
      <c r="H37" s="38">
        <v>7099.6166666666668</v>
      </c>
      <c r="I37" s="38">
        <v>7022.6833333333334</v>
      </c>
      <c r="J37" s="38">
        <v>7269.583333333333</v>
      </c>
      <c r="K37" s="38">
        <v>7346.5166666666655</v>
      </c>
      <c r="L37" s="38">
        <v>7393.0333333333328</v>
      </c>
      <c r="M37" s="28">
        <v>7300</v>
      </c>
      <c r="N37" s="28">
        <v>7176.55</v>
      </c>
      <c r="O37" s="39">
        <v>5383750</v>
      </c>
      <c r="P37" s="40">
        <v>-9.3384856012512646E-3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1941.8</v>
      </c>
      <c r="F38" s="37">
        <v>1944.1499999999999</v>
      </c>
      <c r="G38" s="38">
        <v>1922.9999999999998</v>
      </c>
      <c r="H38" s="38">
        <v>1904.1999999999998</v>
      </c>
      <c r="I38" s="38">
        <v>1883.0499999999997</v>
      </c>
      <c r="J38" s="38">
        <v>1962.9499999999998</v>
      </c>
      <c r="K38" s="38">
        <v>1984.1</v>
      </c>
      <c r="L38" s="38">
        <v>2002.8999999999999</v>
      </c>
      <c r="M38" s="28">
        <v>1965.3</v>
      </c>
      <c r="N38" s="28">
        <v>1925.35</v>
      </c>
      <c r="O38" s="39">
        <v>2169000</v>
      </c>
      <c r="P38" s="40">
        <v>-1.5191271923767435E-3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335.55</v>
      </c>
      <c r="F39" s="37">
        <v>335.5</v>
      </c>
      <c r="G39" s="38">
        <v>334.05</v>
      </c>
      <c r="H39" s="38">
        <v>332.55</v>
      </c>
      <c r="I39" s="38">
        <v>331.1</v>
      </c>
      <c r="J39" s="38">
        <v>337</v>
      </c>
      <c r="K39" s="38">
        <v>338.45000000000005</v>
      </c>
      <c r="L39" s="38">
        <v>339.95</v>
      </c>
      <c r="M39" s="28">
        <v>336.95</v>
      </c>
      <c r="N39" s="28">
        <v>334</v>
      </c>
      <c r="O39" s="39">
        <v>8054400</v>
      </c>
      <c r="P39" s="40">
        <v>2.589125672176857E-3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267.5</v>
      </c>
      <c r="F40" s="37">
        <v>268.78333333333336</v>
      </c>
      <c r="G40" s="38">
        <v>262.81666666666672</v>
      </c>
      <c r="H40" s="38">
        <v>258.13333333333338</v>
      </c>
      <c r="I40" s="38">
        <v>252.16666666666674</v>
      </c>
      <c r="J40" s="38">
        <v>273.4666666666667</v>
      </c>
      <c r="K40" s="38">
        <v>279.43333333333328</v>
      </c>
      <c r="L40" s="38">
        <v>284.11666666666667</v>
      </c>
      <c r="M40" s="28">
        <v>274.75</v>
      </c>
      <c r="N40" s="28">
        <v>264.10000000000002</v>
      </c>
      <c r="O40" s="39">
        <v>27894600</v>
      </c>
      <c r="P40" s="40">
        <v>1.9271244409365958E-2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144.19999999999999</v>
      </c>
      <c r="F41" s="37">
        <v>144.29999999999998</v>
      </c>
      <c r="G41" s="38">
        <v>143.49999999999997</v>
      </c>
      <c r="H41" s="38">
        <v>142.79999999999998</v>
      </c>
      <c r="I41" s="38">
        <v>141.99999999999997</v>
      </c>
      <c r="J41" s="38">
        <v>144.99999999999997</v>
      </c>
      <c r="K41" s="38">
        <v>145.79999999999998</v>
      </c>
      <c r="L41" s="38">
        <v>146.49999999999997</v>
      </c>
      <c r="M41" s="28">
        <v>145.1</v>
      </c>
      <c r="N41" s="28">
        <v>143.6</v>
      </c>
      <c r="O41" s="39">
        <v>121024800</v>
      </c>
      <c r="P41" s="40">
        <v>1.5112855740922472E-2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1806.75</v>
      </c>
      <c r="F42" s="37">
        <v>1812.3</v>
      </c>
      <c r="G42" s="38">
        <v>1799.6499999999999</v>
      </c>
      <c r="H42" s="38">
        <v>1792.55</v>
      </c>
      <c r="I42" s="38">
        <v>1779.8999999999999</v>
      </c>
      <c r="J42" s="38">
        <v>1819.3999999999999</v>
      </c>
      <c r="K42" s="38">
        <v>1832.05</v>
      </c>
      <c r="L42" s="38">
        <v>1839.1499999999999</v>
      </c>
      <c r="M42" s="28">
        <v>1824.95</v>
      </c>
      <c r="N42" s="28">
        <v>1805.2</v>
      </c>
      <c r="O42" s="39">
        <v>1683000</v>
      </c>
      <c r="P42" s="40">
        <v>1.6366612111292963E-3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104.2</v>
      </c>
      <c r="F43" s="37">
        <v>104.28333333333335</v>
      </c>
      <c r="G43" s="38">
        <v>103.56666666666669</v>
      </c>
      <c r="H43" s="38">
        <v>102.93333333333335</v>
      </c>
      <c r="I43" s="38">
        <v>102.2166666666667</v>
      </c>
      <c r="J43" s="38">
        <v>104.91666666666669</v>
      </c>
      <c r="K43" s="38">
        <v>105.63333333333335</v>
      </c>
      <c r="L43" s="38">
        <v>106.26666666666668</v>
      </c>
      <c r="M43" s="28">
        <v>105</v>
      </c>
      <c r="N43" s="28">
        <v>103.65</v>
      </c>
      <c r="O43" s="39">
        <v>84702000</v>
      </c>
      <c r="P43" s="40">
        <v>-1.8807092960773778E-3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588.6</v>
      </c>
      <c r="F44" s="37">
        <v>588.61666666666667</v>
      </c>
      <c r="G44" s="38">
        <v>584.5333333333333</v>
      </c>
      <c r="H44" s="38">
        <v>580.46666666666658</v>
      </c>
      <c r="I44" s="38">
        <v>576.38333333333321</v>
      </c>
      <c r="J44" s="38">
        <v>592.68333333333339</v>
      </c>
      <c r="K44" s="38">
        <v>596.76666666666665</v>
      </c>
      <c r="L44" s="38">
        <v>600.83333333333348</v>
      </c>
      <c r="M44" s="28">
        <v>592.70000000000005</v>
      </c>
      <c r="N44" s="28">
        <v>584.54999999999995</v>
      </c>
      <c r="O44" s="39">
        <v>8921000</v>
      </c>
      <c r="P44" s="40">
        <v>-9.405154513252717E-3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786.05</v>
      </c>
      <c r="F45" s="37">
        <v>785.85</v>
      </c>
      <c r="G45" s="38">
        <v>783.7</v>
      </c>
      <c r="H45" s="38">
        <v>781.35</v>
      </c>
      <c r="I45" s="38">
        <v>779.2</v>
      </c>
      <c r="J45" s="38">
        <v>788.2</v>
      </c>
      <c r="K45" s="38">
        <v>790.34999999999991</v>
      </c>
      <c r="L45" s="38">
        <v>792.7</v>
      </c>
      <c r="M45" s="28">
        <v>788</v>
      </c>
      <c r="N45" s="28">
        <v>783.5</v>
      </c>
      <c r="O45" s="39">
        <v>8291000</v>
      </c>
      <c r="P45" s="40">
        <v>-5.5175722682019911E-3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800.6</v>
      </c>
      <c r="F46" s="37">
        <v>798.68333333333339</v>
      </c>
      <c r="G46" s="38">
        <v>792.96666666666681</v>
      </c>
      <c r="H46" s="38">
        <v>785.33333333333337</v>
      </c>
      <c r="I46" s="38">
        <v>779.61666666666679</v>
      </c>
      <c r="J46" s="38">
        <v>806.31666666666683</v>
      </c>
      <c r="K46" s="38">
        <v>812.03333333333353</v>
      </c>
      <c r="L46" s="38">
        <v>819.66666666666686</v>
      </c>
      <c r="M46" s="28">
        <v>804.4</v>
      </c>
      <c r="N46" s="28">
        <v>791.05</v>
      </c>
      <c r="O46" s="39">
        <v>46885350</v>
      </c>
      <c r="P46" s="40">
        <v>6.9574798008650946E-3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66.3</v>
      </c>
      <c r="F47" s="37">
        <v>66.166666666666671</v>
      </c>
      <c r="G47" s="38">
        <v>65.783333333333346</v>
      </c>
      <c r="H47" s="38">
        <v>65.26666666666668</v>
      </c>
      <c r="I47" s="38">
        <v>64.883333333333354</v>
      </c>
      <c r="J47" s="38">
        <v>66.683333333333337</v>
      </c>
      <c r="K47" s="38">
        <v>67.066666666666663</v>
      </c>
      <c r="L47" s="38">
        <v>67.583333333333329</v>
      </c>
      <c r="M47" s="28">
        <v>66.55</v>
      </c>
      <c r="N47" s="28">
        <v>65.650000000000006</v>
      </c>
      <c r="O47" s="39">
        <v>125790000</v>
      </c>
      <c r="P47" s="40">
        <v>-5.4789971774863028E-3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268.35000000000002</v>
      </c>
      <c r="F48" s="37">
        <v>269.51666666666665</v>
      </c>
      <c r="G48" s="38">
        <v>266.0333333333333</v>
      </c>
      <c r="H48" s="38">
        <v>263.71666666666664</v>
      </c>
      <c r="I48" s="38">
        <v>260.23333333333329</v>
      </c>
      <c r="J48" s="38">
        <v>271.83333333333331</v>
      </c>
      <c r="K48" s="38">
        <v>275.31666666666666</v>
      </c>
      <c r="L48" s="38">
        <v>277.63333333333333</v>
      </c>
      <c r="M48" s="28">
        <v>273</v>
      </c>
      <c r="N48" s="28">
        <v>267.2</v>
      </c>
      <c r="O48" s="39">
        <v>25725500</v>
      </c>
      <c r="P48" s="40">
        <v>1.1301989150090416E-2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15607.05</v>
      </c>
      <c r="F49" s="37">
        <v>15608.683333333334</v>
      </c>
      <c r="G49" s="38">
        <v>15572.366666666669</v>
      </c>
      <c r="H49" s="38">
        <v>15537.683333333334</v>
      </c>
      <c r="I49" s="38">
        <v>15501.366666666669</v>
      </c>
      <c r="J49" s="38">
        <v>15643.366666666669</v>
      </c>
      <c r="K49" s="38">
        <v>15679.683333333334</v>
      </c>
      <c r="L49" s="38">
        <v>15714.366666666669</v>
      </c>
      <c r="M49" s="28">
        <v>15645</v>
      </c>
      <c r="N49" s="28">
        <v>15574</v>
      </c>
      <c r="O49" s="39">
        <v>202000</v>
      </c>
      <c r="P49" s="40">
        <v>-8.5889570552147246E-3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301.35000000000002</v>
      </c>
      <c r="F50" s="37">
        <v>301.66666666666669</v>
      </c>
      <c r="G50" s="38">
        <v>300.68333333333339</v>
      </c>
      <c r="H50" s="38">
        <v>300.01666666666671</v>
      </c>
      <c r="I50" s="38">
        <v>299.03333333333342</v>
      </c>
      <c r="J50" s="38">
        <v>302.33333333333337</v>
      </c>
      <c r="K50" s="38">
        <v>303.31666666666661</v>
      </c>
      <c r="L50" s="38">
        <v>303.98333333333335</v>
      </c>
      <c r="M50" s="28">
        <v>302.64999999999998</v>
      </c>
      <c r="N50" s="28">
        <v>301</v>
      </c>
      <c r="O50" s="39">
        <v>20284200</v>
      </c>
      <c r="P50" s="40">
        <v>-7.1365638766519822E-3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3808.5</v>
      </c>
      <c r="F51" s="37">
        <v>3803.9833333333336</v>
      </c>
      <c r="G51" s="38">
        <v>3713.5166666666673</v>
      </c>
      <c r="H51" s="38">
        <v>3618.5333333333338</v>
      </c>
      <c r="I51" s="38">
        <v>3528.0666666666675</v>
      </c>
      <c r="J51" s="38">
        <v>3898.9666666666672</v>
      </c>
      <c r="K51" s="38">
        <v>3989.4333333333334</v>
      </c>
      <c r="L51" s="38">
        <v>4084.416666666667</v>
      </c>
      <c r="M51" s="28">
        <v>3894.45</v>
      </c>
      <c r="N51" s="28">
        <v>3709</v>
      </c>
      <c r="O51" s="39">
        <v>1512800</v>
      </c>
      <c r="P51" s="40">
        <v>-1.1112563733821414E-2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278.8</v>
      </c>
      <c r="F52" s="37">
        <v>279.31666666666666</v>
      </c>
      <c r="G52" s="38">
        <v>275.08333333333331</v>
      </c>
      <c r="H52" s="38">
        <v>271.36666666666667</v>
      </c>
      <c r="I52" s="38">
        <v>267.13333333333333</v>
      </c>
      <c r="J52" s="38">
        <v>283.0333333333333</v>
      </c>
      <c r="K52" s="38">
        <v>287.26666666666665</v>
      </c>
      <c r="L52" s="38">
        <v>290.98333333333329</v>
      </c>
      <c r="M52" s="28">
        <v>283.55</v>
      </c>
      <c r="N52" s="28">
        <v>275.60000000000002</v>
      </c>
      <c r="O52" s="39">
        <v>9906000</v>
      </c>
      <c r="P52" s="40">
        <v>1.1817819678661532E-2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270.55</v>
      </c>
      <c r="F53" s="37">
        <v>270.88333333333333</v>
      </c>
      <c r="G53" s="38">
        <v>268.76666666666665</v>
      </c>
      <c r="H53" s="38">
        <v>266.98333333333335</v>
      </c>
      <c r="I53" s="38">
        <v>264.86666666666667</v>
      </c>
      <c r="J53" s="38">
        <v>272.66666666666663</v>
      </c>
      <c r="K53" s="38">
        <v>274.7833333333333</v>
      </c>
      <c r="L53" s="38">
        <v>276.56666666666661</v>
      </c>
      <c r="M53" s="28">
        <v>273</v>
      </c>
      <c r="N53" s="28">
        <v>269.10000000000002</v>
      </c>
      <c r="O53" s="39">
        <v>47630700</v>
      </c>
      <c r="P53" s="40">
        <v>4.7254378153754821E-2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521.6</v>
      </c>
      <c r="F54" s="37">
        <v>523.33333333333337</v>
      </c>
      <c r="G54" s="38">
        <v>518.66666666666674</v>
      </c>
      <c r="H54" s="38">
        <v>515.73333333333335</v>
      </c>
      <c r="I54" s="38">
        <v>511.06666666666672</v>
      </c>
      <c r="J54" s="38">
        <v>526.26666666666677</v>
      </c>
      <c r="K54" s="38">
        <v>530.93333333333351</v>
      </c>
      <c r="L54" s="38">
        <v>533.86666666666679</v>
      </c>
      <c r="M54" s="28">
        <v>528</v>
      </c>
      <c r="N54" s="28">
        <v>520.4</v>
      </c>
      <c r="O54" s="39">
        <v>5742750</v>
      </c>
      <c r="P54" s="40">
        <v>6.4935064935064939E-3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327.85</v>
      </c>
      <c r="F55" s="37">
        <v>327.48333333333335</v>
      </c>
      <c r="G55" s="38">
        <v>325.41666666666669</v>
      </c>
      <c r="H55" s="38">
        <v>322.98333333333335</v>
      </c>
      <c r="I55" s="38">
        <v>320.91666666666669</v>
      </c>
      <c r="J55" s="38">
        <v>329.91666666666669</v>
      </c>
      <c r="K55" s="38">
        <v>331.98333333333329</v>
      </c>
      <c r="L55" s="38">
        <v>334.41666666666669</v>
      </c>
      <c r="M55" s="28">
        <v>329.55</v>
      </c>
      <c r="N55" s="28">
        <v>325.05</v>
      </c>
      <c r="O55" s="39">
        <v>6078000</v>
      </c>
      <c r="P55" s="40">
        <v>-3.9331366764995086E-3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711.65</v>
      </c>
      <c r="F56" s="37">
        <v>713.04999999999984</v>
      </c>
      <c r="G56" s="38">
        <v>707.64999999999964</v>
      </c>
      <c r="H56" s="38">
        <v>703.64999999999975</v>
      </c>
      <c r="I56" s="38">
        <v>698.24999999999955</v>
      </c>
      <c r="J56" s="38">
        <v>717.04999999999973</v>
      </c>
      <c r="K56" s="38">
        <v>722.45</v>
      </c>
      <c r="L56" s="38">
        <v>726.44999999999982</v>
      </c>
      <c r="M56" s="28">
        <v>718.45</v>
      </c>
      <c r="N56" s="28">
        <v>709.05</v>
      </c>
      <c r="O56" s="39">
        <v>7557500</v>
      </c>
      <c r="P56" s="40">
        <v>1.0698762955533266E-2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1147.9000000000001</v>
      </c>
      <c r="F57" s="37">
        <v>1145.25</v>
      </c>
      <c r="G57" s="38">
        <v>1138.1500000000001</v>
      </c>
      <c r="H57" s="38">
        <v>1128.4000000000001</v>
      </c>
      <c r="I57" s="38">
        <v>1121.3000000000002</v>
      </c>
      <c r="J57" s="38">
        <v>1155</v>
      </c>
      <c r="K57" s="38">
        <v>1162.0999999999999</v>
      </c>
      <c r="L57" s="38">
        <v>1171.8499999999999</v>
      </c>
      <c r="M57" s="28">
        <v>1152.3499999999999</v>
      </c>
      <c r="N57" s="28">
        <v>1135.5</v>
      </c>
      <c r="O57" s="39">
        <v>9407450</v>
      </c>
      <c r="P57" s="40">
        <v>-9.2415115005476459E-3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239.9</v>
      </c>
      <c r="F58" s="37">
        <v>240.08333333333334</v>
      </c>
      <c r="G58" s="38">
        <v>239.06666666666669</v>
      </c>
      <c r="H58" s="38">
        <v>238.23333333333335</v>
      </c>
      <c r="I58" s="38">
        <v>237.2166666666667</v>
      </c>
      <c r="J58" s="38">
        <v>240.91666666666669</v>
      </c>
      <c r="K58" s="38">
        <v>241.93333333333334</v>
      </c>
      <c r="L58" s="38">
        <v>242.76666666666668</v>
      </c>
      <c r="M58" s="28">
        <v>241.1</v>
      </c>
      <c r="N58" s="28">
        <v>239.25</v>
      </c>
      <c r="O58" s="39">
        <v>29341200</v>
      </c>
      <c r="P58" s="40">
        <v>4.2961477874838895E-4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3866.25</v>
      </c>
      <c r="F59" s="37">
        <v>3873.4166666666665</v>
      </c>
      <c r="G59" s="38">
        <v>3847.8833333333332</v>
      </c>
      <c r="H59" s="38">
        <v>3829.5166666666669</v>
      </c>
      <c r="I59" s="38">
        <v>3803.9833333333336</v>
      </c>
      <c r="J59" s="38">
        <v>3891.7833333333328</v>
      </c>
      <c r="K59" s="38">
        <v>3917.3166666666666</v>
      </c>
      <c r="L59" s="38">
        <v>3935.6833333333325</v>
      </c>
      <c r="M59" s="28">
        <v>3898.95</v>
      </c>
      <c r="N59" s="28">
        <v>3855.05</v>
      </c>
      <c r="O59" s="39">
        <v>852900</v>
      </c>
      <c r="P59" s="40">
        <v>1.4089468122578373E-3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1596.5</v>
      </c>
      <c r="F60" s="37">
        <v>1600.4833333333333</v>
      </c>
      <c r="G60" s="38">
        <v>1588.8166666666666</v>
      </c>
      <c r="H60" s="38">
        <v>1581.1333333333332</v>
      </c>
      <c r="I60" s="38">
        <v>1569.4666666666665</v>
      </c>
      <c r="J60" s="38">
        <v>1608.1666666666667</v>
      </c>
      <c r="K60" s="38">
        <v>1619.8333333333333</v>
      </c>
      <c r="L60" s="38">
        <v>1627.5166666666669</v>
      </c>
      <c r="M60" s="28">
        <v>1612.15</v>
      </c>
      <c r="N60" s="28">
        <v>1592.8</v>
      </c>
      <c r="O60" s="39">
        <v>2422350</v>
      </c>
      <c r="P60" s="40">
        <v>-3.0250648228176318E-3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744.9</v>
      </c>
      <c r="F61" s="37">
        <v>746.63333333333333</v>
      </c>
      <c r="G61" s="38">
        <v>740.41666666666663</v>
      </c>
      <c r="H61" s="38">
        <v>735.93333333333328</v>
      </c>
      <c r="I61" s="38">
        <v>729.71666666666658</v>
      </c>
      <c r="J61" s="38">
        <v>751.11666666666667</v>
      </c>
      <c r="K61" s="38">
        <v>757.33333333333337</v>
      </c>
      <c r="L61" s="38">
        <v>761.81666666666672</v>
      </c>
      <c r="M61" s="28">
        <v>752.85</v>
      </c>
      <c r="N61" s="28">
        <v>742.15</v>
      </c>
      <c r="O61" s="39">
        <v>7690000</v>
      </c>
      <c r="P61" s="40">
        <v>4.1786367197701752E-3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992.1</v>
      </c>
      <c r="F62" s="37">
        <v>994.4</v>
      </c>
      <c r="G62" s="38">
        <v>985.8</v>
      </c>
      <c r="H62" s="38">
        <v>979.5</v>
      </c>
      <c r="I62" s="38">
        <v>970.9</v>
      </c>
      <c r="J62" s="38">
        <v>1000.6999999999999</v>
      </c>
      <c r="K62" s="38">
        <v>1009.3000000000001</v>
      </c>
      <c r="L62" s="38">
        <v>1015.5999999999999</v>
      </c>
      <c r="M62" s="28">
        <v>1003</v>
      </c>
      <c r="N62" s="28">
        <v>988.1</v>
      </c>
      <c r="O62" s="39">
        <v>1179500</v>
      </c>
      <c r="P62" s="40">
        <v>-1.1855364552459987E-3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376.65</v>
      </c>
      <c r="F63" s="37">
        <v>376.55</v>
      </c>
      <c r="G63" s="38">
        <v>375.1</v>
      </c>
      <c r="H63" s="38">
        <v>373.55</v>
      </c>
      <c r="I63" s="38">
        <v>372.1</v>
      </c>
      <c r="J63" s="38">
        <v>378.1</v>
      </c>
      <c r="K63" s="38">
        <v>379.54999999999995</v>
      </c>
      <c r="L63" s="38">
        <v>381.1</v>
      </c>
      <c r="M63" s="28">
        <v>378</v>
      </c>
      <c r="N63" s="28">
        <v>375</v>
      </c>
      <c r="O63" s="39">
        <v>5559000</v>
      </c>
      <c r="P63" s="40">
        <v>-1.0678056593699947E-2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186.95</v>
      </c>
      <c r="F64" s="37">
        <v>187.5333333333333</v>
      </c>
      <c r="G64" s="38">
        <v>185.61666666666662</v>
      </c>
      <c r="H64" s="38">
        <v>184.2833333333333</v>
      </c>
      <c r="I64" s="38">
        <v>182.36666666666662</v>
      </c>
      <c r="J64" s="38">
        <v>188.86666666666662</v>
      </c>
      <c r="K64" s="38">
        <v>190.7833333333333</v>
      </c>
      <c r="L64" s="38">
        <v>192.11666666666662</v>
      </c>
      <c r="M64" s="28">
        <v>189.45</v>
      </c>
      <c r="N64" s="28">
        <v>186.2</v>
      </c>
      <c r="O64" s="39">
        <v>11395000</v>
      </c>
      <c r="P64" s="40">
        <v>-3.0621172353455816E-3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1205.3</v>
      </c>
      <c r="F65" s="37">
        <v>1212.0833333333333</v>
      </c>
      <c r="G65" s="38">
        <v>1192.3666666666666</v>
      </c>
      <c r="H65" s="38">
        <v>1179.4333333333334</v>
      </c>
      <c r="I65" s="38">
        <v>1159.7166666666667</v>
      </c>
      <c r="J65" s="38">
        <v>1225.0166666666664</v>
      </c>
      <c r="K65" s="38">
        <v>1244.7333333333331</v>
      </c>
      <c r="L65" s="38">
        <v>1257.6666666666663</v>
      </c>
      <c r="M65" s="28">
        <v>1231.8</v>
      </c>
      <c r="N65" s="28">
        <v>1199.1500000000001</v>
      </c>
      <c r="O65" s="39">
        <v>2933400</v>
      </c>
      <c r="P65" s="40">
        <v>4.0924902803355842E-4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535.79999999999995</v>
      </c>
      <c r="F66" s="37">
        <v>536.93333333333328</v>
      </c>
      <c r="G66" s="38">
        <v>530.96666666666658</v>
      </c>
      <c r="H66" s="38">
        <v>526.13333333333333</v>
      </c>
      <c r="I66" s="38">
        <v>520.16666666666663</v>
      </c>
      <c r="J66" s="38">
        <v>541.76666666666654</v>
      </c>
      <c r="K66" s="38">
        <v>547.73333333333323</v>
      </c>
      <c r="L66" s="38">
        <v>552.56666666666649</v>
      </c>
      <c r="M66" s="28">
        <v>542.9</v>
      </c>
      <c r="N66" s="28">
        <v>532.1</v>
      </c>
      <c r="O66" s="39">
        <v>13831250</v>
      </c>
      <c r="P66" s="40">
        <v>1.1703392155069946E-2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1522.05</v>
      </c>
      <c r="F67" s="37">
        <v>1525.3666666666668</v>
      </c>
      <c r="G67" s="38">
        <v>1510.6833333333336</v>
      </c>
      <c r="H67" s="38">
        <v>1499.3166666666668</v>
      </c>
      <c r="I67" s="38">
        <v>1484.6333333333337</v>
      </c>
      <c r="J67" s="38">
        <v>1536.7333333333336</v>
      </c>
      <c r="K67" s="38">
        <v>1551.416666666667</v>
      </c>
      <c r="L67" s="38">
        <v>1562.7833333333335</v>
      </c>
      <c r="M67" s="28">
        <v>1540.05</v>
      </c>
      <c r="N67" s="28">
        <v>1514</v>
      </c>
      <c r="O67" s="39">
        <v>1525000</v>
      </c>
      <c r="P67" s="40">
        <v>-1.3097576948264572E-3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2237.15</v>
      </c>
      <c r="F68" s="37">
        <v>2244.15</v>
      </c>
      <c r="G68" s="38">
        <v>2223.3000000000002</v>
      </c>
      <c r="H68" s="38">
        <v>2209.4500000000003</v>
      </c>
      <c r="I68" s="38">
        <v>2188.6000000000004</v>
      </c>
      <c r="J68" s="38">
        <v>2258</v>
      </c>
      <c r="K68" s="38">
        <v>2278.8499999999995</v>
      </c>
      <c r="L68" s="38">
        <v>2292.6999999999998</v>
      </c>
      <c r="M68" s="28">
        <v>2265</v>
      </c>
      <c r="N68" s="28">
        <v>2230.3000000000002</v>
      </c>
      <c r="O68" s="39">
        <v>1709000</v>
      </c>
      <c r="P68" s="40">
        <v>-1.5694744420446365E-2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225.55</v>
      </c>
      <c r="F69" s="37">
        <v>224.81666666666669</v>
      </c>
      <c r="G69" s="38">
        <v>222.93333333333339</v>
      </c>
      <c r="H69" s="38">
        <v>220.31666666666669</v>
      </c>
      <c r="I69" s="38">
        <v>218.43333333333339</v>
      </c>
      <c r="J69" s="38">
        <v>227.43333333333339</v>
      </c>
      <c r="K69" s="38">
        <v>229.31666666666666</v>
      </c>
      <c r="L69" s="38">
        <v>231.93333333333339</v>
      </c>
      <c r="M69" s="28">
        <v>226.7</v>
      </c>
      <c r="N69" s="28">
        <v>222.2</v>
      </c>
      <c r="O69" s="39">
        <v>18908300</v>
      </c>
      <c r="P69" s="40">
        <v>0.15091698166036679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3611.75</v>
      </c>
      <c r="F70" s="37">
        <v>3591</v>
      </c>
      <c r="G70" s="38">
        <v>3561</v>
      </c>
      <c r="H70" s="38">
        <v>3510.25</v>
      </c>
      <c r="I70" s="38">
        <v>3480.25</v>
      </c>
      <c r="J70" s="38">
        <v>3641.75</v>
      </c>
      <c r="K70" s="38">
        <v>3671.75</v>
      </c>
      <c r="L70" s="38">
        <v>3722.5</v>
      </c>
      <c r="M70" s="28">
        <v>3621</v>
      </c>
      <c r="N70" s="28">
        <v>3540.25</v>
      </c>
      <c r="O70" s="39">
        <v>2345250</v>
      </c>
      <c r="P70" s="40">
        <v>-1.3751340440295213E-2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4286.3500000000004</v>
      </c>
      <c r="F71" s="37">
        <v>4294.6166666666668</v>
      </c>
      <c r="G71" s="38">
        <v>4264.2333333333336</v>
      </c>
      <c r="H71" s="38">
        <v>4242.1166666666668</v>
      </c>
      <c r="I71" s="38">
        <v>4211.7333333333336</v>
      </c>
      <c r="J71" s="38">
        <v>4316.7333333333336</v>
      </c>
      <c r="K71" s="38">
        <v>4347.1166666666668</v>
      </c>
      <c r="L71" s="38">
        <v>4369.2333333333336</v>
      </c>
      <c r="M71" s="28">
        <v>4325</v>
      </c>
      <c r="N71" s="28">
        <v>4272.5</v>
      </c>
      <c r="O71" s="39">
        <v>591875</v>
      </c>
      <c r="P71" s="40">
        <v>-9.8285236302802174E-3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366.95</v>
      </c>
      <c r="F72" s="37">
        <v>369.2166666666667</v>
      </c>
      <c r="G72" s="38">
        <v>363.73333333333341</v>
      </c>
      <c r="H72" s="38">
        <v>360.51666666666671</v>
      </c>
      <c r="I72" s="38">
        <v>355.03333333333342</v>
      </c>
      <c r="J72" s="38">
        <v>372.43333333333339</v>
      </c>
      <c r="K72" s="38">
        <v>377.91666666666674</v>
      </c>
      <c r="L72" s="38">
        <v>381.13333333333338</v>
      </c>
      <c r="M72" s="28">
        <v>374.7</v>
      </c>
      <c r="N72" s="28">
        <v>366</v>
      </c>
      <c r="O72" s="39">
        <v>47557950</v>
      </c>
      <c r="P72" s="40">
        <v>4.1807476570393338E-3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4377</v>
      </c>
      <c r="F73" s="37">
        <v>4369.2166666666672</v>
      </c>
      <c r="G73" s="38">
        <v>4349.4833333333345</v>
      </c>
      <c r="H73" s="38">
        <v>4321.9666666666672</v>
      </c>
      <c r="I73" s="38">
        <v>4302.2333333333345</v>
      </c>
      <c r="J73" s="38">
        <v>4396.7333333333345</v>
      </c>
      <c r="K73" s="38">
        <v>4416.4666666666681</v>
      </c>
      <c r="L73" s="38">
        <v>4443.9833333333345</v>
      </c>
      <c r="M73" s="28">
        <v>4388.95</v>
      </c>
      <c r="N73" s="28">
        <v>4341.7</v>
      </c>
      <c r="O73" s="39">
        <v>1657625</v>
      </c>
      <c r="P73" s="40">
        <v>-1.5223525917124611E-2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3632.4</v>
      </c>
      <c r="F74" s="37">
        <v>3644.4166666666665</v>
      </c>
      <c r="G74" s="38">
        <v>3613.9833333333331</v>
      </c>
      <c r="H74" s="38">
        <v>3595.5666666666666</v>
      </c>
      <c r="I74" s="38">
        <v>3565.1333333333332</v>
      </c>
      <c r="J74" s="38">
        <v>3662.833333333333</v>
      </c>
      <c r="K74" s="38">
        <v>3693.2666666666664</v>
      </c>
      <c r="L74" s="38">
        <v>3711.6833333333329</v>
      </c>
      <c r="M74" s="28">
        <v>3674.85</v>
      </c>
      <c r="N74" s="28">
        <v>3626</v>
      </c>
      <c r="O74" s="39">
        <v>3215100</v>
      </c>
      <c r="P74" s="40">
        <v>-4.3355733795794492E-3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1984</v>
      </c>
      <c r="F75" s="37">
        <v>1985.5833333333333</v>
      </c>
      <c r="G75" s="38">
        <v>1971.6166666666666</v>
      </c>
      <c r="H75" s="38">
        <v>1959.2333333333333</v>
      </c>
      <c r="I75" s="38">
        <v>1945.2666666666667</v>
      </c>
      <c r="J75" s="38">
        <v>1997.9666666666665</v>
      </c>
      <c r="K75" s="38">
        <v>2011.9333333333332</v>
      </c>
      <c r="L75" s="38">
        <v>2024.3166666666664</v>
      </c>
      <c r="M75" s="28">
        <v>1999.55</v>
      </c>
      <c r="N75" s="28">
        <v>1973.2</v>
      </c>
      <c r="O75" s="39">
        <v>1111550</v>
      </c>
      <c r="P75" s="40">
        <v>2.48015873015873E-3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159.19999999999999</v>
      </c>
      <c r="F76" s="37">
        <v>159.20000000000002</v>
      </c>
      <c r="G76" s="38">
        <v>158.35000000000002</v>
      </c>
      <c r="H76" s="38">
        <v>157.5</v>
      </c>
      <c r="I76" s="38">
        <v>156.65</v>
      </c>
      <c r="J76" s="38">
        <v>160.05000000000004</v>
      </c>
      <c r="K76" s="38">
        <v>160.9</v>
      </c>
      <c r="L76" s="38">
        <v>161.75000000000006</v>
      </c>
      <c r="M76" s="28">
        <v>160.05000000000001</v>
      </c>
      <c r="N76" s="28">
        <v>158.35</v>
      </c>
      <c r="O76" s="39">
        <v>28062000</v>
      </c>
      <c r="P76" s="40">
        <v>2.5927875756778098E-2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133.69999999999999</v>
      </c>
      <c r="F77" s="37">
        <v>133.63333333333333</v>
      </c>
      <c r="G77" s="38">
        <v>132.76666666666665</v>
      </c>
      <c r="H77" s="38">
        <v>131.83333333333331</v>
      </c>
      <c r="I77" s="38">
        <v>130.96666666666664</v>
      </c>
      <c r="J77" s="38">
        <v>134.56666666666666</v>
      </c>
      <c r="K77" s="38">
        <v>135.43333333333334</v>
      </c>
      <c r="L77" s="38">
        <v>136.36666666666667</v>
      </c>
      <c r="M77" s="28">
        <v>134.5</v>
      </c>
      <c r="N77" s="28">
        <v>132.69999999999999</v>
      </c>
      <c r="O77" s="39">
        <v>103120000</v>
      </c>
      <c r="P77" s="40">
        <v>2.7603388141504735E-2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104.15</v>
      </c>
      <c r="F78" s="37">
        <v>104.25</v>
      </c>
      <c r="G78" s="38">
        <v>103.8</v>
      </c>
      <c r="H78" s="38">
        <v>103.45</v>
      </c>
      <c r="I78" s="38">
        <v>103</v>
      </c>
      <c r="J78" s="38">
        <v>104.6</v>
      </c>
      <c r="K78" s="38">
        <v>105.04999999999998</v>
      </c>
      <c r="L78" s="38">
        <v>105.39999999999999</v>
      </c>
      <c r="M78" s="28">
        <v>104.7</v>
      </c>
      <c r="N78" s="28">
        <v>103.9</v>
      </c>
      <c r="O78" s="39">
        <v>16016000</v>
      </c>
      <c r="P78" s="40">
        <v>-3.2456994482310937E-4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86.8</v>
      </c>
      <c r="F79" s="37">
        <v>87.116666666666674</v>
      </c>
      <c r="G79" s="38">
        <v>86.283333333333346</v>
      </c>
      <c r="H79" s="38">
        <v>85.766666666666666</v>
      </c>
      <c r="I79" s="38">
        <v>84.933333333333337</v>
      </c>
      <c r="J79" s="38">
        <v>87.633333333333354</v>
      </c>
      <c r="K79" s="38">
        <v>88.466666666666669</v>
      </c>
      <c r="L79" s="38">
        <v>88.983333333333363</v>
      </c>
      <c r="M79" s="28">
        <v>87.95</v>
      </c>
      <c r="N79" s="28">
        <v>86.6</v>
      </c>
      <c r="O79" s="39">
        <v>59484150</v>
      </c>
      <c r="P79" s="40">
        <v>-4.7458665033680344E-3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397.6</v>
      </c>
      <c r="F80" s="37">
        <v>398.56666666666661</v>
      </c>
      <c r="G80" s="38">
        <v>395.18333333333322</v>
      </c>
      <c r="H80" s="38">
        <v>392.76666666666659</v>
      </c>
      <c r="I80" s="38">
        <v>389.38333333333321</v>
      </c>
      <c r="J80" s="38">
        <v>400.98333333333323</v>
      </c>
      <c r="K80" s="38">
        <v>404.36666666666667</v>
      </c>
      <c r="L80" s="38">
        <v>406.78333333333325</v>
      </c>
      <c r="M80" s="28">
        <v>401.95</v>
      </c>
      <c r="N80" s="28">
        <v>396.15</v>
      </c>
      <c r="O80" s="39">
        <v>8094850</v>
      </c>
      <c r="P80" s="40">
        <v>1.5651678998292544E-3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34.799999999999997</v>
      </c>
      <c r="F81" s="37">
        <v>34.85</v>
      </c>
      <c r="G81" s="38">
        <v>34.6</v>
      </c>
      <c r="H81" s="38">
        <v>34.4</v>
      </c>
      <c r="I81" s="38">
        <v>34.15</v>
      </c>
      <c r="J81" s="38">
        <v>35.050000000000004</v>
      </c>
      <c r="K81" s="38">
        <v>35.300000000000004</v>
      </c>
      <c r="L81" s="38">
        <v>35.500000000000007</v>
      </c>
      <c r="M81" s="28">
        <v>35.1</v>
      </c>
      <c r="N81" s="28">
        <v>34.65</v>
      </c>
      <c r="O81" s="39">
        <v>143212500</v>
      </c>
      <c r="P81" s="40">
        <v>-1.010886469673406E-2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727.55</v>
      </c>
      <c r="F82" s="37">
        <v>728.15</v>
      </c>
      <c r="G82" s="38">
        <v>725.75</v>
      </c>
      <c r="H82" s="38">
        <v>723.95</v>
      </c>
      <c r="I82" s="38">
        <v>721.55000000000007</v>
      </c>
      <c r="J82" s="38">
        <v>729.94999999999993</v>
      </c>
      <c r="K82" s="38">
        <v>732.3499999999998</v>
      </c>
      <c r="L82" s="38">
        <v>734.14999999999986</v>
      </c>
      <c r="M82" s="28">
        <v>730.55</v>
      </c>
      <c r="N82" s="28">
        <v>726.35</v>
      </c>
      <c r="O82" s="39">
        <v>5604300</v>
      </c>
      <c r="P82" s="40">
        <v>1.2209438835407373E-2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820.9</v>
      </c>
      <c r="F83" s="37">
        <v>821.9</v>
      </c>
      <c r="G83" s="38">
        <v>816.84999999999991</v>
      </c>
      <c r="H83" s="38">
        <v>812.8</v>
      </c>
      <c r="I83" s="38">
        <v>807.74999999999989</v>
      </c>
      <c r="J83" s="38">
        <v>825.94999999999993</v>
      </c>
      <c r="K83" s="38">
        <v>830.99999999999989</v>
      </c>
      <c r="L83" s="38">
        <v>835.05</v>
      </c>
      <c r="M83" s="28">
        <v>826.95</v>
      </c>
      <c r="N83" s="28">
        <v>817.85</v>
      </c>
      <c r="O83" s="39">
        <v>6541000</v>
      </c>
      <c r="P83" s="40">
        <v>-5.7759537923696607E-3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1201.2</v>
      </c>
      <c r="F84" s="37">
        <v>1204.8666666666666</v>
      </c>
      <c r="G84" s="38">
        <v>1194.4833333333331</v>
      </c>
      <c r="H84" s="38">
        <v>1187.7666666666667</v>
      </c>
      <c r="I84" s="38">
        <v>1177.3833333333332</v>
      </c>
      <c r="J84" s="38">
        <v>1211.583333333333</v>
      </c>
      <c r="K84" s="38">
        <v>1221.9666666666667</v>
      </c>
      <c r="L84" s="38">
        <v>1228.6833333333329</v>
      </c>
      <c r="M84" s="28">
        <v>1215.25</v>
      </c>
      <c r="N84" s="28">
        <v>1198.1500000000001</v>
      </c>
      <c r="O84" s="39">
        <v>4821375</v>
      </c>
      <c r="P84" s="40">
        <v>6.6499287507633849E-3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344.05</v>
      </c>
      <c r="F85" s="37">
        <v>345.08333333333331</v>
      </c>
      <c r="G85" s="38">
        <v>342.21666666666664</v>
      </c>
      <c r="H85" s="38">
        <v>340.38333333333333</v>
      </c>
      <c r="I85" s="38">
        <v>337.51666666666665</v>
      </c>
      <c r="J85" s="38">
        <v>346.91666666666663</v>
      </c>
      <c r="K85" s="38">
        <v>349.7833333333333</v>
      </c>
      <c r="L85" s="38">
        <v>351.61666666666662</v>
      </c>
      <c r="M85" s="28">
        <v>347.95</v>
      </c>
      <c r="N85" s="28">
        <v>343.25</v>
      </c>
      <c r="O85" s="39">
        <v>8238000</v>
      </c>
      <c r="P85" s="40">
        <v>1.3284132841328414E-2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1701.95</v>
      </c>
      <c r="F86" s="37">
        <v>1700.4833333333336</v>
      </c>
      <c r="G86" s="38">
        <v>1694.6166666666672</v>
      </c>
      <c r="H86" s="38">
        <v>1687.2833333333338</v>
      </c>
      <c r="I86" s="38">
        <v>1681.4166666666674</v>
      </c>
      <c r="J86" s="38">
        <v>1707.8166666666671</v>
      </c>
      <c r="K86" s="38">
        <v>1713.6833333333334</v>
      </c>
      <c r="L86" s="38">
        <v>1721.0166666666669</v>
      </c>
      <c r="M86" s="28">
        <v>1706.35</v>
      </c>
      <c r="N86" s="28">
        <v>1693.15</v>
      </c>
      <c r="O86" s="39">
        <v>7324975</v>
      </c>
      <c r="P86" s="40">
        <v>-1.3813391315469719E-2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219.55</v>
      </c>
      <c r="F87" s="37">
        <v>219</v>
      </c>
      <c r="G87" s="38">
        <v>217.7</v>
      </c>
      <c r="H87" s="38">
        <v>215.85</v>
      </c>
      <c r="I87" s="38">
        <v>214.54999999999998</v>
      </c>
      <c r="J87" s="38">
        <v>220.85</v>
      </c>
      <c r="K87" s="38">
        <v>222.15</v>
      </c>
      <c r="L87" s="38">
        <v>224</v>
      </c>
      <c r="M87" s="28">
        <v>220.3</v>
      </c>
      <c r="N87" s="28">
        <v>217.15</v>
      </c>
      <c r="O87" s="39">
        <v>5652500</v>
      </c>
      <c r="P87" s="40">
        <v>2.4467603081105575E-2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509.8</v>
      </c>
      <c r="F88" s="37">
        <v>514.7166666666667</v>
      </c>
      <c r="G88" s="38">
        <v>500.58333333333337</v>
      </c>
      <c r="H88" s="38">
        <v>491.36666666666667</v>
      </c>
      <c r="I88" s="38">
        <v>477.23333333333335</v>
      </c>
      <c r="J88" s="38">
        <v>523.93333333333339</v>
      </c>
      <c r="K88" s="38">
        <v>538.06666666666661</v>
      </c>
      <c r="L88" s="38">
        <v>547.28333333333342</v>
      </c>
      <c r="M88" s="28">
        <v>528.85</v>
      </c>
      <c r="N88" s="28">
        <v>505.5</v>
      </c>
      <c r="O88" s="39">
        <v>6241250</v>
      </c>
      <c r="P88" s="40">
        <v>1.6283329940972931E-2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2415.35</v>
      </c>
      <c r="F89" s="37">
        <v>2412.6833333333334</v>
      </c>
      <c r="G89" s="38">
        <v>2402.7166666666667</v>
      </c>
      <c r="H89" s="38">
        <v>2390.0833333333335</v>
      </c>
      <c r="I89" s="38">
        <v>2380.1166666666668</v>
      </c>
      <c r="J89" s="38">
        <v>2425.3166666666666</v>
      </c>
      <c r="K89" s="38">
        <v>2435.2833333333338</v>
      </c>
      <c r="L89" s="38">
        <v>2447.9166666666665</v>
      </c>
      <c r="M89" s="28">
        <v>2422.65</v>
      </c>
      <c r="N89" s="28">
        <v>2400.0500000000002</v>
      </c>
      <c r="O89" s="39">
        <v>4795125</v>
      </c>
      <c r="P89" s="40">
        <v>-6.984064528821562E-3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1173.8</v>
      </c>
      <c r="F90" s="37">
        <v>1175.45</v>
      </c>
      <c r="G90" s="38">
        <v>1168.1500000000001</v>
      </c>
      <c r="H90" s="38">
        <v>1162.5</v>
      </c>
      <c r="I90" s="38">
        <v>1155.2</v>
      </c>
      <c r="J90" s="38">
        <v>1181.1000000000001</v>
      </c>
      <c r="K90" s="38">
        <v>1188.3999999999999</v>
      </c>
      <c r="L90" s="38">
        <v>1194.0500000000002</v>
      </c>
      <c r="M90" s="28">
        <v>1182.75</v>
      </c>
      <c r="N90" s="28">
        <v>1169.8</v>
      </c>
      <c r="O90" s="39">
        <v>4735000</v>
      </c>
      <c r="P90" s="40">
        <v>4.6679397411415234E-3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1033.75</v>
      </c>
      <c r="F91" s="37">
        <v>1034.95</v>
      </c>
      <c r="G91" s="38">
        <v>1030.2</v>
      </c>
      <c r="H91" s="38">
        <v>1026.6500000000001</v>
      </c>
      <c r="I91" s="38">
        <v>1021.9000000000001</v>
      </c>
      <c r="J91" s="38">
        <v>1038.5</v>
      </c>
      <c r="K91" s="38">
        <v>1043.25</v>
      </c>
      <c r="L91" s="38">
        <v>1046.8</v>
      </c>
      <c r="M91" s="28">
        <v>1039.7</v>
      </c>
      <c r="N91" s="28">
        <v>1031.4000000000001</v>
      </c>
      <c r="O91" s="39">
        <v>17885700</v>
      </c>
      <c r="P91" s="40">
        <v>5.0904534419296738E-4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2398.25</v>
      </c>
      <c r="F92" s="37">
        <v>2414.6666666666665</v>
      </c>
      <c r="G92" s="38">
        <v>2361.333333333333</v>
      </c>
      <c r="H92" s="38">
        <v>2324.4166666666665</v>
      </c>
      <c r="I92" s="38">
        <v>2271.083333333333</v>
      </c>
      <c r="J92" s="38">
        <v>2451.583333333333</v>
      </c>
      <c r="K92" s="38">
        <v>2504.9166666666661</v>
      </c>
      <c r="L92" s="38">
        <v>2541.833333333333</v>
      </c>
      <c r="M92" s="28">
        <v>2468</v>
      </c>
      <c r="N92" s="28">
        <v>2377.75</v>
      </c>
      <c r="O92" s="39">
        <v>18639300</v>
      </c>
      <c r="P92" s="40">
        <v>-6.8097894720015343E-3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2060.35</v>
      </c>
      <c r="F93" s="37">
        <v>2071.4333333333334</v>
      </c>
      <c r="G93" s="38">
        <v>2043.9666666666667</v>
      </c>
      <c r="H93" s="38">
        <v>2027.5833333333335</v>
      </c>
      <c r="I93" s="38">
        <v>2000.1166666666668</v>
      </c>
      <c r="J93" s="38">
        <v>2087.8166666666666</v>
      </c>
      <c r="K93" s="38">
        <v>2115.2833333333338</v>
      </c>
      <c r="L93" s="38">
        <v>2131.6666666666665</v>
      </c>
      <c r="M93" s="28">
        <v>2098.9</v>
      </c>
      <c r="N93" s="28">
        <v>2055.0500000000002</v>
      </c>
      <c r="O93" s="39">
        <v>2064300</v>
      </c>
      <c r="P93" s="40">
        <v>1.4534883720930232E-4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1462.55</v>
      </c>
      <c r="F94" s="37">
        <v>1459.8666666666668</v>
      </c>
      <c r="G94" s="38">
        <v>1454.7333333333336</v>
      </c>
      <c r="H94" s="38">
        <v>1446.9166666666667</v>
      </c>
      <c r="I94" s="38">
        <v>1441.7833333333335</v>
      </c>
      <c r="J94" s="38">
        <v>1467.6833333333336</v>
      </c>
      <c r="K94" s="38">
        <v>1472.8166666666668</v>
      </c>
      <c r="L94" s="38">
        <v>1480.6333333333337</v>
      </c>
      <c r="M94" s="28">
        <v>1465</v>
      </c>
      <c r="N94" s="28">
        <v>1452.05</v>
      </c>
      <c r="O94" s="39">
        <v>63786800</v>
      </c>
      <c r="P94" s="40">
        <v>-1.014808176503222E-2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540.54999999999995</v>
      </c>
      <c r="F95" s="37">
        <v>542.66666666666663</v>
      </c>
      <c r="G95" s="38">
        <v>537.38333333333321</v>
      </c>
      <c r="H95" s="38">
        <v>534.21666666666658</v>
      </c>
      <c r="I95" s="38">
        <v>528.93333333333317</v>
      </c>
      <c r="J95" s="38">
        <v>545.83333333333326</v>
      </c>
      <c r="K95" s="38">
        <v>551.11666666666679</v>
      </c>
      <c r="L95" s="38">
        <v>554.2833333333333</v>
      </c>
      <c r="M95" s="28">
        <v>547.95000000000005</v>
      </c>
      <c r="N95" s="28">
        <v>539.5</v>
      </c>
      <c r="O95" s="39">
        <v>21628200</v>
      </c>
      <c r="P95" s="40">
        <v>-7.170268632599475E-3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2578.4</v>
      </c>
      <c r="F96" s="37">
        <v>2577.4666666666667</v>
      </c>
      <c r="G96" s="38">
        <v>2568.6333333333332</v>
      </c>
      <c r="H96" s="38">
        <v>2558.8666666666663</v>
      </c>
      <c r="I96" s="38">
        <v>2550.0333333333328</v>
      </c>
      <c r="J96" s="38">
        <v>2587.2333333333336</v>
      </c>
      <c r="K96" s="38">
        <v>2596.0666666666666</v>
      </c>
      <c r="L96" s="38">
        <v>2605.8333333333339</v>
      </c>
      <c r="M96" s="28">
        <v>2586.3000000000002</v>
      </c>
      <c r="N96" s="28">
        <v>2567.6999999999998</v>
      </c>
      <c r="O96" s="39">
        <v>2947200</v>
      </c>
      <c r="P96" s="40">
        <v>-1.6321217582857716E-2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395.75</v>
      </c>
      <c r="F97" s="37">
        <v>396.75</v>
      </c>
      <c r="G97" s="38">
        <v>393.75</v>
      </c>
      <c r="H97" s="38">
        <v>391.75</v>
      </c>
      <c r="I97" s="38">
        <v>388.75</v>
      </c>
      <c r="J97" s="38">
        <v>398.75</v>
      </c>
      <c r="K97" s="38">
        <v>401.75</v>
      </c>
      <c r="L97" s="38">
        <v>403.75</v>
      </c>
      <c r="M97" s="28">
        <v>399.75</v>
      </c>
      <c r="N97" s="28">
        <v>394.75</v>
      </c>
      <c r="O97" s="39">
        <v>30477325</v>
      </c>
      <c r="P97" s="40">
        <v>-1.21602787456446E-2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104.8</v>
      </c>
      <c r="F98" s="37">
        <v>104.95</v>
      </c>
      <c r="G98" s="38">
        <v>104.4</v>
      </c>
      <c r="H98" s="38">
        <v>104</v>
      </c>
      <c r="I98" s="38">
        <v>103.45</v>
      </c>
      <c r="J98" s="38">
        <v>105.35000000000001</v>
      </c>
      <c r="K98" s="38">
        <v>105.89999999999999</v>
      </c>
      <c r="L98" s="38">
        <v>106.30000000000001</v>
      </c>
      <c r="M98" s="28">
        <v>105.5</v>
      </c>
      <c r="N98" s="28">
        <v>104.55</v>
      </c>
      <c r="O98" s="39">
        <v>19491900</v>
      </c>
      <c r="P98" s="40">
        <v>7.7812361049355268E-3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206.95</v>
      </c>
      <c r="F99" s="37">
        <v>206.81666666666669</v>
      </c>
      <c r="G99" s="38">
        <v>206.18333333333339</v>
      </c>
      <c r="H99" s="38">
        <v>205.41666666666671</v>
      </c>
      <c r="I99" s="38">
        <v>204.78333333333342</v>
      </c>
      <c r="J99" s="38">
        <v>207.58333333333337</v>
      </c>
      <c r="K99" s="38">
        <v>208.21666666666664</v>
      </c>
      <c r="L99" s="38">
        <v>208.98333333333335</v>
      </c>
      <c r="M99" s="28">
        <v>207.45</v>
      </c>
      <c r="N99" s="28">
        <v>206.05</v>
      </c>
      <c r="O99" s="39">
        <v>21964500</v>
      </c>
      <c r="P99" s="40">
        <v>2.4591171769334808E-4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2569</v>
      </c>
      <c r="F100" s="37">
        <v>2547.6666666666665</v>
      </c>
      <c r="G100" s="38">
        <v>2476.333333333333</v>
      </c>
      <c r="H100" s="38">
        <v>2383.6666666666665</v>
      </c>
      <c r="I100" s="38">
        <v>2312.333333333333</v>
      </c>
      <c r="J100" s="38">
        <v>2640.333333333333</v>
      </c>
      <c r="K100" s="38">
        <v>2711.6666666666661</v>
      </c>
      <c r="L100" s="38">
        <v>2804.333333333333</v>
      </c>
      <c r="M100" s="28">
        <v>2619</v>
      </c>
      <c r="N100" s="28">
        <v>2455</v>
      </c>
      <c r="O100" s="39">
        <v>7851600</v>
      </c>
      <c r="P100" s="40">
        <v>-6.6019556063093288E-2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37827.5</v>
      </c>
      <c r="F101" s="37">
        <v>37489.566666666666</v>
      </c>
      <c r="G101" s="38">
        <v>36746.683333333334</v>
      </c>
      <c r="H101" s="38">
        <v>35665.866666666669</v>
      </c>
      <c r="I101" s="38">
        <v>34922.983333333337</v>
      </c>
      <c r="J101" s="38">
        <v>38570.383333333331</v>
      </c>
      <c r="K101" s="38">
        <v>39313.266666666663</v>
      </c>
      <c r="L101" s="38">
        <v>40394.083333333328</v>
      </c>
      <c r="M101" s="28">
        <v>38232.449999999997</v>
      </c>
      <c r="N101" s="28">
        <v>36408.75</v>
      </c>
      <c r="O101" s="39">
        <v>22875</v>
      </c>
      <c r="P101" s="40">
        <v>-4.5691906005221935E-3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128.15</v>
      </c>
      <c r="F102" s="37">
        <v>128.55000000000001</v>
      </c>
      <c r="G102" s="38">
        <v>126.40000000000003</v>
      </c>
      <c r="H102" s="38">
        <v>124.65000000000002</v>
      </c>
      <c r="I102" s="38">
        <v>122.50000000000004</v>
      </c>
      <c r="J102" s="38">
        <v>130.30000000000001</v>
      </c>
      <c r="K102" s="38">
        <v>132.44999999999999</v>
      </c>
      <c r="L102" s="38">
        <v>134.20000000000002</v>
      </c>
      <c r="M102" s="28">
        <v>130.69999999999999</v>
      </c>
      <c r="N102" s="28">
        <v>126.8</v>
      </c>
      <c r="O102" s="39">
        <v>42184000</v>
      </c>
      <c r="P102" s="40">
        <v>1.8248527565897461E-2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926.55</v>
      </c>
      <c r="F103" s="37">
        <v>925.66666666666663</v>
      </c>
      <c r="G103" s="38">
        <v>917.58333333333326</v>
      </c>
      <c r="H103" s="38">
        <v>908.61666666666667</v>
      </c>
      <c r="I103" s="38">
        <v>900.5333333333333</v>
      </c>
      <c r="J103" s="38">
        <v>934.63333333333321</v>
      </c>
      <c r="K103" s="38">
        <v>942.71666666666647</v>
      </c>
      <c r="L103" s="38">
        <v>951.68333333333317</v>
      </c>
      <c r="M103" s="28">
        <v>933.75</v>
      </c>
      <c r="N103" s="28">
        <v>916.7</v>
      </c>
      <c r="O103" s="39">
        <v>81631000</v>
      </c>
      <c r="P103" s="40">
        <v>7.0053430582647782E-3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1140.9000000000001</v>
      </c>
      <c r="F104" s="37">
        <v>1145.45</v>
      </c>
      <c r="G104" s="38">
        <v>1133.45</v>
      </c>
      <c r="H104" s="38">
        <v>1126</v>
      </c>
      <c r="I104" s="38">
        <v>1114</v>
      </c>
      <c r="J104" s="38">
        <v>1152.9000000000001</v>
      </c>
      <c r="K104" s="38">
        <v>1164.9000000000001</v>
      </c>
      <c r="L104" s="38">
        <v>1172.3500000000001</v>
      </c>
      <c r="M104" s="28">
        <v>1157.45</v>
      </c>
      <c r="N104" s="28">
        <v>1138</v>
      </c>
      <c r="O104" s="39">
        <v>5701375</v>
      </c>
      <c r="P104" s="40">
        <v>-3.7133308577794281E-3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512</v>
      </c>
      <c r="F105" s="37">
        <v>512.69999999999993</v>
      </c>
      <c r="G105" s="38">
        <v>510.54999999999984</v>
      </c>
      <c r="H105" s="38">
        <v>509.09999999999991</v>
      </c>
      <c r="I105" s="38">
        <v>506.94999999999982</v>
      </c>
      <c r="J105" s="38">
        <v>514.14999999999986</v>
      </c>
      <c r="K105" s="38">
        <v>516.29999999999995</v>
      </c>
      <c r="L105" s="38">
        <v>517.74999999999989</v>
      </c>
      <c r="M105" s="28">
        <v>514.85</v>
      </c>
      <c r="N105" s="28">
        <v>511.25</v>
      </c>
      <c r="O105" s="39">
        <v>7402500</v>
      </c>
      <c r="P105" s="40">
        <v>-3.4329563812600969E-3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8.6999999999999993</v>
      </c>
      <c r="F106" s="37">
        <v>8.7166666666666668</v>
      </c>
      <c r="G106" s="38">
        <v>8.6333333333333329</v>
      </c>
      <c r="H106" s="38">
        <v>8.5666666666666664</v>
      </c>
      <c r="I106" s="38">
        <v>8.4833333333333325</v>
      </c>
      <c r="J106" s="38">
        <v>8.7833333333333332</v>
      </c>
      <c r="K106" s="38">
        <v>8.8666666666666654</v>
      </c>
      <c r="L106" s="38">
        <v>8.9333333333333336</v>
      </c>
      <c r="M106" s="28">
        <v>8.8000000000000007</v>
      </c>
      <c r="N106" s="28">
        <v>8.65</v>
      </c>
      <c r="O106" s="39">
        <v>639800000</v>
      </c>
      <c r="P106" s="40">
        <v>-8.246527777777778E-3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79.400000000000006</v>
      </c>
      <c r="F107" s="37">
        <v>79.283333333333346</v>
      </c>
      <c r="G107" s="38">
        <v>78.666666666666686</v>
      </c>
      <c r="H107" s="38">
        <v>77.933333333333337</v>
      </c>
      <c r="I107" s="38">
        <v>77.316666666666677</v>
      </c>
      <c r="J107" s="38">
        <v>80.016666666666694</v>
      </c>
      <c r="K107" s="38">
        <v>80.63333333333334</v>
      </c>
      <c r="L107" s="38">
        <v>81.366666666666703</v>
      </c>
      <c r="M107" s="28">
        <v>79.900000000000006</v>
      </c>
      <c r="N107" s="28">
        <v>78.55</v>
      </c>
      <c r="O107" s="39">
        <v>123990000</v>
      </c>
      <c r="P107" s="40">
        <v>1.1502692119432207E-2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57.9</v>
      </c>
      <c r="F108" s="37">
        <v>58.1</v>
      </c>
      <c r="G108" s="38">
        <v>57.300000000000004</v>
      </c>
      <c r="H108" s="38">
        <v>56.7</v>
      </c>
      <c r="I108" s="38">
        <v>55.900000000000006</v>
      </c>
      <c r="J108" s="38">
        <v>58.7</v>
      </c>
      <c r="K108" s="38">
        <v>59.5</v>
      </c>
      <c r="L108" s="38">
        <v>60.1</v>
      </c>
      <c r="M108" s="28">
        <v>58.9</v>
      </c>
      <c r="N108" s="28">
        <v>57.5</v>
      </c>
      <c r="O108" s="39">
        <v>230340000</v>
      </c>
      <c r="P108" s="40">
        <v>2.0196651607759766E-2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134.94999999999999</v>
      </c>
      <c r="F109" s="37">
        <v>135.16666666666666</v>
      </c>
      <c r="G109" s="38">
        <v>134.38333333333333</v>
      </c>
      <c r="H109" s="38">
        <v>133.81666666666666</v>
      </c>
      <c r="I109" s="38">
        <v>133.03333333333333</v>
      </c>
      <c r="J109" s="38">
        <v>135.73333333333332</v>
      </c>
      <c r="K109" s="38">
        <v>136.51666666666668</v>
      </c>
      <c r="L109" s="38">
        <v>137.08333333333331</v>
      </c>
      <c r="M109" s="28">
        <v>135.94999999999999</v>
      </c>
      <c r="N109" s="28">
        <v>134.6</v>
      </c>
      <c r="O109" s="39">
        <v>53430000</v>
      </c>
      <c r="P109" s="40">
        <v>5.5045871559633031E-3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384.15</v>
      </c>
      <c r="F110" s="37">
        <v>383.45</v>
      </c>
      <c r="G110" s="38">
        <v>380.54999999999995</v>
      </c>
      <c r="H110" s="38">
        <v>376.95</v>
      </c>
      <c r="I110" s="38">
        <v>374.04999999999995</v>
      </c>
      <c r="J110" s="38">
        <v>387.04999999999995</v>
      </c>
      <c r="K110" s="38">
        <v>389.94999999999993</v>
      </c>
      <c r="L110" s="38">
        <v>393.54999999999995</v>
      </c>
      <c r="M110" s="28">
        <v>386.35</v>
      </c>
      <c r="N110" s="28">
        <v>379.85</v>
      </c>
      <c r="O110" s="39">
        <v>13783000</v>
      </c>
      <c r="P110" s="40">
        <v>-1.2802836320661808E-2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315.14999999999998</v>
      </c>
      <c r="F111" s="37">
        <v>314.55</v>
      </c>
      <c r="G111" s="38">
        <v>312.10000000000002</v>
      </c>
      <c r="H111" s="38">
        <v>309.05</v>
      </c>
      <c r="I111" s="38">
        <v>306.60000000000002</v>
      </c>
      <c r="J111" s="38">
        <v>317.60000000000002</v>
      </c>
      <c r="K111" s="38">
        <v>320.04999999999995</v>
      </c>
      <c r="L111" s="38">
        <v>323.10000000000002</v>
      </c>
      <c r="M111" s="28">
        <v>317</v>
      </c>
      <c r="N111" s="28">
        <v>311.5</v>
      </c>
      <c r="O111" s="39">
        <v>30257506</v>
      </c>
      <c r="P111" s="40">
        <v>2.4373638344226581E-2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236.45</v>
      </c>
      <c r="F112" s="37">
        <v>236.68333333333331</v>
      </c>
      <c r="G112" s="38">
        <v>234.86666666666662</v>
      </c>
      <c r="H112" s="38">
        <v>233.2833333333333</v>
      </c>
      <c r="I112" s="38">
        <v>231.46666666666661</v>
      </c>
      <c r="J112" s="38">
        <v>238.26666666666662</v>
      </c>
      <c r="K112" s="38">
        <v>240.08333333333329</v>
      </c>
      <c r="L112" s="38">
        <v>241.66666666666663</v>
      </c>
      <c r="M112" s="28">
        <v>238.5</v>
      </c>
      <c r="N112" s="28">
        <v>235.1</v>
      </c>
      <c r="O112" s="39">
        <v>13548800</v>
      </c>
      <c r="P112" s="40">
        <v>2.5751072961373391E-3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4353.6499999999996</v>
      </c>
      <c r="F113" s="37">
        <v>4365.9333333333334</v>
      </c>
      <c r="G113" s="38">
        <v>4291.9666666666672</v>
      </c>
      <c r="H113" s="38">
        <v>4230.2833333333338</v>
      </c>
      <c r="I113" s="38">
        <v>4156.3166666666675</v>
      </c>
      <c r="J113" s="38">
        <v>4427.6166666666668</v>
      </c>
      <c r="K113" s="38">
        <v>4501.5833333333321</v>
      </c>
      <c r="L113" s="38">
        <v>4563.2666666666664</v>
      </c>
      <c r="M113" s="28">
        <v>4439.8999999999996</v>
      </c>
      <c r="N113" s="28">
        <v>4304.25</v>
      </c>
      <c r="O113" s="39">
        <v>324750</v>
      </c>
      <c r="P113" s="40">
        <v>5.1067780872794798E-3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1790.5</v>
      </c>
      <c r="F114" s="37">
        <v>1787.1666666666667</v>
      </c>
      <c r="G114" s="38">
        <v>1778.3333333333335</v>
      </c>
      <c r="H114" s="38">
        <v>1766.1666666666667</v>
      </c>
      <c r="I114" s="38">
        <v>1757.3333333333335</v>
      </c>
      <c r="J114" s="38">
        <v>1799.3333333333335</v>
      </c>
      <c r="K114" s="38">
        <v>1808.166666666667</v>
      </c>
      <c r="L114" s="38">
        <v>1820.3333333333335</v>
      </c>
      <c r="M114" s="28">
        <v>1796</v>
      </c>
      <c r="N114" s="28">
        <v>1775</v>
      </c>
      <c r="O114" s="39">
        <v>3806700</v>
      </c>
      <c r="P114" s="40">
        <v>5.7863031071655044E-3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1145.5999999999999</v>
      </c>
      <c r="F115" s="37">
        <v>1152.6499999999999</v>
      </c>
      <c r="G115" s="38">
        <v>1135.2999999999997</v>
      </c>
      <c r="H115" s="38">
        <v>1124.9999999999998</v>
      </c>
      <c r="I115" s="38">
        <v>1107.6499999999996</v>
      </c>
      <c r="J115" s="38">
        <v>1162.9499999999998</v>
      </c>
      <c r="K115" s="38">
        <v>1180.2999999999997</v>
      </c>
      <c r="L115" s="38">
        <v>1190.5999999999999</v>
      </c>
      <c r="M115" s="28">
        <v>1170</v>
      </c>
      <c r="N115" s="28">
        <v>1142.3499999999999</v>
      </c>
      <c r="O115" s="39">
        <v>28646100</v>
      </c>
      <c r="P115" s="40">
        <v>-8.8129048330842057E-3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193.95</v>
      </c>
      <c r="F116" s="37">
        <v>194.03333333333333</v>
      </c>
      <c r="G116" s="38">
        <v>193.31666666666666</v>
      </c>
      <c r="H116" s="38">
        <v>192.68333333333334</v>
      </c>
      <c r="I116" s="38">
        <v>191.96666666666667</v>
      </c>
      <c r="J116" s="38">
        <v>194.66666666666666</v>
      </c>
      <c r="K116" s="38">
        <v>195.3833333333333</v>
      </c>
      <c r="L116" s="38">
        <v>196.01666666666665</v>
      </c>
      <c r="M116" s="28">
        <v>194.75</v>
      </c>
      <c r="N116" s="28">
        <v>193.4</v>
      </c>
      <c r="O116" s="39">
        <v>15898400</v>
      </c>
      <c r="P116" s="40">
        <v>-1.4236111111111111E-2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1505.8</v>
      </c>
      <c r="F117" s="37">
        <v>1503.1166666666668</v>
      </c>
      <c r="G117" s="38">
        <v>1496.2833333333335</v>
      </c>
      <c r="H117" s="38">
        <v>1486.7666666666667</v>
      </c>
      <c r="I117" s="38">
        <v>1479.9333333333334</v>
      </c>
      <c r="J117" s="38">
        <v>1512.6333333333337</v>
      </c>
      <c r="K117" s="38">
        <v>1519.4666666666667</v>
      </c>
      <c r="L117" s="38">
        <v>1528.9833333333338</v>
      </c>
      <c r="M117" s="28">
        <v>1509.95</v>
      </c>
      <c r="N117" s="28">
        <v>1493.6</v>
      </c>
      <c r="O117" s="39">
        <v>35884200</v>
      </c>
      <c r="P117" s="40">
        <v>-2.2681591633303376E-2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509.85</v>
      </c>
      <c r="F118" s="37">
        <v>510.61666666666662</v>
      </c>
      <c r="G118" s="38">
        <v>506.23333333333323</v>
      </c>
      <c r="H118" s="38">
        <v>502.61666666666662</v>
      </c>
      <c r="I118" s="38">
        <v>498.23333333333323</v>
      </c>
      <c r="J118" s="38">
        <v>514.23333333333323</v>
      </c>
      <c r="K118" s="38">
        <v>518.61666666666656</v>
      </c>
      <c r="L118" s="38">
        <v>522.23333333333323</v>
      </c>
      <c r="M118" s="28">
        <v>515</v>
      </c>
      <c r="N118" s="28">
        <v>507</v>
      </c>
      <c r="O118" s="39">
        <v>1941750</v>
      </c>
      <c r="P118" s="40">
        <v>-3.4642032332563512E-3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67.849999999999994</v>
      </c>
      <c r="F119" s="37">
        <v>67.916666666666671</v>
      </c>
      <c r="G119" s="38">
        <v>67.63333333333334</v>
      </c>
      <c r="H119" s="38">
        <v>67.416666666666671</v>
      </c>
      <c r="I119" s="38">
        <v>67.13333333333334</v>
      </c>
      <c r="J119" s="38">
        <v>68.13333333333334</v>
      </c>
      <c r="K119" s="38">
        <v>68.416666666666671</v>
      </c>
      <c r="L119" s="38">
        <v>68.63333333333334</v>
      </c>
      <c r="M119" s="28">
        <v>68.2</v>
      </c>
      <c r="N119" s="28">
        <v>67.7</v>
      </c>
      <c r="O119" s="39">
        <v>96398250</v>
      </c>
      <c r="P119" s="40">
        <v>1.1561285041948026E-2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902</v>
      </c>
      <c r="F120" s="37">
        <v>903.75</v>
      </c>
      <c r="G120" s="38">
        <v>894.45</v>
      </c>
      <c r="H120" s="38">
        <v>886.90000000000009</v>
      </c>
      <c r="I120" s="38">
        <v>877.60000000000014</v>
      </c>
      <c r="J120" s="38">
        <v>911.3</v>
      </c>
      <c r="K120" s="38">
        <v>920.59999999999991</v>
      </c>
      <c r="L120" s="38">
        <v>928.14999999999986</v>
      </c>
      <c r="M120" s="28">
        <v>913.05</v>
      </c>
      <c r="N120" s="28">
        <v>896.2</v>
      </c>
      <c r="O120" s="39">
        <v>1346800</v>
      </c>
      <c r="P120" s="40">
        <v>-2.8873917228103944E-3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743.5</v>
      </c>
      <c r="F121" s="37">
        <v>745.03333333333342</v>
      </c>
      <c r="G121" s="38">
        <v>740.16666666666686</v>
      </c>
      <c r="H121" s="38">
        <v>736.83333333333348</v>
      </c>
      <c r="I121" s="38">
        <v>731.96666666666692</v>
      </c>
      <c r="J121" s="38">
        <v>748.36666666666679</v>
      </c>
      <c r="K121" s="38">
        <v>753.23333333333335</v>
      </c>
      <c r="L121" s="38">
        <v>756.56666666666672</v>
      </c>
      <c r="M121" s="28">
        <v>749.9</v>
      </c>
      <c r="N121" s="28">
        <v>741.7</v>
      </c>
      <c r="O121" s="39">
        <v>16008125</v>
      </c>
      <c r="P121" s="40">
        <v>3.345398705714599E-3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347.15</v>
      </c>
      <c r="F122" s="37">
        <v>347.84999999999997</v>
      </c>
      <c r="G122" s="38">
        <v>345.79999999999995</v>
      </c>
      <c r="H122" s="38">
        <v>344.45</v>
      </c>
      <c r="I122" s="38">
        <v>342.4</v>
      </c>
      <c r="J122" s="38">
        <v>349.19999999999993</v>
      </c>
      <c r="K122" s="38">
        <v>351.25</v>
      </c>
      <c r="L122" s="38">
        <v>352.59999999999991</v>
      </c>
      <c r="M122" s="28">
        <v>349.9</v>
      </c>
      <c r="N122" s="28">
        <v>346.5</v>
      </c>
      <c r="O122" s="39">
        <v>80528000</v>
      </c>
      <c r="P122" s="40">
        <v>-2.7176434204422454E-2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439.25</v>
      </c>
      <c r="F123" s="37">
        <v>437.2</v>
      </c>
      <c r="G123" s="38">
        <v>433.09999999999997</v>
      </c>
      <c r="H123" s="38">
        <v>426.95</v>
      </c>
      <c r="I123" s="38">
        <v>422.84999999999997</v>
      </c>
      <c r="J123" s="38">
        <v>443.34999999999997</v>
      </c>
      <c r="K123" s="38">
        <v>447.45</v>
      </c>
      <c r="L123" s="38">
        <v>453.59999999999997</v>
      </c>
      <c r="M123" s="28">
        <v>441.3</v>
      </c>
      <c r="N123" s="28">
        <v>431.05</v>
      </c>
      <c r="O123" s="39">
        <v>27843750</v>
      </c>
      <c r="P123" s="40">
        <v>7.4171226991090406E-3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2674.05</v>
      </c>
      <c r="F124" s="37">
        <v>2660.35</v>
      </c>
      <c r="G124" s="38">
        <v>2625.7</v>
      </c>
      <c r="H124" s="38">
        <v>2577.35</v>
      </c>
      <c r="I124" s="38">
        <v>2542.6999999999998</v>
      </c>
      <c r="J124" s="38">
        <v>2708.7</v>
      </c>
      <c r="K124" s="38">
        <v>2743.3500000000004</v>
      </c>
      <c r="L124" s="38">
        <v>2791.7</v>
      </c>
      <c r="M124" s="28">
        <v>2695</v>
      </c>
      <c r="N124" s="28">
        <v>2612</v>
      </c>
      <c r="O124" s="39">
        <v>388500</v>
      </c>
      <c r="P124" s="40">
        <v>-1.5209125475285171E-2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631.15</v>
      </c>
      <c r="F125" s="37">
        <v>625.73333333333323</v>
      </c>
      <c r="G125" s="38">
        <v>616.51666666666642</v>
      </c>
      <c r="H125" s="38">
        <v>601.88333333333321</v>
      </c>
      <c r="I125" s="38">
        <v>592.6666666666664</v>
      </c>
      <c r="J125" s="38">
        <v>640.36666666666645</v>
      </c>
      <c r="K125" s="38">
        <v>649.58333333333337</v>
      </c>
      <c r="L125" s="38">
        <v>664.21666666666647</v>
      </c>
      <c r="M125" s="28">
        <v>634.95000000000005</v>
      </c>
      <c r="N125" s="28">
        <v>611.1</v>
      </c>
      <c r="O125" s="39">
        <v>29914650</v>
      </c>
      <c r="P125" s="40">
        <v>-1.8918066753749832E-3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594.75</v>
      </c>
      <c r="F126" s="37">
        <v>595.48333333333335</v>
      </c>
      <c r="G126" s="38">
        <v>592.31666666666672</v>
      </c>
      <c r="H126" s="38">
        <v>589.88333333333333</v>
      </c>
      <c r="I126" s="38">
        <v>586.7166666666667</v>
      </c>
      <c r="J126" s="38">
        <v>597.91666666666674</v>
      </c>
      <c r="K126" s="38">
        <v>601.08333333333326</v>
      </c>
      <c r="L126" s="38">
        <v>603.51666666666677</v>
      </c>
      <c r="M126" s="28">
        <v>598.65</v>
      </c>
      <c r="N126" s="28">
        <v>593.04999999999995</v>
      </c>
      <c r="O126" s="39">
        <v>13075000</v>
      </c>
      <c r="P126" s="40">
        <v>-1.5436746987951807E-2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1892</v>
      </c>
      <c r="F127" s="37">
        <v>1896.2833333333335</v>
      </c>
      <c r="G127" s="38">
        <v>1880.5666666666671</v>
      </c>
      <c r="H127" s="38">
        <v>1869.1333333333334</v>
      </c>
      <c r="I127" s="38">
        <v>1853.416666666667</v>
      </c>
      <c r="J127" s="38">
        <v>1907.7166666666672</v>
      </c>
      <c r="K127" s="38">
        <v>1923.4333333333338</v>
      </c>
      <c r="L127" s="38">
        <v>1934.8666666666672</v>
      </c>
      <c r="M127" s="28">
        <v>1912</v>
      </c>
      <c r="N127" s="28">
        <v>1884.85</v>
      </c>
      <c r="O127" s="39">
        <v>23126000</v>
      </c>
      <c r="P127" s="40">
        <v>-1.133759704504258E-2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79.5</v>
      </c>
      <c r="F128" s="37">
        <v>79.833333333333329</v>
      </c>
      <c r="G128" s="38">
        <v>79.016666666666652</v>
      </c>
      <c r="H128" s="38">
        <v>78.533333333333317</v>
      </c>
      <c r="I128" s="38">
        <v>77.71666666666664</v>
      </c>
      <c r="J128" s="38">
        <v>80.316666666666663</v>
      </c>
      <c r="K128" s="38">
        <v>81.133333333333354</v>
      </c>
      <c r="L128" s="38">
        <v>81.616666666666674</v>
      </c>
      <c r="M128" s="28">
        <v>80.650000000000006</v>
      </c>
      <c r="N128" s="28">
        <v>79.349999999999994</v>
      </c>
      <c r="O128" s="39">
        <v>59630168</v>
      </c>
      <c r="P128" s="40">
        <v>3.7554453958239449E-3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2550.25</v>
      </c>
      <c r="F129" s="37">
        <v>2552.6</v>
      </c>
      <c r="G129" s="38">
        <v>2537.7999999999997</v>
      </c>
      <c r="H129" s="38">
        <v>2525.35</v>
      </c>
      <c r="I129" s="38">
        <v>2510.5499999999997</v>
      </c>
      <c r="J129" s="38">
        <v>2565.0499999999997</v>
      </c>
      <c r="K129" s="38">
        <v>2579.85</v>
      </c>
      <c r="L129" s="38">
        <v>2592.2999999999997</v>
      </c>
      <c r="M129" s="28">
        <v>2567.4</v>
      </c>
      <c r="N129" s="28">
        <v>2540.15</v>
      </c>
      <c r="O129" s="39">
        <v>1089250</v>
      </c>
      <c r="P129" s="40">
        <v>-9.9977277891388321E-3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480.55</v>
      </c>
      <c r="F130" s="37">
        <v>481.31666666666666</v>
      </c>
      <c r="G130" s="38">
        <v>474.73333333333335</v>
      </c>
      <c r="H130" s="38">
        <v>468.91666666666669</v>
      </c>
      <c r="I130" s="38">
        <v>462.33333333333337</v>
      </c>
      <c r="J130" s="38">
        <v>487.13333333333333</v>
      </c>
      <c r="K130" s="38">
        <v>493.7166666666667</v>
      </c>
      <c r="L130" s="38">
        <v>499.5333333333333</v>
      </c>
      <c r="M130" s="28">
        <v>487.9</v>
      </c>
      <c r="N130" s="28">
        <v>475.5</v>
      </c>
      <c r="O130" s="39">
        <v>7254900</v>
      </c>
      <c r="P130" s="40">
        <v>2.7366587884065183E-3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416.35</v>
      </c>
      <c r="F131" s="37">
        <v>416</v>
      </c>
      <c r="G131" s="38">
        <v>413.55</v>
      </c>
      <c r="H131" s="38">
        <v>410.75</v>
      </c>
      <c r="I131" s="38">
        <v>408.3</v>
      </c>
      <c r="J131" s="38">
        <v>418.8</v>
      </c>
      <c r="K131" s="38">
        <v>421.25000000000006</v>
      </c>
      <c r="L131" s="38">
        <v>424.05</v>
      </c>
      <c r="M131" s="28">
        <v>418.45</v>
      </c>
      <c r="N131" s="28">
        <v>413.2</v>
      </c>
      <c r="O131" s="39">
        <v>13276000</v>
      </c>
      <c r="P131" s="40">
        <v>2.1073680972158129E-2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1914.1</v>
      </c>
      <c r="F132" s="37">
        <v>1912.9666666666665</v>
      </c>
      <c r="G132" s="38">
        <v>1901.0333333333328</v>
      </c>
      <c r="H132" s="38">
        <v>1887.9666666666665</v>
      </c>
      <c r="I132" s="38">
        <v>1876.0333333333328</v>
      </c>
      <c r="J132" s="38">
        <v>1926.0333333333328</v>
      </c>
      <c r="K132" s="38">
        <v>1937.9666666666667</v>
      </c>
      <c r="L132" s="38">
        <v>1951.0333333333328</v>
      </c>
      <c r="M132" s="28">
        <v>1924.9</v>
      </c>
      <c r="N132" s="28">
        <v>1899.9</v>
      </c>
      <c r="O132" s="39">
        <v>9206400</v>
      </c>
      <c r="P132" s="40">
        <v>-2.9689821987542289E-2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4745.55</v>
      </c>
      <c r="F133" s="37">
        <v>4758.7166666666662</v>
      </c>
      <c r="G133" s="38">
        <v>4717.4833333333327</v>
      </c>
      <c r="H133" s="38">
        <v>4689.4166666666661</v>
      </c>
      <c r="I133" s="38">
        <v>4648.1833333333325</v>
      </c>
      <c r="J133" s="38">
        <v>4786.7833333333328</v>
      </c>
      <c r="K133" s="38">
        <v>4828.0166666666664</v>
      </c>
      <c r="L133" s="38">
        <v>4856.083333333333</v>
      </c>
      <c r="M133" s="28">
        <v>4799.95</v>
      </c>
      <c r="N133" s="28">
        <v>4730.6499999999996</v>
      </c>
      <c r="O133" s="39">
        <v>1166100</v>
      </c>
      <c r="P133" s="40">
        <v>-2.9498525073746312E-3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3498.05</v>
      </c>
      <c r="F134" s="37">
        <v>3507.3166666666671</v>
      </c>
      <c r="G134" s="38">
        <v>3476.2833333333342</v>
      </c>
      <c r="H134" s="38">
        <v>3454.5166666666673</v>
      </c>
      <c r="I134" s="38">
        <v>3423.4833333333345</v>
      </c>
      <c r="J134" s="38">
        <v>3529.0833333333339</v>
      </c>
      <c r="K134" s="38">
        <v>3560.1166666666668</v>
      </c>
      <c r="L134" s="38">
        <v>3581.8833333333337</v>
      </c>
      <c r="M134" s="28">
        <v>3538.35</v>
      </c>
      <c r="N134" s="28">
        <v>3485.55</v>
      </c>
      <c r="O134" s="39">
        <v>1273000</v>
      </c>
      <c r="P134" s="40">
        <v>-1.4705882352941176E-2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678.8</v>
      </c>
      <c r="F135" s="37">
        <v>678.2833333333333</v>
      </c>
      <c r="G135" s="38">
        <v>674.61666666666656</v>
      </c>
      <c r="H135" s="38">
        <v>670.43333333333328</v>
      </c>
      <c r="I135" s="38">
        <v>666.76666666666654</v>
      </c>
      <c r="J135" s="38">
        <v>682.46666666666658</v>
      </c>
      <c r="K135" s="38">
        <v>686.13333333333333</v>
      </c>
      <c r="L135" s="38">
        <v>690.31666666666661</v>
      </c>
      <c r="M135" s="28">
        <v>681.95</v>
      </c>
      <c r="N135" s="28">
        <v>674.1</v>
      </c>
      <c r="O135" s="39">
        <v>7485100</v>
      </c>
      <c r="P135" s="40">
        <v>1.0230760486529499E-3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1272.45</v>
      </c>
      <c r="F136" s="37">
        <v>1269.6666666666667</v>
      </c>
      <c r="G136" s="38">
        <v>1263.2333333333336</v>
      </c>
      <c r="H136" s="38">
        <v>1254.0166666666669</v>
      </c>
      <c r="I136" s="38">
        <v>1247.5833333333337</v>
      </c>
      <c r="J136" s="38">
        <v>1278.8833333333334</v>
      </c>
      <c r="K136" s="38">
        <v>1285.3166666666664</v>
      </c>
      <c r="L136" s="38">
        <v>1294.5333333333333</v>
      </c>
      <c r="M136" s="28">
        <v>1276.0999999999999</v>
      </c>
      <c r="N136" s="28">
        <v>1260.45</v>
      </c>
      <c r="O136" s="39">
        <v>11088700</v>
      </c>
      <c r="P136" s="40">
        <v>-1.1050068672743165E-2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204.65</v>
      </c>
      <c r="F137" s="37">
        <v>205.88333333333333</v>
      </c>
      <c r="G137" s="38">
        <v>202.26666666666665</v>
      </c>
      <c r="H137" s="38">
        <v>199.88333333333333</v>
      </c>
      <c r="I137" s="38">
        <v>196.26666666666665</v>
      </c>
      <c r="J137" s="38">
        <v>208.26666666666665</v>
      </c>
      <c r="K137" s="38">
        <v>211.88333333333333</v>
      </c>
      <c r="L137" s="38">
        <v>214.26666666666665</v>
      </c>
      <c r="M137" s="28">
        <v>209.5</v>
      </c>
      <c r="N137" s="28">
        <v>203.5</v>
      </c>
      <c r="O137" s="39">
        <v>20324000</v>
      </c>
      <c r="P137" s="40">
        <v>1.3795821836815136E-3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103.35</v>
      </c>
      <c r="F138" s="37">
        <v>103.48333333333335</v>
      </c>
      <c r="G138" s="38">
        <v>102.51666666666669</v>
      </c>
      <c r="H138" s="38">
        <v>101.68333333333335</v>
      </c>
      <c r="I138" s="38">
        <v>100.7166666666667</v>
      </c>
      <c r="J138" s="38">
        <v>104.31666666666669</v>
      </c>
      <c r="K138" s="38">
        <v>105.28333333333333</v>
      </c>
      <c r="L138" s="38">
        <v>106.11666666666669</v>
      </c>
      <c r="M138" s="28">
        <v>104.45</v>
      </c>
      <c r="N138" s="28">
        <v>102.65</v>
      </c>
      <c r="O138" s="39">
        <v>26484000</v>
      </c>
      <c r="P138" s="40">
        <v>-8.7581405793846837E-3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519.20000000000005</v>
      </c>
      <c r="F139" s="37">
        <v>520.31666666666672</v>
      </c>
      <c r="G139" s="38">
        <v>517.38333333333344</v>
      </c>
      <c r="H139" s="38">
        <v>515.56666666666672</v>
      </c>
      <c r="I139" s="38">
        <v>512.63333333333344</v>
      </c>
      <c r="J139" s="38">
        <v>522.13333333333344</v>
      </c>
      <c r="K139" s="38">
        <v>525.06666666666661</v>
      </c>
      <c r="L139" s="38">
        <v>526.88333333333344</v>
      </c>
      <c r="M139" s="28">
        <v>523.25</v>
      </c>
      <c r="N139" s="28">
        <v>518.5</v>
      </c>
      <c r="O139" s="39">
        <v>9332400</v>
      </c>
      <c r="P139" s="40">
        <v>-2.5710245532844839E-4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8772.7000000000007</v>
      </c>
      <c r="F140" s="37">
        <v>8774</v>
      </c>
      <c r="G140" s="38">
        <v>8748</v>
      </c>
      <c r="H140" s="38">
        <v>8723.2999999999993</v>
      </c>
      <c r="I140" s="38">
        <v>8697.2999999999993</v>
      </c>
      <c r="J140" s="38">
        <v>8798.7000000000007</v>
      </c>
      <c r="K140" s="38">
        <v>8824.7000000000007</v>
      </c>
      <c r="L140" s="38">
        <v>8849.4000000000015</v>
      </c>
      <c r="M140" s="28">
        <v>8800</v>
      </c>
      <c r="N140" s="28">
        <v>8749.2999999999993</v>
      </c>
      <c r="O140" s="39">
        <v>3072100</v>
      </c>
      <c r="P140" s="40">
        <v>-1.4215120010268258E-2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834.2</v>
      </c>
      <c r="F141" s="37">
        <v>833.0333333333333</v>
      </c>
      <c r="G141" s="38">
        <v>827.26666666666665</v>
      </c>
      <c r="H141" s="38">
        <v>820.33333333333337</v>
      </c>
      <c r="I141" s="38">
        <v>814.56666666666672</v>
      </c>
      <c r="J141" s="38">
        <v>839.96666666666658</v>
      </c>
      <c r="K141" s="38">
        <v>845.73333333333323</v>
      </c>
      <c r="L141" s="38">
        <v>852.66666666666652</v>
      </c>
      <c r="M141" s="28">
        <v>838.8</v>
      </c>
      <c r="N141" s="28">
        <v>826.1</v>
      </c>
      <c r="O141" s="39">
        <v>21325000</v>
      </c>
      <c r="P141" s="40">
        <v>3.3125416338642279E-2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1374.25</v>
      </c>
      <c r="F142" s="37">
        <v>1369.4833333333333</v>
      </c>
      <c r="G142" s="38">
        <v>1348.4666666666667</v>
      </c>
      <c r="H142" s="38">
        <v>1322.6833333333334</v>
      </c>
      <c r="I142" s="38">
        <v>1301.6666666666667</v>
      </c>
      <c r="J142" s="38">
        <v>1395.2666666666667</v>
      </c>
      <c r="K142" s="38">
        <v>1416.2833333333335</v>
      </c>
      <c r="L142" s="38">
        <v>1442.0666666666666</v>
      </c>
      <c r="M142" s="28">
        <v>1390.5</v>
      </c>
      <c r="N142" s="28">
        <v>1343.7</v>
      </c>
      <c r="O142" s="39">
        <v>2547600</v>
      </c>
      <c r="P142" s="40">
        <v>5.6744649079143852E-2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1587.4</v>
      </c>
      <c r="F143" s="37">
        <v>1590.1166666666668</v>
      </c>
      <c r="G143" s="38">
        <v>1578.1833333333336</v>
      </c>
      <c r="H143" s="38">
        <v>1568.9666666666669</v>
      </c>
      <c r="I143" s="38">
        <v>1557.0333333333338</v>
      </c>
      <c r="J143" s="38">
        <v>1599.3333333333335</v>
      </c>
      <c r="K143" s="38">
        <v>1611.2666666666669</v>
      </c>
      <c r="L143" s="38">
        <v>1620.4833333333333</v>
      </c>
      <c r="M143" s="28">
        <v>1602.05</v>
      </c>
      <c r="N143" s="28">
        <v>1580.9</v>
      </c>
      <c r="O143" s="39">
        <v>728700</v>
      </c>
      <c r="P143" s="40">
        <v>-5.7306590257879654E-3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699</v>
      </c>
      <c r="F144" s="37">
        <v>699.2833333333333</v>
      </c>
      <c r="G144" s="38">
        <v>693.06666666666661</v>
      </c>
      <c r="H144" s="38">
        <v>687.13333333333333</v>
      </c>
      <c r="I144" s="38">
        <v>680.91666666666663</v>
      </c>
      <c r="J144" s="38">
        <v>705.21666666666658</v>
      </c>
      <c r="K144" s="38">
        <v>711.43333333333328</v>
      </c>
      <c r="L144" s="38">
        <v>717.36666666666656</v>
      </c>
      <c r="M144" s="28">
        <v>705.5</v>
      </c>
      <c r="N144" s="28">
        <v>693.35</v>
      </c>
      <c r="O144" s="39">
        <v>2769650</v>
      </c>
      <c r="P144" s="40">
        <v>2.3523876734885909E-3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786.2</v>
      </c>
      <c r="F145" s="37">
        <v>786.58333333333337</v>
      </c>
      <c r="G145" s="38">
        <v>780.81666666666672</v>
      </c>
      <c r="H145" s="38">
        <v>775.43333333333339</v>
      </c>
      <c r="I145" s="38">
        <v>769.66666666666674</v>
      </c>
      <c r="J145" s="38">
        <v>791.9666666666667</v>
      </c>
      <c r="K145" s="38">
        <v>797.73333333333335</v>
      </c>
      <c r="L145" s="38">
        <v>803.11666666666667</v>
      </c>
      <c r="M145" s="28">
        <v>792.35</v>
      </c>
      <c r="N145" s="28">
        <v>781.2</v>
      </c>
      <c r="O145" s="39">
        <v>3796000</v>
      </c>
      <c r="P145" s="40">
        <v>2.5353898161842381E-3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3426.4</v>
      </c>
      <c r="F146" s="37">
        <v>3439.0666666666671</v>
      </c>
      <c r="G146" s="38">
        <v>3405.1833333333343</v>
      </c>
      <c r="H146" s="38">
        <v>3383.9666666666672</v>
      </c>
      <c r="I146" s="38">
        <v>3350.0833333333344</v>
      </c>
      <c r="J146" s="38">
        <v>3460.2833333333342</v>
      </c>
      <c r="K146" s="38">
        <v>3494.1666666666665</v>
      </c>
      <c r="L146" s="38">
        <v>3515.3833333333341</v>
      </c>
      <c r="M146" s="28">
        <v>3472.95</v>
      </c>
      <c r="N146" s="28">
        <v>3417.85</v>
      </c>
      <c r="O146" s="39">
        <v>2734000</v>
      </c>
      <c r="P146" s="40">
        <v>5.8126701493635491E-3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62.6</v>
      </c>
      <c r="F147" s="37">
        <v>62.70000000000001</v>
      </c>
      <c r="G147" s="38">
        <v>62.450000000000017</v>
      </c>
      <c r="H147" s="38">
        <v>62.300000000000004</v>
      </c>
      <c r="I147" s="38">
        <v>62.050000000000011</v>
      </c>
      <c r="J147" s="38">
        <v>62.850000000000023</v>
      </c>
      <c r="K147" s="38">
        <v>63.100000000000009</v>
      </c>
      <c r="L147" s="38">
        <v>63.250000000000028</v>
      </c>
      <c r="M147" s="28">
        <v>62.95</v>
      </c>
      <c r="N147" s="28">
        <v>62.55</v>
      </c>
      <c r="O147" s="39">
        <v>97321500</v>
      </c>
      <c r="P147" s="40">
        <v>2.0850708924103419E-3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2031.85</v>
      </c>
      <c r="F148" s="37">
        <v>2040.7666666666667</v>
      </c>
      <c r="G148" s="38">
        <v>2015.5333333333333</v>
      </c>
      <c r="H148" s="38">
        <v>1999.2166666666667</v>
      </c>
      <c r="I148" s="38">
        <v>1973.9833333333333</v>
      </c>
      <c r="J148" s="38">
        <v>2057.083333333333</v>
      </c>
      <c r="K148" s="38">
        <v>2082.3166666666666</v>
      </c>
      <c r="L148" s="38">
        <v>2098.6333333333332</v>
      </c>
      <c r="M148" s="28">
        <v>2066</v>
      </c>
      <c r="N148" s="28">
        <v>2024.45</v>
      </c>
      <c r="O148" s="39">
        <v>2256625</v>
      </c>
      <c r="P148" s="40">
        <v>-6.2001085018987829E-4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86274.45</v>
      </c>
      <c r="F149" s="37">
        <v>86716.183333333334</v>
      </c>
      <c r="G149" s="38">
        <v>85288.366666666669</v>
      </c>
      <c r="H149" s="38">
        <v>84302.28333333334</v>
      </c>
      <c r="I149" s="38">
        <v>82874.466666666674</v>
      </c>
      <c r="J149" s="38">
        <v>87702.266666666663</v>
      </c>
      <c r="K149" s="38">
        <v>89130.083333333343</v>
      </c>
      <c r="L149" s="38">
        <v>90116.166666666657</v>
      </c>
      <c r="M149" s="28">
        <v>88144</v>
      </c>
      <c r="N149" s="28">
        <v>85730.1</v>
      </c>
      <c r="O149" s="39">
        <v>60870</v>
      </c>
      <c r="P149" s="40">
        <v>2.800658978583196E-3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1035.8</v>
      </c>
      <c r="F150" s="37">
        <v>1033.9000000000001</v>
      </c>
      <c r="G150" s="38">
        <v>1029.8000000000002</v>
      </c>
      <c r="H150" s="38">
        <v>1023.8000000000002</v>
      </c>
      <c r="I150" s="38">
        <v>1019.7000000000003</v>
      </c>
      <c r="J150" s="38">
        <v>1039.9000000000001</v>
      </c>
      <c r="K150" s="38">
        <v>1044</v>
      </c>
      <c r="L150" s="38">
        <v>1050</v>
      </c>
      <c r="M150" s="28">
        <v>1038</v>
      </c>
      <c r="N150" s="28">
        <v>1027.9000000000001</v>
      </c>
      <c r="O150" s="39">
        <v>6913500</v>
      </c>
      <c r="P150" s="40">
        <v>-3.6210344268497001E-3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69.849999999999994</v>
      </c>
      <c r="F151" s="37">
        <v>69.933333333333337</v>
      </c>
      <c r="G151" s="38">
        <v>69.616666666666674</v>
      </c>
      <c r="H151" s="38">
        <v>69.38333333333334</v>
      </c>
      <c r="I151" s="38">
        <v>69.066666666666677</v>
      </c>
      <c r="J151" s="38">
        <v>70.166666666666671</v>
      </c>
      <c r="K151" s="38">
        <v>70.483333333333334</v>
      </c>
      <c r="L151" s="38">
        <v>70.716666666666669</v>
      </c>
      <c r="M151" s="28">
        <v>70.25</v>
      </c>
      <c r="N151" s="28">
        <v>69.7</v>
      </c>
      <c r="O151" s="39">
        <v>80724500</v>
      </c>
      <c r="P151" s="40">
        <v>5.1862828111769689E-3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3857.8</v>
      </c>
      <c r="F152" s="37">
        <v>3866.4166666666665</v>
      </c>
      <c r="G152" s="38">
        <v>3841.3833333333332</v>
      </c>
      <c r="H152" s="38">
        <v>3824.9666666666667</v>
      </c>
      <c r="I152" s="38">
        <v>3799.9333333333334</v>
      </c>
      <c r="J152" s="38">
        <v>3882.833333333333</v>
      </c>
      <c r="K152" s="38">
        <v>3907.8666666666668</v>
      </c>
      <c r="L152" s="38">
        <v>3924.2833333333328</v>
      </c>
      <c r="M152" s="28">
        <v>3891.45</v>
      </c>
      <c r="N152" s="28">
        <v>3850</v>
      </c>
      <c r="O152" s="39">
        <v>1736000</v>
      </c>
      <c r="P152" s="40">
        <v>4.3221437833165251E-4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4426.45</v>
      </c>
      <c r="F153" s="37">
        <v>4431</v>
      </c>
      <c r="G153" s="38">
        <v>4397.05</v>
      </c>
      <c r="H153" s="38">
        <v>4367.6500000000005</v>
      </c>
      <c r="I153" s="38">
        <v>4333.7000000000007</v>
      </c>
      <c r="J153" s="38">
        <v>4460.3999999999996</v>
      </c>
      <c r="K153" s="38">
        <v>4494.3500000000004</v>
      </c>
      <c r="L153" s="38">
        <v>4523.7499999999991</v>
      </c>
      <c r="M153" s="28">
        <v>4464.95</v>
      </c>
      <c r="N153" s="28">
        <v>4401.6000000000004</v>
      </c>
      <c r="O153" s="39">
        <v>583425</v>
      </c>
      <c r="P153" s="40">
        <v>2.0062942564909519E-2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20908.150000000001</v>
      </c>
      <c r="F154" s="37">
        <v>20773.55</v>
      </c>
      <c r="G154" s="38">
        <v>20443.449999999997</v>
      </c>
      <c r="H154" s="38">
        <v>19978.749999999996</v>
      </c>
      <c r="I154" s="38">
        <v>19648.649999999994</v>
      </c>
      <c r="J154" s="38">
        <v>21238.25</v>
      </c>
      <c r="K154" s="38">
        <v>21568.35</v>
      </c>
      <c r="L154" s="38">
        <v>22033.050000000003</v>
      </c>
      <c r="M154" s="28">
        <v>21103.65</v>
      </c>
      <c r="N154" s="28">
        <v>20308.849999999999</v>
      </c>
      <c r="O154" s="39">
        <v>285480</v>
      </c>
      <c r="P154" s="40">
        <v>5.9845559845559844E-2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129.94999999999999</v>
      </c>
      <c r="F155" s="37">
        <v>130.30000000000001</v>
      </c>
      <c r="G155" s="38">
        <v>128.20000000000002</v>
      </c>
      <c r="H155" s="38">
        <v>126.45000000000002</v>
      </c>
      <c r="I155" s="38">
        <v>124.35000000000002</v>
      </c>
      <c r="J155" s="38">
        <v>132.05000000000001</v>
      </c>
      <c r="K155" s="38">
        <v>134.15000000000003</v>
      </c>
      <c r="L155" s="38">
        <v>135.9</v>
      </c>
      <c r="M155" s="28">
        <v>132.4</v>
      </c>
      <c r="N155" s="28">
        <v>128.55000000000001</v>
      </c>
      <c r="O155" s="39">
        <v>40427800</v>
      </c>
      <c r="P155" s="40">
        <v>-8.2856906123125366E-5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167.35</v>
      </c>
      <c r="F156" s="37">
        <v>167.5</v>
      </c>
      <c r="G156" s="38">
        <v>166.6</v>
      </c>
      <c r="H156" s="38">
        <v>165.85</v>
      </c>
      <c r="I156" s="38">
        <v>164.95</v>
      </c>
      <c r="J156" s="38">
        <v>168.25</v>
      </c>
      <c r="K156" s="38">
        <v>169.14999999999998</v>
      </c>
      <c r="L156" s="38">
        <v>169.9</v>
      </c>
      <c r="M156" s="28">
        <v>168.4</v>
      </c>
      <c r="N156" s="28">
        <v>166.75</v>
      </c>
      <c r="O156" s="39">
        <v>63936900</v>
      </c>
      <c r="P156" s="40">
        <v>-5.8495081095453335E-3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863.05</v>
      </c>
      <c r="F157" s="37">
        <v>866.98333333333323</v>
      </c>
      <c r="G157" s="38">
        <v>853.01666666666642</v>
      </c>
      <c r="H157" s="38">
        <v>842.98333333333323</v>
      </c>
      <c r="I157" s="38">
        <v>829.01666666666642</v>
      </c>
      <c r="J157" s="38">
        <v>877.01666666666642</v>
      </c>
      <c r="K157" s="38">
        <v>890.98333333333335</v>
      </c>
      <c r="L157" s="38">
        <v>901.01666666666642</v>
      </c>
      <c r="M157" s="28">
        <v>880.95</v>
      </c>
      <c r="N157" s="28">
        <v>856.95</v>
      </c>
      <c r="O157" s="39">
        <v>6407100</v>
      </c>
      <c r="P157" s="40">
        <v>5.7136578397978246E-3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2918.7</v>
      </c>
      <c r="F158" s="37">
        <v>2921.3833333333332</v>
      </c>
      <c r="G158" s="38">
        <v>2903.7666666666664</v>
      </c>
      <c r="H158" s="38">
        <v>2888.833333333333</v>
      </c>
      <c r="I158" s="38">
        <v>2871.2166666666662</v>
      </c>
      <c r="J158" s="38">
        <v>2936.3166666666666</v>
      </c>
      <c r="K158" s="38">
        <v>2953.9333333333334</v>
      </c>
      <c r="L158" s="38">
        <v>2968.8666666666668</v>
      </c>
      <c r="M158" s="28">
        <v>2939</v>
      </c>
      <c r="N158" s="28">
        <v>2906.45</v>
      </c>
      <c r="O158" s="39">
        <v>591600</v>
      </c>
      <c r="P158" s="40">
        <v>6.1224489795918364E-3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133.15</v>
      </c>
      <c r="F159" s="37">
        <v>133.43333333333334</v>
      </c>
      <c r="G159" s="38">
        <v>132.46666666666667</v>
      </c>
      <c r="H159" s="38">
        <v>131.78333333333333</v>
      </c>
      <c r="I159" s="38">
        <v>130.81666666666666</v>
      </c>
      <c r="J159" s="38">
        <v>134.11666666666667</v>
      </c>
      <c r="K159" s="38">
        <v>135.08333333333337</v>
      </c>
      <c r="L159" s="38">
        <v>135.76666666666668</v>
      </c>
      <c r="M159" s="28">
        <v>134.4</v>
      </c>
      <c r="N159" s="28">
        <v>132.75</v>
      </c>
      <c r="O159" s="39">
        <v>41206550</v>
      </c>
      <c r="P159" s="40">
        <v>-6.8664749002505339E-3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53271.4</v>
      </c>
      <c r="F160" s="37">
        <v>53297.616666666669</v>
      </c>
      <c r="G160" s="38">
        <v>53057.833333333336</v>
      </c>
      <c r="H160" s="38">
        <v>52844.26666666667</v>
      </c>
      <c r="I160" s="38">
        <v>52604.483333333337</v>
      </c>
      <c r="J160" s="38">
        <v>53511.183333333334</v>
      </c>
      <c r="K160" s="38">
        <v>53750.96666666666</v>
      </c>
      <c r="L160" s="38">
        <v>53964.533333333333</v>
      </c>
      <c r="M160" s="28">
        <v>53537.4</v>
      </c>
      <c r="N160" s="28">
        <v>53084.05</v>
      </c>
      <c r="O160" s="39">
        <v>85575</v>
      </c>
      <c r="P160" s="40">
        <v>-2.0990029735875461E-3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842.65</v>
      </c>
      <c r="F161" s="37">
        <v>842.4666666666667</v>
      </c>
      <c r="G161" s="38">
        <v>834.83333333333337</v>
      </c>
      <c r="H161" s="38">
        <v>827.01666666666665</v>
      </c>
      <c r="I161" s="38">
        <v>819.38333333333333</v>
      </c>
      <c r="J161" s="38">
        <v>850.28333333333342</v>
      </c>
      <c r="K161" s="38">
        <v>857.91666666666663</v>
      </c>
      <c r="L161" s="38">
        <v>865.73333333333346</v>
      </c>
      <c r="M161" s="28">
        <v>850.1</v>
      </c>
      <c r="N161" s="28">
        <v>834.65</v>
      </c>
      <c r="O161" s="39">
        <v>5411175</v>
      </c>
      <c r="P161" s="40">
        <v>9.6464672379290885E-3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3705.9</v>
      </c>
      <c r="F162" s="37">
        <v>3706</v>
      </c>
      <c r="G162" s="38">
        <v>3674.95</v>
      </c>
      <c r="H162" s="38">
        <v>3644</v>
      </c>
      <c r="I162" s="38">
        <v>3612.95</v>
      </c>
      <c r="J162" s="38">
        <v>3736.95</v>
      </c>
      <c r="K162" s="38">
        <v>3768</v>
      </c>
      <c r="L162" s="38">
        <v>3798.95</v>
      </c>
      <c r="M162" s="28">
        <v>3737.05</v>
      </c>
      <c r="N162" s="28">
        <v>3675.05</v>
      </c>
      <c r="O162" s="39">
        <v>612000</v>
      </c>
      <c r="P162" s="40">
        <v>-2.2286125089863409E-2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203.2</v>
      </c>
      <c r="F163" s="37">
        <v>203.48333333333335</v>
      </c>
      <c r="G163" s="38">
        <v>202.51666666666671</v>
      </c>
      <c r="H163" s="38">
        <v>201.83333333333337</v>
      </c>
      <c r="I163" s="38">
        <v>200.86666666666673</v>
      </c>
      <c r="J163" s="38">
        <v>204.16666666666669</v>
      </c>
      <c r="K163" s="38">
        <v>205.13333333333333</v>
      </c>
      <c r="L163" s="38">
        <v>205.81666666666666</v>
      </c>
      <c r="M163" s="28">
        <v>204.45</v>
      </c>
      <c r="N163" s="28">
        <v>202.8</v>
      </c>
      <c r="O163" s="39">
        <v>14799000</v>
      </c>
      <c r="P163" s="40">
        <v>3.0500203334688897E-3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105.7</v>
      </c>
      <c r="F164" s="37">
        <v>105.83333333333333</v>
      </c>
      <c r="G164" s="38">
        <v>105.41666666666666</v>
      </c>
      <c r="H164" s="38">
        <v>105.13333333333333</v>
      </c>
      <c r="I164" s="38">
        <v>104.71666666666665</v>
      </c>
      <c r="J164" s="38">
        <v>106.11666666666666</v>
      </c>
      <c r="K164" s="38">
        <v>106.53333333333332</v>
      </c>
      <c r="L164" s="38">
        <v>106.81666666666666</v>
      </c>
      <c r="M164" s="28">
        <v>106.25</v>
      </c>
      <c r="N164" s="28">
        <v>105.55</v>
      </c>
      <c r="O164" s="39">
        <v>77741800</v>
      </c>
      <c r="P164" s="40">
        <v>5.1312148905843881E-2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2628.35</v>
      </c>
      <c r="F165" s="37">
        <v>2631.7666666666664</v>
      </c>
      <c r="G165" s="38">
        <v>2619.6833333333329</v>
      </c>
      <c r="H165" s="38">
        <v>2611.0166666666664</v>
      </c>
      <c r="I165" s="38">
        <v>2598.9333333333329</v>
      </c>
      <c r="J165" s="38">
        <v>2640.4333333333329</v>
      </c>
      <c r="K165" s="38">
        <v>2652.5166666666669</v>
      </c>
      <c r="L165" s="38">
        <v>2661.1833333333329</v>
      </c>
      <c r="M165" s="28">
        <v>2643.85</v>
      </c>
      <c r="N165" s="28">
        <v>2623.1</v>
      </c>
      <c r="O165" s="39">
        <v>3149000</v>
      </c>
      <c r="P165" s="40">
        <v>-2.2970297029702969E-3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3126.55</v>
      </c>
      <c r="F166" s="37">
        <v>3111.2166666666672</v>
      </c>
      <c r="G166" s="38">
        <v>3086.6333333333341</v>
      </c>
      <c r="H166" s="38">
        <v>3046.7166666666672</v>
      </c>
      <c r="I166" s="38">
        <v>3022.1333333333341</v>
      </c>
      <c r="J166" s="38">
        <v>3151.1333333333341</v>
      </c>
      <c r="K166" s="38">
        <v>3175.7166666666672</v>
      </c>
      <c r="L166" s="38">
        <v>3215.6333333333341</v>
      </c>
      <c r="M166" s="28">
        <v>3135.8</v>
      </c>
      <c r="N166" s="28">
        <v>3071.3</v>
      </c>
      <c r="O166" s="39">
        <v>1721750</v>
      </c>
      <c r="P166" s="40">
        <v>1.4522218995062446E-4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41.05</v>
      </c>
      <c r="F167" s="37">
        <v>41.066666666666663</v>
      </c>
      <c r="G167" s="38">
        <v>40.133333333333326</v>
      </c>
      <c r="H167" s="38">
        <v>39.216666666666661</v>
      </c>
      <c r="I167" s="38">
        <v>38.283333333333324</v>
      </c>
      <c r="J167" s="38">
        <v>41.983333333333327</v>
      </c>
      <c r="K167" s="38">
        <v>42.916666666666664</v>
      </c>
      <c r="L167" s="38">
        <v>43.833333333333329</v>
      </c>
      <c r="M167" s="28">
        <v>42</v>
      </c>
      <c r="N167" s="28">
        <v>40.15</v>
      </c>
      <c r="O167" s="39">
        <v>301072000</v>
      </c>
      <c r="P167" s="40">
        <v>1.3410168031021111E-2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2706.95</v>
      </c>
      <c r="F168" s="37">
        <v>2698.4</v>
      </c>
      <c r="G168" s="38">
        <v>2664.3</v>
      </c>
      <c r="H168" s="38">
        <v>2621.65</v>
      </c>
      <c r="I168" s="38">
        <v>2587.5500000000002</v>
      </c>
      <c r="J168" s="38">
        <v>2741.05</v>
      </c>
      <c r="K168" s="38">
        <v>2775.1499999999996</v>
      </c>
      <c r="L168" s="38">
        <v>2817.8</v>
      </c>
      <c r="M168" s="28">
        <v>2732.5</v>
      </c>
      <c r="N168" s="28">
        <v>2655.75</v>
      </c>
      <c r="O168" s="39">
        <v>966600</v>
      </c>
      <c r="P168" s="40">
        <v>-9.529664924684907E-3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219.35</v>
      </c>
      <c r="F169" s="37">
        <v>219.66666666666666</v>
      </c>
      <c r="G169" s="38">
        <v>218.58333333333331</v>
      </c>
      <c r="H169" s="38">
        <v>217.81666666666666</v>
      </c>
      <c r="I169" s="38">
        <v>216.73333333333332</v>
      </c>
      <c r="J169" s="38">
        <v>220.43333333333331</v>
      </c>
      <c r="K169" s="38">
        <v>221.51666666666662</v>
      </c>
      <c r="L169" s="38">
        <v>222.2833333333333</v>
      </c>
      <c r="M169" s="28">
        <v>220.75</v>
      </c>
      <c r="N169" s="28">
        <v>218.9</v>
      </c>
      <c r="O169" s="39">
        <v>42857100</v>
      </c>
      <c r="P169" s="40">
        <v>-3.1490112104799094E-4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1713.2</v>
      </c>
      <c r="F170" s="37">
        <v>1716.9666666666665</v>
      </c>
      <c r="G170" s="38">
        <v>1702.9333333333329</v>
      </c>
      <c r="H170" s="38">
        <v>1692.6666666666665</v>
      </c>
      <c r="I170" s="38">
        <v>1678.633333333333</v>
      </c>
      <c r="J170" s="38">
        <v>1727.2333333333329</v>
      </c>
      <c r="K170" s="38">
        <v>1741.2666666666662</v>
      </c>
      <c r="L170" s="38">
        <v>1751.5333333333328</v>
      </c>
      <c r="M170" s="28">
        <v>1731</v>
      </c>
      <c r="N170" s="28">
        <v>1706.7</v>
      </c>
      <c r="O170" s="39">
        <v>3433452</v>
      </c>
      <c r="P170" s="40">
        <v>-1.893043066729768E-3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164.5</v>
      </c>
      <c r="F171" s="37">
        <v>164.31666666666666</v>
      </c>
      <c r="G171" s="38">
        <v>163.13333333333333</v>
      </c>
      <c r="H171" s="38">
        <v>161.76666666666665</v>
      </c>
      <c r="I171" s="38">
        <v>160.58333333333331</v>
      </c>
      <c r="J171" s="38">
        <v>165.68333333333334</v>
      </c>
      <c r="K171" s="38">
        <v>166.86666666666667</v>
      </c>
      <c r="L171" s="38">
        <v>168.23333333333335</v>
      </c>
      <c r="M171" s="28">
        <v>165.5</v>
      </c>
      <c r="N171" s="28">
        <v>162.94999999999999</v>
      </c>
      <c r="O171" s="39">
        <v>12257000</v>
      </c>
      <c r="P171" s="40">
        <v>1.2431338537149466E-2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702.15</v>
      </c>
      <c r="F172" s="37">
        <v>704.75</v>
      </c>
      <c r="G172" s="38">
        <v>697</v>
      </c>
      <c r="H172" s="38">
        <v>691.85</v>
      </c>
      <c r="I172" s="38">
        <v>684.1</v>
      </c>
      <c r="J172" s="38">
        <v>709.9</v>
      </c>
      <c r="K172" s="38">
        <v>717.65</v>
      </c>
      <c r="L172" s="38">
        <v>722.8</v>
      </c>
      <c r="M172" s="28">
        <v>712.5</v>
      </c>
      <c r="N172" s="28">
        <v>699.6</v>
      </c>
      <c r="O172" s="39">
        <v>3374500</v>
      </c>
      <c r="P172" s="40">
        <v>3.7926675094816687E-3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126.35</v>
      </c>
      <c r="F173" s="37">
        <v>128.1</v>
      </c>
      <c r="G173" s="38">
        <v>123.39999999999998</v>
      </c>
      <c r="H173" s="38">
        <v>120.44999999999999</v>
      </c>
      <c r="I173" s="38">
        <v>115.74999999999997</v>
      </c>
      <c r="J173" s="38">
        <v>131.04999999999998</v>
      </c>
      <c r="K173" s="38">
        <v>135.74999999999997</v>
      </c>
      <c r="L173" s="38">
        <v>138.69999999999999</v>
      </c>
      <c r="M173" s="28">
        <v>132.80000000000001</v>
      </c>
      <c r="N173" s="28">
        <v>125.15</v>
      </c>
      <c r="O173" s="39">
        <v>49055000</v>
      </c>
      <c r="P173" s="40">
        <v>8.5320723684210523E-3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94.15</v>
      </c>
      <c r="F174" s="37">
        <v>94.266666666666666</v>
      </c>
      <c r="G174" s="38">
        <v>93.833333333333329</v>
      </c>
      <c r="H174" s="38">
        <v>93.516666666666666</v>
      </c>
      <c r="I174" s="38">
        <v>93.083333333333329</v>
      </c>
      <c r="J174" s="38">
        <v>94.583333333333329</v>
      </c>
      <c r="K174" s="38">
        <v>95.016666666666666</v>
      </c>
      <c r="L174" s="38">
        <v>95.333333333333329</v>
      </c>
      <c r="M174" s="28">
        <v>94.7</v>
      </c>
      <c r="N174" s="28">
        <v>93.95</v>
      </c>
      <c r="O174" s="39">
        <v>53160000</v>
      </c>
      <c r="P174" s="40">
        <v>4.5167118337850043E-4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2478.6</v>
      </c>
      <c r="F175" s="37">
        <v>2478.4666666666667</v>
      </c>
      <c r="G175" s="38">
        <v>2457.9833333333336</v>
      </c>
      <c r="H175" s="38">
        <v>2437.3666666666668</v>
      </c>
      <c r="I175" s="38">
        <v>2416.8833333333337</v>
      </c>
      <c r="J175" s="38">
        <v>2499.0833333333335</v>
      </c>
      <c r="K175" s="38">
        <v>2519.5666666666662</v>
      </c>
      <c r="L175" s="38">
        <v>2540.1833333333334</v>
      </c>
      <c r="M175" s="28">
        <v>2498.9499999999998</v>
      </c>
      <c r="N175" s="28">
        <v>2457.85</v>
      </c>
      <c r="O175" s="39">
        <v>33443000</v>
      </c>
      <c r="P175" s="40">
        <v>-1.1600242349012132E-2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78.5</v>
      </c>
      <c r="F176" s="37">
        <v>78.316666666666663</v>
      </c>
      <c r="G176" s="38">
        <v>77.73333333333332</v>
      </c>
      <c r="H176" s="38">
        <v>76.966666666666654</v>
      </c>
      <c r="I176" s="38">
        <v>76.383333333333312</v>
      </c>
      <c r="J176" s="38">
        <v>79.083333333333329</v>
      </c>
      <c r="K176" s="38">
        <v>79.666666666666671</v>
      </c>
      <c r="L176" s="38">
        <v>80.433333333333337</v>
      </c>
      <c r="M176" s="28">
        <v>78.900000000000006</v>
      </c>
      <c r="N176" s="28">
        <v>77.55</v>
      </c>
      <c r="O176" s="39">
        <v>107718000</v>
      </c>
      <c r="P176" s="40">
        <v>8.1990228561801531E-3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853</v>
      </c>
      <c r="F177" s="37">
        <v>857.7166666666667</v>
      </c>
      <c r="G177" s="38">
        <v>845.23333333333335</v>
      </c>
      <c r="H177" s="38">
        <v>837.4666666666667</v>
      </c>
      <c r="I177" s="38">
        <v>824.98333333333335</v>
      </c>
      <c r="J177" s="38">
        <v>865.48333333333335</v>
      </c>
      <c r="K177" s="38">
        <v>877.9666666666667</v>
      </c>
      <c r="L177" s="38">
        <v>885.73333333333335</v>
      </c>
      <c r="M177" s="28">
        <v>870.2</v>
      </c>
      <c r="N177" s="28">
        <v>849.95</v>
      </c>
      <c r="O177" s="39">
        <v>6106400</v>
      </c>
      <c r="P177" s="40">
        <v>4.447181171319102E-2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1259.55</v>
      </c>
      <c r="F178" s="37">
        <v>1253.4333333333334</v>
      </c>
      <c r="G178" s="38">
        <v>1243.8166666666668</v>
      </c>
      <c r="H178" s="38">
        <v>1228.0833333333335</v>
      </c>
      <c r="I178" s="38">
        <v>1218.4666666666669</v>
      </c>
      <c r="J178" s="38">
        <v>1269.1666666666667</v>
      </c>
      <c r="K178" s="38">
        <v>1278.7833333333335</v>
      </c>
      <c r="L178" s="38">
        <v>1294.5166666666667</v>
      </c>
      <c r="M178" s="28">
        <v>1263.05</v>
      </c>
      <c r="N178" s="28">
        <v>1237.7</v>
      </c>
      <c r="O178" s="39">
        <v>5976000</v>
      </c>
      <c r="P178" s="40">
        <v>-2.3170283192350129E-2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571.04999999999995</v>
      </c>
      <c r="F179" s="37">
        <v>569.80000000000007</v>
      </c>
      <c r="G179" s="38">
        <v>566.60000000000014</v>
      </c>
      <c r="H179" s="38">
        <v>562.15000000000009</v>
      </c>
      <c r="I179" s="38">
        <v>558.95000000000016</v>
      </c>
      <c r="J179" s="38">
        <v>574.25000000000011</v>
      </c>
      <c r="K179" s="38">
        <v>577.45000000000016</v>
      </c>
      <c r="L179" s="38">
        <v>581.90000000000009</v>
      </c>
      <c r="M179" s="28">
        <v>573</v>
      </c>
      <c r="N179" s="28">
        <v>565.35</v>
      </c>
      <c r="O179" s="39">
        <v>59043000</v>
      </c>
      <c r="P179" s="40">
        <v>5.8516646049588554E-2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21040</v>
      </c>
      <c r="F180" s="37">
        <v>21050.116666666665</v>
      </c>
      <c r="G180" s="38">
        <v>20913.98333333333</v>
      </c>
      <c r="H180" s="38">
        <v>20787.966666666664</v>
      </c>
      <c r="I180" s="38">
        <v>20651.833333333328</v>
      </c>
      <c r="J180" s="38">
        <v>21176.133333333331</v>
      </c>
      <c r="K180" s="38">
        <v>21312.26666666667</v>
      </c>
      <c r="L180" s="38">
        <v>21438.283333333333</v>
      </c>
      <c r="M180" s="28">
        <v>21186.25</v>
      </c>
      <c r="N180" s="28">
        <v>20924.099999999999</v>
      </c>
      <c r="O180" s="39">
        <v>418625</v>
      </c>
      <c r="P180" s="40">
        <v>-1.1333810546408972E-3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2813.3</v>
      </c>
      <c r="F181" s="37">
        <v>2820.9333333333329</v>
      </c>
      <c r="G181" s="38">
        <v>2803.6166666666659</v>
      </c>
      <c r="H181" s="38">
        <v>2793.9333333333329</v>
      </c>
      <c r="I181" s="38">
        <v>2776.6166666666659</v>
      </c>
      <c r="J181" s="38">
        <v>2830.6166666666659</v>
      </c>
      <c r="K181" s="38">
        <v>2847.9333333333325</v>
      </c>
      <c r="L181" s="38">
        <v>2857.6166666666659</v>
      </c>
      <c r="M181" s="28">
        <v>2838.25</v>
      </c>
      <c r="N181" s="28">
        <v>2811.25</v>
      </c>
      <c r="O181" s="39">
        <v>1478400</v>
      </c>
      <c r="P181" s="40">
        <v>-3.7188545927854219E-4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2540.3000000000002</v>
      </c>
      <c r="F182" s="37">
        <v>2551.1166666666668</v>
      </c>
      <c r="G182" s="38">
        <v>2522.2333333333336</v>
      </c>
      <c r="H182" s="38">
        <v>2504.166666666667</v>
      </c>
      <c r="I182" s="38">
        <v>2475.2833333333338</v>
      </c>
      <c r="J182" s="38">
        <v>2569.1833333333334</v>
      </c>
      <c r="K182" s="38">
        <v>2598.0666666666666</v>
      </c>
      <c r="L182" s="38">
        <v>2616.1333333333332</v>
      </c>
      <c r="M182" s="28">
        <v>2580</v>
      </c>
      <c r="N182" s="28">
        <v>2533.0500000000002</v>
      </c>
      <c r="O182" s="39">
        <v>3953250</v>
      </c>
      <c r="P182" s="40">
        <v>5.8646314520988153E-2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1197.45</v>
      </c>
      <c r="F183" s="37">
        <v>1198.7666666666667</v>
      </c>
      <c r="G183" s="38">
        <v>1192.9333333333334</v>
      </c>
      <c r="H183" s="38">
        <v>1188.4166666666667</v>
      </c>
      <c r="I183" s="38">
        <v>1182.5833333333335</v>
      </c>
      <c r="J183" s="38">
        <v>1203.2833333333333</v>
      </c>
      <c r="K183" s="38">
        <v>1209.1166666666668</v>
      </c>
      <c r="L183" s="38">
        <v>1213.6333333333332</v>
      </c>
      <c r="M183" s="28">
        <v>1204.5999999999999</v>
      </c>
      <c r="N183" s="28">
        <v>1194.25</v>
      </c>
      <c r="O183" s="39">
        <v>4554600</v>
      </c>
      <c r="P183" s="40">
        <v>-1.0041731872717789E-2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988.15</v>
      </c>
      <c r="F184" s="37">
        <v>987.06666666666661</v>
      </c>
      <c r="G184" s="38">
        <v>983.18333333333317</v>
      </c>
      <c r="H184" s="38">
        <v>978.21666666666658</v>
      </c>
      <c r="I184" s="38">
        <v>974.33333333333314</v>
      </c>
      <c r="J184" s="38">
        <v>992.03333333333319</v>
      </c>
      <c r="K184" s="38">
        <v>995.91666666666663</v>
      </c>
      <c r="L184" s="38">
        <v>1000.8833333333332</v>
      </c>
      <c r="M184" s="28">
        <v>990.95</v>
      </c>
      <c r="N184" s="28">
        <v>982.1</v>
      </c>
      <c r="O184" s="39">
        <v>20991600</v>
      </c>
      <c r="P184" s="40">
        <v>1.2353510734199192E-3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523.6</v>
      </c>
      <c r="F185" s="37">
        <v>524.40000000000009</v>
      </c>
      <c r="G185" s="38">
        <v>517.85000000000014</v>
      </c>
      <c r="H185" s="38">
        <v>512.1</v>
      </c>
      <c r="I185" s="38">
        <v>505.55000000000007</v>
      </c>
      <c r="J185" s="38">
        <v>530.1500000000002</v>
      </c>
      <c r="K185" s="38">
        <v>536.70000000000016</v>
      </c>
      <c r="L185" s="38">
        <v>542.45000000000027</v>
      </c>
      <c r="M185" s="28">
        <v>530.95000000000005</v>
      </c>
      <c r="N185" s="28">
        <v>518.65</v>
      </c>
      <c r="O185" s="39">
        <v>10095000</v>
      </c>
      <c r="P185" s="40">
        <v>1.1421701232341449E-2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575.75</v>
      </c>
      <c r="F186" s="37">
        <v>578.61666666666667</v>
      </c>
      <c r="G186" s="38">
        <v>572.23333333333335</v>
      </c>
      <c r="H186" s="38">
        <v>568.7166666666667</v>
      </c>
      <c r="I186" s="38">
        <v>562.33333333333337</v>
      </c>
      <c r="J186" s="38">
        <v>582.13333333333333</v>
      </c>
      <c r="K186" s="38">
        <v>588.51666666666677</v>
      </c>
      <c r="L186" s="38">
        <v>592.0333333333333</v>
      </c>
      <c r="M186" s="28">
        <v>585</v>
      </c>
      <c r="N186" s="28">
        <v>575.1</v>
      </c>
      <c r="O186" s="39">
        <v>2894000</v>
      </c>
      <c r="P186" s="40">
        <v>-1.1949470809149881E-2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1155.5999999999999</v>
      </c>
      <c r="F187" s="37">
        <v>1154.8</v>
      </c>
      <c r="G187" s="38">
        <v>1150.5999999999999</v>
      </c>
      <c r="H187" s="38">
        <v>1145.5999999999999</v>
      </c>
      <c r="I187" s="38">
        <v>1141.3999999999999</v>
      </c>
      <c r="J187" s="38">
        <v>1159.8</v>
      </c>
      <c r="K187" s="38">
        <v>1164.0000000000002</v>
      </c>
      <c r="L187" s="38">
        <v>1169</v>
      </c>
      <c r="M187" s="28">
        <v>1159</v>
      </c>
      <c r="N187" s="28">
        <v>1149.8</v>
      </c>
      <c r="O187" s="39">
        <v>8593000</v>
      </c>
      <c r="P187" s="40">
        <v>1.5360983102918587E-2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1222.0999999999999</v>
      </c>
      <c r="F188" s="37">
        <v>1218</v>
      </c>
      <c r="G188" s="38">
        <v>1209</v>
      </c>
      <c r="H188" s="38">
        <v>1195.9000000000001</v>
      </c>
      <c r="I188" s="38">
        <v>1186.9000000000001</v>
      </c>
      <c r="J188" s="38">
        <v>1231.0999999999999</v>
      </c>
      <c r="K188" s="38">
        <v>1240.0999999999999</v>
      </c>
      <c r="L188" s="38">
        <v>1253.1999999999998</v>
      </c>
      <c r="M188" s="28">
        <v>1227</v>
      </c>
      <c r="N188" s="28">
        <v>1204.9000000000001</v>
      </c>
      <c r="O188" s="39">
        <v>2779000</v>
      </c>
      <c r="P188" s="40">
        <v>8.8945362134688691E-3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770.35</v>
      </c>
      <c r="F189" s="37">
        <v>767.6</v>
      </c>
      <c r="G189" s="38">
        <v>760.7</v>
      </c>
      <c r="H189" s="38">
        <v>751.05000000000007</v>
      </c>
      <c r="I189" s="38">
        <v>744.15000000000009</v>
      </c>
      <c r="J189" s="38">
        <v>777.25</v>
      </c>
      <c r="K189" s="38">
        <v>784.14999999999986</v>
      </c>
      <c r="L189" s="38">
        <v>793.8</v>
      </c>
      <c r="M189" s="28">
        <v>774.5</v>
      </c>
      <c r="N189" s="28">
        <v>757.95</v>
      </c>
      <c r="O189" s="39">
        <v>8834400</v>
      </c>
      <c r="P189" s="40">
        <v>-1.9674423249775291E-2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401.5</v>
      </c>
      <c r="F190" s="37">
        <v>402.11666666666662</v>
      </c>
      <c r="G190" s="38">
        <v>399.28333333333325</v>
      </c>
      <c r="H190" s="38">
        <v>397.06666666666661</v>
      </c>
      <c r="I190" s="38">
        <v>394.23333333333323</v>
      </c>
      <c r="J190" s="38">
        <v>404.33333333333326</v>
      </c>
      <c r="K190" s="38">
        <v>407.16666666666663</v>
      </c>
      <c r="L190" s="38">
        <v>409.38333333333327</v>
      </c>
      <c r="M190" s="28">
        <v>404.95</v>
      </c>
      <c r="N190" s="28">
        <v>399.9</v>
      </c>
      <c r="O190" s="39">
        <v>72551025</v>
      </c>
      <c r="P190" s="40">
        <v>-1.2318615659191434E-2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218.45</v>
      </c>
      <c r="F191" s="37">
        <v>219</v>
      </c>
      <c r="G191" s="38">
        <v>217.15</v>
      </c>
      <c r="H191" s="38">
        <v>215.85</v>
      </c>
      <c r="I191" s="38">
        <v>214</v>
      </c>
      <c r="J191" s="38">
        <v>220.3</v>
      </c>
      <c r="K191" s="38">
        <v>222.15000000000003</v>
      </c>
      <c r="L191" s="38">
        <v>223.45000000000002</v>
      </c>
      <c r="M191" s="28">
        <v>220.85</v>
      </c>
      <c r="N191" s="28">
        <v>217.7</v>
      </c>
      <c r="O191" s="39">
        <v>102498750</v>
      </c>
      <c r="P191" s="40">
        <v>1.6671130155329405E-2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100.85</v>
      </c>
      <c r="F192" s="37">
        <v>100.95</v>
      </c>
      <c r="G192" s="38">
        <v>100.4</v>
      </c>
      <c r="H192" s="38">
        <v>99.95</v>
      </c>
      <c r="I192" s="38">
        <v>99.4</v>
      </c>
      <c r="J192" s="38">
        <v>101.4</v>
      </c>
      <c r="K192" s="38">
        <v>101.94999999999999</v>
      </c>
      <c r="L192" s="38">
        <v>102.4</v>
      </c>
      <c r="M192" s="28">
        <v>101.5</v>
      </c>
      <c r="N192" s="28">
        <v>100.5</v>
      </c>
      <c r="O192" s="39">
        <v>214123500</v>
      </c>
      <c r="P192" s="40">
        <v>-1.1730090231463319E-2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3167.95</v>
      </c>
      <c r="F193" s="37">
        <v>3171.5666666666671</v>
      </c>
      <c r="G193" s="38">
        <v>3158.1833333333343</v>
      </c>
      <c r="H193" s="38">
        <v>3148.4166666666674</v>
      </c>
      <c r="I193" s="38">
        <v>3135.0333333333347</v>
      </c>
      <c r="J193" s="38">
        <v>3181.3333333333339</v>
      </c>
      <c r="K193" s="38">
        <v>3194.7166666666662</v>
      </c>
      <c r="L193" s="38">
        <v>3204.4833333333336</v>
      </c>
      <c r="M193" s="28">
        <v>3184.95</v>
      </c>
      <c r="N193" s="28">
        <v>3161.8</v>
      </c>
      <c r="O193" s="39">
        <v>11343450</v>
      </c>
      <c r="P193" s="40">
        <v>-1.4401522260452507E-2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1050.7</v>
      </c>
      <c r="F194" s="37">
        <v>1049.5166666666667</v>
      </c>
      <c r="G194" s="38">
        <v>1046.8333333333333</v>
      </c>
      <c r="H194" s="38">
        <v>1042.9666666666667</v>
      </c>
      <c r="I194" s="38">
        <v>1040.2833333333333</v>
      </c>
      <c r="J194" s="38">
        <v>1053.3833333333332</v>
      </c>
      <c r="K194" s="38">
        <v>1056.0666666666666</v>
      </c>
      <c r="L194" s="38">
        <v>1059.9333333333332</v>
      </c>
      <c r="M194" s="28">
        <v>1052.2</v>
      </c>
      <c r="N194" s="28">
        <v>1045.6500000000001</v>
      </c>
      <c r="O194" s="39">
        <v>16924800</v>
      </c>
      <c r="P194" s="40">
        <v>1.1256901125690113E-2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2682.3</v>
      </c>
      <c r="F195" s="37">
        <v>2684.1</v>
      </c>
      <c r="G195" s="38">
        <v>2670.2</v>
      </c>
      <c r="H195" s="38">
        <v>2658.1</v>
      </c>
      <c r="I195" s="38">
        <v>2644.2</v>
      </c>
      <c r="J195" s="38">
        <v>2696.2</v>
      </c>
      <c r="K195" s="38">
        <v>2710.1000000000004</v>
      </c>
      <c r="L195" s="38">
        <v>2722.2</v>
      </c>
      <c r="M195" s="28">
        <v>2698</v>
      </c>
      <c r="N195" s="28">
        <v>2672</v>
      </c>
      <c r="O195" s="39">
        <v>5059125</v>
      </c>
      <c r="P195" s="40">
        <v>-2.8235972052150112E-2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1568.85</v>
      </c>
      <c r="F196" s="37">
        <v>1569.6166666666668</v>
      </c>
      <c r="G196" s="38">
        <v>1556.3833333333337</v>
      </c>
      <c r="H196" s="38">
        <v>1543.916666666667</v>
      </c>
      <c r="I196" s="38">
        <v>1530.6833333333338</v>
      </c>
      <c r="J196" s="38">
        <v>1582.0833333333335</v>
      </c>
      <c r="K196" s="38">
        <v>1595.3166666666666</v>
      </c>
      <c r="L196" s="38">
        <v>1607.7833333333333</v>
      </c>
      <c r="M196" s="28">
        <v>1582.85</v>
      </c>
      <c r="N196" s="28">
        <v>1557.15</v>
      </c>
      <c r="O196" s="39">
        <v>1621500</v>
      </c>
      <c r="P196" s="40">
        <v>-6.7381316998468607E-3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485.7</v>
      </c>
      <c r="F197" s="37">
        <v>484.90000000000003</v>
      </c>
      <c r="G197" s="38">
        <v>481.80000000000007</v>
      </c>
      <c r="H197" s="38">
        <v>477.90000000000003</v>
      </c>
      <c r="I197" s="38">
        <v>474.80000000000007</v>
      </c>
      <c r="J197" s="38">
        <v>488.80000000000007</v>
      </c>
      <c r="K197" s="38">
        <v>491.90000000000009</v>
      </c>
      <c r="L197" s="38">
        <v>495.80000000000007</v>
      </c>
      <c r="M197" s="28">
        <v>488</v>
      </c>
      <c r="N197" s="28">
        <v>481</v>
      </c>
      <c r="O197" s="39">
        <v>4843500</v>
      </c>
      <c r="P197" s="40">
        <v>9.6935584740462793E-3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1427.65</v>
      </c>
      <c r="F198" s="37">
        <v>1424.9166666666667</v>
      </c>
      <c r="G198" s="38">
        <v>1414.8833333333334</v>
      </c>
      <c r="H198" s="38">
        <v>1402.1166666666668</v>
      </c>
      <c r="I198" s="38">
        <v>1392.0833333333335</v>
      </c>
      <c r="J198" s="38">
        <v>1437.6833333333334</v>
      </c>
      <c r="K198" s="38">
        <v>1447.7166666666667</v>
      </c>
      <c r="L198" s="38">
        <v>1460.4833333333333</v>
      </c>
      <c r="M198" s="28">
        <v>1434.95</v>
      </c>
      <c r="N198" s="28">
        <v>1412.15</v>
      </c>
      <c r="O198" s="39">
        <v>4560975</v>
      </c>
      <c r="P198" s="40">
        <v>-1.1114639568116863E-3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1144</v>
      </c>
      <c r="F199" s="37">
        <v>1144.6166666666666</v>
      </c>
      <c r="G199" s="38">
        <v>1139.7333333333331</v>
      </c>
      <c r="H199" s="38">
        <v>1135.4666666666665</v>
      </c>
      <c r="I199" s="38">
        <v>1130.583333333333</v>
      </c>
      <c r="J199" s="38">
        <v>1148.8833333333332</v>
      </c>
      <c r="K199" s="38">
        <v>1153.7666666666669</v>
      </c>
      <c r="L199" s="38">
        <v>1158.0333333333333</v>
      </c>
      <c r="M199" s="28">
        <v>1149.5</v>
      </c>
      <c r="N199" s="28">
        <v>1140.3499999999999</v>
      </c>
      <c r="O199" s="39">
        <v>7198800</v>
      </c>
      <c r="P199" s="40">
        <v>3.7087643958617997E-3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1624.15</v>
      </c>
      <c r="F200" s="37">
        <v>1625.8166666666668</v>
      </c>
      <c r="G200" s="38">
        <v>1613.6833333333336</v>
      </c>
      <c r="H200" s="38">
        <v>1603.2166666666667</v>
      </c>
      <c r="I200" s="38">
        <v>1591.0833333333335</v>
      </c>
      <c r="J200" s="38">
        <v>1636.2833333333338</v>
      </c>
      <c r="K200" s="38">
        <v>1648.416666666667</v>
      </c>
      <c r="L200" s="38">
        <v>1658.8833333333339</v>
      </c>
      <c r="M200" s="28">
        <v>1637.95</v>
      </c>
      <c r="N200" s="28">
        <v>1615.35</v>
      </c>
      <c r="O200" s="39">
        <v>1360800</v>
      </c>
      <c r="P200" s="40">
        <v>-3.2229709932610606E-3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6397</v>
      </c>
      <c r="F201" s="37">
        <v>6413.0333333333328</v>
      </c>
      <c r="G201" s="38">
        <v>6375.0666666666657</v>
      </c>
      <c r="H201" s="38">
        <v>6353.1333333333332</v>
      </c>
      <c r="I201" s="38">
        <v>6315.1666666666661</v>
      </c>
      <c r="J201" s="38">
        <v>6434.9666666666653</v>
      </c>
      <c r="K201" s="38">
        <v>6472.9333333333325</v>
      </c>
      <c r="L201" s="38">
        <v>6494.866666666665</v>
      </c>
      <c r="M201" s="28">
        <v>6451</v>
      </c>
      <c r="N201" s="28">
        <v>6391.1</v>
      </c>
      <c r="O201" s="39">
        <v>2165900</v>
      </c>
      <c r="P201" s="40">
        <v>-1.4604185623293903E-2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701.35</v>
      </c>
      <c r="F202" s="37">
        <v>704.19999999999993</v>
      </c>
      <c r="G202" s="38">
        <v>696.39999999999986</v>
      </c>
      <c r="H202" s="38">
        <v>691.44999999999993</v>
      </c>
      <c r="I202" s="38">
        <v>683.64999999999986</v>
      </c>
      <c r="J202" s="38">
        <v>709.14999999999986</v>
      </c>
      <c r="K202" s="38">
        <v>716.94999999999982</v>
      </c>
      <c r="L202" s="38">
        <v>721.89999999999986</v>
      </c>
      <c r="M202" s="28">
        <v>712</v>
      </c>
      <c r="N202" s="28">
        <v>699.25</v>
      </c>
      <c r="O202" s="39">
        <v>24573900</v>
      </c>
      <c r="P202" s="40">
        <v>-1.3207945900253592E-3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280.10000000000002</v>
      </c>
      <c r="F203" s="37">
        <v>280.4666666666667</v>
      </c>
      <c r="G203" s="38">
        <v>278.63333333333338</v>
      </c>
      <c r="H203" s="38">
        <v>277.16666666666669</v>
      </c>
      <c r="I203" s="38">
        <v>275.33333333333337</v>
      </c>
      <c r="J203" s="38">
        <v>281.93333333333339</v>
      </c>
      <c r="K203" s="38">
        <v>283.76666666666665</v>
      </c>
      <c r="L203" s="38">
        <v>285.23333333333341</v>
      </c>
      <c r="M203" s="28">
        <v>282.3</v>
      </c>
      <c r="N203" s="28">
        <v>279</v>
      </c>
      <c r="O203" s="39">
        <v>31113150</v>
      </c>
      <c r="P203" s="40">
        <v>4.2023112711991597E-3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865.05</v>
      </c>
      <c r="F204" s="37">
        <v>866.7833333333333</v>
      </c>
      <c r="G204" s="38">
        <v>861.61666666666656</v>
      </c>
      <c r="H204" s="38">
        <v>858.18333333333328</v>
      </c>
      <c r="I204" s="38">
        <v>853.01666666666654</v>
      </c>
      <c r="J204" s="38">
        <v>870.21666666666658</v>
      </c>
      <c r="K204" s="38">
        <v>875.38333333333333</v>
      </c>
      <c r="L204" s="38">
        <v>878.81666666666661</v>
      </c>
      <c r="M204" s="28">
        <v>871.95</v>
      </c>
      <c r="N204" s="28">
        <v>863.35</v>
      </c>
      <c r="O204" s="39">
        <v>4369000</v>
      </c>
      <c r="P204" s="40">
        <v>-8.8475499092558977E-3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1591.6</v>
      </c>
      <c r="F205" s="37">
        <v>1597.3833333333332</v>
      </c>
      <c r="G205" s="38">
        <v>1584.0166666666664</v>
      </c>
      <c r="H205" s="38">
        <v>1576.4333333333332</v>
      </c>
      <c r="I205" s="38">
        <v>1563.0666666666664</v>
      </c>
      <c r="J205" s="38">
        <v>1604.9666666666665</v>
      </c>
      <c r="K205" s="38">
        <v>1618.3333333333333</v>
      </c>
      <c r="L205" s="38">
        <v>1625.9166666666665</v>
      </c>
      <c r="M205" s="28">
        <v>1610.75</v>
      </c>
      <c r="N205" s="28">
        <v>1589.8</v>
      </c>
      <c r="O205" s="39">
        <v>612850</v>
      </c>
      <c r="P205" s="40">
        <v>0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384.45</v>
      </c>
      <c r="F206" s="37">
        <v>384.56666666666661</v>
      </c>
      <c r="G206" s="38">
        <v>382.78333333333319</v>
      </c>
      <c r="H206" s="38">
        <v>381.11666666666656</v>
      </c>
      <c r="I206" s="38">
        <v>379.33333333333314</v>
      </c>
      <c r="J206" s="38">
        <v>386.23333333333323</v>
      </c>
      <c r="K206" s="38">
        <v>388.01666666666665</v>
      </c>
      <c r="L206" s="38">
        <v>389.68333333333328</v>
      </c>
      <c r="M206" s="28">
        <v>386.35</v>
      </c>
      <c r="N206" s="28">
        <v>382.9</v>
      </c>
      <c r="O206" s="39">
        <v>44658000</v>
      </c>
      <c r="P206" s="40">
        <v>-2.0894082567801626E-2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267.75</v>
      </c>
      <c r="F207" s="37">
        <v>268.31666666666666</v>
      </c>
      <c r="G207" s="38">
        <v>266.2833333333333</v>
      </c>
      <c r="H207" s="38">
        <v>264.81666666666666</v>
      </c>
      <c r="I207" s="38">
        <v>262.7833333333333</v>
      </c>
      <c r="J207" s="38">
        <v>269.7833333333333</v>
      </c>
      <c r="K207" s="38">
        <v>271.81666666666672</v>
      </c>
      <c r="L207" s="38">
        <v>273.2833333333333</v>
      </c>
      <c r="M207" s="28">
        <v>270.35000000000002</v>
      </c>
      <c r="N207" s="28">
        <v>266.85000000000002</v>
      </c>
      <c r="O207" s="39">
        <v>93543000</v>
      </c>
      <c r="P207" s="40">
        <v>6.0001359804188199E-2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411.55</v>
      </c>
      <c r="F208" s="37">
        <v>412.41666666666669</v>
      </c>
      <c r="G208" s="38">
        <v>410.08333333333337</v>
      </c>
      <c r="H208" s="38">
        <v>408.61666666666667</v>
      </c>
      <c r="I208" s="38">
        <v>406.28333333333336</v>
      </c>
      <c r="J208" s="38">
        <v>413.88333333333338</v>
      </c>
      <c r="K208" s="38">
        <v>416.21666666666675</v>
      </c>
      <c r="L208" s="38">
        <v>417.68333333333339</v>
      </c>
      <c r="M208" s="28">
        <v>414.75</v>
      </c>
      <c r="N208" s="28">
        <v>410.95</v>
      </c>
      <c r="O208" s="39">
        <v>12371400</v>
      </c>
      <c r="P208" s="40">
        <v>4.5308389359836306E-3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21" sqref="I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7" t="s">
        <v>16</v>
      </c>
      <c r="B8" s="409"/>
      <c r="C8" s="413" t="s">
        <v>20</v>
      </c>
      <c r="D8" s="413" t="s">
        <v>21</v>
      </c>
      <c r="E8" s="404" t="s">
        <v>22</v>
      </c>
      <c r="F8" s="405"/>
      <c r="G8" s="406"/>
      <c r="H8" s="404" t="s">
        <v>23</v>
      </c>
      <c r="I8" s="405"/>
      <c r="J8" s="406"/>
      <c r="K8" s="23"/>
      <c r="L8" s="50"/>
      <c r="M8" s="50"/>
      <c r="N8" s="1"/>
      <c r="O8" s="1"/>
    </row>
    <row r="9" spans="1:15" ht="36" customHeight="1">
      <c r="A9" s="411"/>
      <c r="B9" s="412"/>
      <c r="C9" s="412"/>
      <c r="D9" s="41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17730.75</v>
      </c>
      <c r="D10" s="333">
        <v>17738.566666666669</v>
      </c>
      <c r="E10" s="333">
        <v>17699.583333333339</v>
      </c>
      <c r="F10" s="333">
        <v>17668.416666666672</v>
      </c>
      <c r="G10" s="333">
        <v>17629.433333333342</v>
      </c>
      <c r="H10" s="333">
        <v>17769.733333333337</v>
      </c>
      <c r="I10" s="333">
        <v>17808.716666666667</v>
      </c>
      <c r="J10" s="333">
        <v>17839.883333333335</v>
      </c>
      <c r="K10" s="333">
        <v>17777.55</v>
      </c>
      <c r="L10" s="333">
        <v>17707.400000000001</v>
      </c>
      <c r="M10" s="334"/>
      <c r="N10" s="1"/>
      <c r="O10" s="1"/>
    </row>
    <row r="11" spans="1:15" ht="12.75" customHeight="1">
      <c r="A11" s="227">
        <v>2</v>
      </c>
      <c r="B11" s="344" t="s">
        <v>231</v>
      </c>
      <c r="C11" s="333">
        <v>41304.9</v>
      </c>
      <c r="D11" s="333">
        <v>41311.1</v>
      </c>
      <c r="E11" s="333">
        <v>41194.949999999997</v>
      </c>
      <c r="F11" s="333">
        <v>41085</v>
      </c>
      <c r="G11" s="333">
        <v>40968.85</v>
      </c>
      <c r="H11" s="333">
        <v>41421.049999999996</v>
      </c>
      <c r="I11" s="333">
        <v>41537.200000000004</v>
      </c>
      <c r="J11" s="333">
        <v>41647.149999999994</v>
      </c>
      <c r="K11" s="333">
        <v>41427.25</v>
      </c>
      <c r="L11" s="333">
        <v>41201.15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2731.25</v>
      </c>
      <c r="D12" s="260">
        <v>2733.75</v>
      </c>
      <c r="E12" s="260">
        <v>2723.75</v>
      </c>
      <c r="F12" s="260">
        <v>2716.25</v>
      </c>
      <c r="G12" s="260">
        <v>2706.25</v>
      </c>
      <c r="H12" s="260">
        <v>2741.25</v>
      </c>
      <c r="I12" s="260">
        <v>2751.25</v>
      </c>
      <c r="J12" s="260">
        <v>2758.75</v>
      </c>
      <c r="K12" s="260">
        <v>2743.75</v>
      </c>
      <c r="L12" s="260">
        <v>2726.25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5054.45</v>
      </c>
      <c r="D13" s="260">
        <v>5061.8833333333323</v>
      </c>
      <c r="E13" s="260">
        <v>5040.366666666665</v>
      </c>
      <c r="F13" s="260">
        <v>5026.2833333333328</v>
      </c>
      <c r="G13" s="260">
        <v>5004.7666666666655</v>
      </c>
      <c r="H13" s="260">
        <v>5075.9666666666644</v>
      </c>
      <c r="I13" s="260">
        <v>5097.4833333333327</v>
      </c>
      <c r="J13" s="260">
        <v>5111.5666666666639</v>
      </c>
      <c r="K13" s="260">
        <v>5083.3999999999996</v>
      </c>
      <c r="L13" s="260">
        <v>5047.8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28534.3</v>
      </c>
      <c r="D14" s="260">
        <v>28567.5</v>
      </c>
      <c r="E14" s="260">
        <v>28471.35</v>
      </c>
      <c r="F14" s="260">
        <v>28408.399999999998</v>
      </c>
      <c r="G14" s="260">
        <v>28312.249999999996</v>
      </c>
      <c r="H14" s="260">
        <v>28630.45</v>
      </c>
      <c r="I14" s="260">
        <v>28726.600000000002</v>
      </c>
      <c r="J14" s="260">
        <v>28789.550000000003</v>
      </c>
      <c r="K14" s="260">
        <v>28663.65</v>
      </c>
      <c r="L14" s="260">
        <v>28504.55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4152.7</v>
      </c>
      <c r="D15" s="260">
        <v>4155.6499999999996</v>
      </c>
      <c r="E15" s="260">
        <v>4144.8999999999996</v>
      </c>
      <c r="F15" s="260">
        <v>4137.1000000000004</v>
      </c>
      <c r="G15" s="260">
        <v>4126.3500000000004</v>
      </c>
      <c r="H15" s="260">
        <v>4163.4499999999989</v>
      </c>
      <c r="I15" s="260">
        <v>4174.1999999999989</v>
      </c>
      <c r="J15" s="260">
        <v>4181.9999999999982</v>
      </c>
      <c r="K15" s="260">
        <v>4166.3999999999996</v>
      </c>
      <c r="L15" s="260">
        <v>4147.8500000000004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8496.7000000000007</v>
      </c>
      <c r="D16" s="260">
        <v>8514.5500000000011</v>
      </c>
      <c r="E16" s="260">
        <v>8468.6000000000022</v>
      </c>
      <c r="F16" s="260">
        <v>8440.5000000000018</v>
      </c>
      <c r="G16" s="260">
        <v>8394.5500000000029</v>
      </c>
      <c r="H16" s="260">
        <v>8542.6500000000015</v>
      </c>
      <c r="I16" s="260">
        <v>8588.6000000000022</v>
      </c>
      <c r="J16" s="260">
        <v>8616.7000000000007</v>
      </c>
      <c r="K16" s="260">
        <v>8560.5</v>
      </c>
      <c r="L16" s="260">
        <v>8486.4500000000007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3052.8</v>
      </c>
      <c r="D17" s="260">
        <v>3058.8333333333335</v>
      </c>
      <c r="E17" s="260">
        <v>3040.7666666666669</v>
      </c>
      <c r="F17" s="260">
        <v>3028.7333333333336</v>
      </c>
      <c r="G17" s="260">
        <v>3010.666666666667</v>
      </c>
      <c r="H17" s="260">
        <v>3070.8666666666668</v>
      </c>
      <c r="I17" s="260">
        <v>3088.9333333333334</v>
      </c>
      <c r="J17" s="260">
        <v>3100.9666666666667</v>
      </c>
      <c r="K17" s="259">
        <v>3076.9</v>
      </c>
      <c r="L17" s="259">
        <v>3046.8</v>
      </c>
      <c r="M17" s="259">
        <v>0.16594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2257.1</v>
      </c>
      <c r="D18" s="260">
        <v>2263.0833333333335</v>
      </c>
      <c r="E18" s="260">
        <v>2246.3166666666671</v>
      </c>
      <c r="F18" s="260">
        <v>2235.5333333333338</v>
      </c>
      <c r="G18" s="260">
        <v>2218.7666666666673</v>
      </c>
      <c r="H18" s="260">
        <v>2273.8666666666668</v>
      </c>
      <c r="I18" s="260">
        <v>2290.6333333333332</v>
      </c>
      <c r="J18" s="260">
        <v>2301.4166666666665</v>
      </c>
      <c r="K18" s="259">
        <v>2279.85</v>
      </c>
      <c r="L18" s="259">
        <v>2252.3000000000002</v>
      </c>
      <c r="M18" s="259">
        <v>0.46328999999999998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580.70000000000005</v>
      </c>
      <c r="D19" s="260">
        <v>585.9</v>
      </c>
      <c r="E19" s="260">
        <v>572.79999999999995</v>
      </c>
      <c r="F19" s="260">
        <v>564.9</v>
      </c>
      <c r="G19" s="260">
        <v>551.79999999999995</v>
      </c>
      <c r="H19" s="260">
        <v>593.79999999999995</v>
      </c>
      <c r="I19" s="260">
        <v>606.90000000000009</v>
      </c>
      <c r="J19" s="260">
        <v>614.79999999999995</v>
      </c>
      <c r="K19" s="259">
        <v>599</v>
      </c>
      <c r="L19" s="259">
        <v>578</v>
      </c>
      <c r="M19" s="259">
        <v>5.1526800000000001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18355.75</v>
      </c>
      <c r="D20" s="260">
        <v>18441</v>
      </c>
      <c r="E20" s="260">
        <v>18181.75</v>
      </c>
      <c r="F20" s="260">
        <v>18007.75</v>
      </c>
      <c r="G20" s="260">
        <v>17748.5</v>
      </c>
      <c r="H20" s="260">
        <v>18615</v>
      </c>
      <c r="I20" s="260">
        <v>18874.25</v>
      </c>
      <c r="J20" s="260">
        <v>19048.25</v>
      </c>
      <c r="K20" s="259">
        <v>18700.25</v>
      </c>
      <c r="L20" s="259">
        <v>18267</v>
      </c>
      <c r="M20" s="259">
        <v>2.0719999999999999E-2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3309.8</v>
      </c>
      <c r="D21" s="260">
        <v>3312.4333333333329</v>
      </c>
      <c r="E21" s="260">
        <v>3284.766666666666</v>
      </c>
      <c r="F21" s="260">
        <v>3259.7333333333331</v>
      </c>
      <c r="G21" s="260">
        <v>3232.0666666666662</v>
      </c>
      <c r="H21" s="260">
        <v>3337.4666666666658</v>
      </c>
      <c r="I21" s="260">
        <v>3365.1333333333328</v>
      </c>
      <c r="J21" s="260">
        <v>3390.1666666666656</v>
      </c>
      <c r="K21" s="259">
        <v>3340.1</v>
      </c>
      <c r="L21" s="259">
        <v>3287.4</v>
      </c>
      <c r="M21" s="259">
        <v>2.4824899999999999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2121.25</v>
      </c>
      <c r="D22" s="260">
        <v>2123.9</v>
      </c>
      <c r="E22" s="260">
        <v>2113.3500000000004</v>
      </c>
      <c r="F22" s="260">
        <v>2105.4500000000003</v>
      </c>
      <c r="G22" s="260">
        <v>2094.9000000000005</v>
      </c>
      <c r="H22" s="260">
        <v>2131.8000000000002</v>
      </c>
      <c r="I22" s="260">
        <v>2142.3500000000004</v>
      </c>
      <c r="J22" s="260">
        <v>2150.25</v>
      </c>
      <c r="K22" s="259">
        <v>2134.4499999999998</v>
      </c>
      <c r="L22" s="259">
        <v>2116</v>
      </c>
      <c r="M22" s="259">
        <v>1.2056100000000001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805.5</v>
      </c>
      <c r="D23" s="260">
        <v>805.83333333333337</v>
      </c>
      <c r="E23" s="260">
        <v>801.66666666666674</v>
      </c>
      <c r="F23" s="260">
        <v>797.83333333333337</v>
      </c>
      <c r="G23" s="260">
        <v>793.66666666666674</v>
      </c>
      <c r="H23" s="260">
        <v>809.66666666666674</v>
      </c>
      <c r="I23" s="260">
        <v>813.83333333333348</v>
      </c>
      <c r="J23" s="260">
        <v>817.66666666666674</v>
      </c>
      <c r="K23" s="259">
        <v>810</v>
      </c>
      <c r="L23" s="259">
        <v>802</v>
      </c>
      <c r="M23" s="259">
        <v>6.6502100000000004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3267.3</v>
      </c>
      <c r="D24" s="260">
        <v>3266.1666666666665</v>
      </c>
      <c r="E24" s="260">
        <v>3241.1833333333329</v>
      </c>
      <c r="F24" s="260">
        <v>3215.0666666666666</v>
      </c>
      <c r="G24" s="260">
        <v>3190.083333333333</v>
      </c>
      <c r="H24" s="260">
        <v>3292.2833333333328</v>
      </c>
      <c r="I24" s="260">
        <v>3317.2666666666664</v>
      </c>
      <c r="J24" s="260">
        <v>3343.3833333333328</v>
      </c>
      <c r="K24" s="259">
        <v>3291.15</v>
      </c>
      <c r="L24" s="259">
        <v>3240.05</v>
      </c>
      <c r="M24" s="259">
        <v>0.29266999999999999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3283.95</v>
      </c>
      <c r="D25" s="260">
        <v>3290.5</v>
      </c>
      <c r="E25" s="260">
        <v>3248.4</v>
      </c>
      <c r="F25" s="260">
        <v>3212.85</v>
      </c>
      <c r="G25" s="260">
        <v>3170.75</v>
      </c>
      <c r="H25" s="260">
        <v>3326.05</v>
      </c>
      <c r="I25" s="260">
        <v>3368.1500000000005</v>
      </c>
      <c r="J25" s="260">
        <v>3403.7000000000003</v>
      </c>
      <c r="K25" s="259">
        <v>3332.6</v>
      </c>
      <c r="L25" s="259">
        <v>3254.95</v>
      </c>
      <c r="M25" s="259">
        <v>0.82855000000000001</v>
      </c>
      <c r="N25" s="1"/>
      <c r="O25" s="1"/>
    </row>
    <row r="26" spans="1:15" ht="12.75" customHeight="1">
      <c r="A26" s="227">
        <v>17</v>
      </c>
      <c r="B26" s="269" t="s">
        <v>957</v>
      </c>
      <c r="C26" s="259">
        <v>688.4</v>
      </c>
      <c r="D26" s="260">
        <v>689.4666666666667</v>
      </c>
      <c r="E26" s="260">
        <v>684.93333333333339</v>
      </c>
      <c r="F26" s="260">
        <v>681.4666666666667</v>
      </c>
      <c r="G26" s="260">
        <v>676.93333333333339</v>
      </c>
      <c r="H26" s="260">
        <v>692.93333333333339</v>
      </c>
      <c r="I26" s="260">
        <v>697.4666666666667</v>
      </c>
      <c r="J26" s="260">
        <v>700.93333333333339</v>
      </c>
      <c r="K26" s="259">
        <v>694</v>
      </c>
      <c r="L26" s="259">
        <v>686</v>
      </c>
      <c r="M26" s="259">
        <v>5.5984800000000003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114.35</v>
      </c>
      <c r="D27" s="260">
        <v>113.71666666666665</v>
      </c>
      <c r="E27" s="260">
        <v>112.63333333333331</v>
      </c>
      <c r="F27" s="260">
        <v>110.91666666666666</v>
      </c>
      <c r="G27" s="260">
        <v>109.83333333333331</v>
      </c>
      <c r="H27" s="260">
        <v>115.43333333333331</v>
      </c>
      <c r="I27" s="260">
        <v>116.51666666666665</v>
      </c>
      <c r="J27" s="260">
        <v>118.23333333333331</v>
      </c>
      <c r="K27" s="259">
        <v>114.8</v>
      </c>
      <c r="L27" s="259">
        <v>112</v>
      </c>
      <c r="M27" s="259">
        <v>19.89245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336.05</v>
      </c>
      <c r="D28" s="260">
        <v>335.61666666666667</v>
      </c>
      <c r="E28" s="260">
        <v>332.43333333333334</v>
      </c>
      <c r="F28" s="260">
        <v>328.81666666666666</v>
      </c>
      <c r="G28" s="260">
        <v>325.63333333333333</v>
      </c>
      <c r="H28" s="260">
        <v>339.23333333333335</v>
      </c>
      <c r="I28" s="260">
        <v>342.41666666666674</v>
      </c>
      <c r="J28" s="260">
        <v>346.03333333333336</v>
      </c>
      <c r="K28" s="259">
        <v>338.8</v>
      </c>
      <c r="L28" s="259">
        <v>332</v>
      </c>
      <c r="M28" s="259">
        <v>3.2242000000000002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3104.7</v>
      </c>
      <c r="D29" s="260">
        <v>3107.0333333333333</v>
      </c>
      <c r="E29" s="260">
        <v>3084.6666666666665</v>
      </c>
      <c r="F29" s="260">
        <v>3064.6333333333332</v>
      </c>
      <c r="G29" s="260">
        <v>3042.2666666666664</v>
      </c>
      <c r="H29" s="260">
        <v>3127.0666666666666</v>
      </c>
      <c r="I29" s="260">
        <v>3149.4333333333334</v>
      </c>
      <c r="J29" s="260">
        <v>3169.4666666666667</v>
      </c>
      <c r="K29" s="259">
        <v>3129.4</v>
      </c>
      <c r="L29" s="259">
        <v>3087</v>
      </c>
      <c r="M29" s="259">
        <v>6.2530000000000002E-2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516.9</v>
      </c>
      <c r="D30" s="260">
        <v>517.98333333333323</v>
      </c>
      <c r="E30" s="260">
        <v>514.91666666666652</v>
      </c>
      <c r="F30" s="260">
        <v>512.93333333333328</v>
      </c>
      <c r="G30" s="260">
        <v>509.86666666666656</v>
      </c>
      <c r="H30" s="260">
        <v>519.96666666666647</v>
      </c>
      <c r="I30" s="260">
        <v>523.0333333333333</v>
      </c>
      <c r="J30" s="260">
        <v>525.01666666666642</v>
      </c>
      <c r="K30" s="259">
        <v>521.04999999999995</v>
      </c>
      <c r="L30" s="259">
        <v>516</v>
      </c>
      <c r="M30" s="259">
        <v>14.15497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4410.1499999999996</v>
      </c>
      <c r="D31" s="260">
        <v>4388.3833333333332</v>
      </c>
      <c r="E31" s="260">
        <v>4341.7666666666664</v>
      </c>
      <c r="F31" s="260">
        <v>4273.3833333333332</v>
      </c>
      <c r="G31" s="260">
        <v>4226.7666666666664</v>
      </c>
      <c r="H31" s="260">
        <v>4456.7666666666664</v>
      </c>
      <c r="I31" s="260">
        <v>4503.3833333333332</v>
      </c>
      <c r="J31" s="260">
        <v>4571.7666666666664</v>
      </c>
      <c r="K31" s="259">
        <v>4435</v>
      </c>
      <c r="L31" s="259">
        <v>4320</v>
      </c>
      <c r="M31" s="259">
        <v>0.30919000000000002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144.55000000000001</v>
      </c>
      <c r="D32" s="260">
        <v>144.6</v>
      </c>
      <c r="E32" s="260">
        <v>143.69999999999999</v>
      </c>
      <c r="F32" s="260">
        <v>142.85</v>
      </c>
      <c r="G32" s="260">
        <v>141.94999999999999</v>
      </c>
      <c r="H32" s="260">
        <v>145.44999999999999</v>
      </c>
      <c r="I32" s="260">
        <v>146.35000000000002</v>
      </c>
      <c r="J32" s="260">
        <v>147.19999999999999</v>
      </c>
      <c r="K32" s="259">
        <v>145.5</v>
      </c>
      <c r="L32" s="259">
        <v>143.75</v>
      </c>
      <c r="M32" s="259">
        <v>15.498390000000001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3121.65</v>
      </c>
      <c r="D33" s="260">
        <v>3132.2166666666667</v>
      </c>
      <c r="E33" s="260">
        <v>3105.4333333333334</v>
      </c>
      <c r="F33" s="260">
        <v>3089.2166666666667</v>
      </c>
      <c r="G33" s="260">
        <v>3062.4333333333334</v>
      </c>
      <c r="H33" s="260">
        <v>3148.4333333333334</v>
      </c>
      <c r="I33" s="260">
        <v>3175.2166666666672</v>
      </c>
      <c r="J33" s="260">
        <v>3191.4333333333334</v>
      </c>
      <c r="K33" s="259">
        <v>3159</v>
      </c>
      <c r="L33" s="259">
        <v>3116</v>
      </c>
      <c r="M33" s="259">
        <v>1.7870900000000001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2016.6</v>
      </c>
      <c r="D34" s="260">
        <v>2016.0166666666667</v>
      </c>
      <c r="E34" s="260">
        <v>2006.6333333333332</v>
      </c>
      <c r="F34" s="260">
        <v>1996.6666666666665</v>
      </c>
      <c r="G34" s="260">
        <v>1987.2833333333331</v>
      </c>
      <c r="H34" s="260">
        <v>2025.9833333333333</v>
      </c>
      <c r="I34" s="260">
        <v>2035.366666666667</v>
      </c>
      <c r="J34" s="260">
        <v>2045.3333333333335</v>
      </c>
      <c r="K34" s="259">
        <v>2025.4</v>
      </c>
      <c r="L34" s="259">
        <v>2006.05</v>
      </c>
      <c r="M34" s="259">
        <v>0.55215999999999998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524.5</v>
      </c>
      <c r="D35" s="260">
        <v>525.18333333333328</v>
      </c>
      <c r="E35" s="260">
        <v>521.36666666666656</v>
      </c>
      <c r="F35" s="260">
        <v>518.23333333333323</v>
      </c>
      <c r="G35" s="260">
        <v>514.41666666666652</v>
      </c>
      <c r="H35" s="260">
        <v>528.31666666666661</v>
      </c>
      <c r="I35" s="260">
        <v>532.13333333333344</v>
      </c>
      <c r="J35" s="260">
        <v>535.26666666666665</v>
      </c>
      <c r="K35" s="259">
        <v>529</v>
      </c>
      <c r="L35" s="259">
        <v>522.04999999999995</v>
      </c>
      <c r="M35" s="259">
        <v>1.1161799999999999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4229.95</v>
      </c>
      <c r="D36" s="260">
        <v>4237.6500000000005</v>
      </c>
      <c r="E36" s="260">
        <v>4202.3000000000011</v>
      </c>
      <c r="F36" s="260">
        <v>4174.6500000000005</v>
      </c>
      <c r="G36" s="260">
        <v>4139.3000000000011</v>
      </c>
      <c r="H36" s="260">
        <v>4265.3000000000011</v>
      </c>
      <c r="I36" s="260">
        <v>4300.6500000000015</v>
      </c>
      <c r="J36" s="260">
        <v>4328.3000000000011</v>
      </c>
      <c r="K36" s="259">
        <v>4273</v>
      </c>
      <c r="L36" s="259">
        <v>4210</v>
      </c>
      <c r="M36" s="259">
        <v>0.71401999999999999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909.45</v>
      </c>
      <c r="D37" s="260">
        <v>910.9666666666667</v>
      </c>
      <c r="E37" s="260">
        <v>903.48333333333335</v>
      </c>
      <c r="F37" s="260">
        <v>897.51666666666665</v>
      </c>
      <c r="G37" s="260">
        <v>890.0333333333333</v>
      </c>
      <c r="H37" s="260">
        <v>916.93333333333339</v>
      </c>
      <c r="I37" s="260">
        <v>924.41666666666674</v>
      </c>
      <c r="J37" s="260">
        <v>930.38333333333344</v>
      </c>
      <c r="K37" s="259">
        <v>918.45</v>
      </c>
      <c r="L37" s="259">
        <v>905</v>
      </c>
      <c r="M37" s="259">
        <v>30.853069999999999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3699.8</v>
      </c>
      <c r="D38" s="260">
        <v>3699.9333333333329</v>
      </c>
      <c r="E38" s="260">
        <v>3679.8666666666659</v>
      </c>
      <c r="F38" s="260">
        <v>3659.9333333333329</v>
      </c>
      <c r="G38" s="260">
        <v>3639.8666666666659</v>
      </c>
      <c r="H38" s="260">
        <v>3719.8666666666659</v>
      </c>
      <c r="I38" s="260">
        <v>3739.9333333333325</v>
      </c>
      <c r="J38" s="260">
        <v>3759.8666666666659</v>
      </c>
      <c r="K38" s="259">
        <v>3720</v>
      </c>
      <c r="L38" s="259">
        <v>3680</v>
      </c>
      <c r="M38" s="259">
        <v>0.29986000000000002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7206.5</v>
      </c>
      <c r="D39" s="260">
        <v>7235.5</v>
      </c>
      <c r="E39" s="260">
        <v>7161</v>
      </c>
      <c r="F39" s="260">
        <v>7115.5</v>
      </c>
      <c r="G39" s="260">
        <v>7041</v>
      </c>
      <c r="H39" s="260">
        <v>7281</v>
      </c>
      <c r="I39" s="260">
        <v>7355.5</v>
      </c>
      <c r="J39" s="260">
        <v>7401</v>
      </c>
      <c r="K39" s="259">
        <v>7310</v>
      </c>
      <c r="L39" s="259">
        <v>7190</v>
      </c>
      <c r="M39" s="259">
        <v>2.2788400000000002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1701.8</v>
      </c>
      <c r="D40" s="260">
        <v>1706.3333333333333</v>
      </c>
      <c r="E40" s="260">
        <v>1688.4666666666665</v>
      </c>
      <c r="F40" s="260">
        <v>1675.1333333333332</v>
      </c>
      <c r="G40" s="260">
        <v>1657.2666666666664</v>
      </c>
      <c r="H40" s="260">
        <v>1719.6666666666665</v>
      </c>
      <c r="I40" s="260">
        <v>1737.5333333333333</v>
      </c>
      <c r="J40" s="260">
        <v>1750.8666666666666</v>
      </c>
      <c r="K40" s="259">
        <v>1724.2</v>
      </c>
      <c r="L40" s="259">
        <v>1693</v>
      </c>
      <c r="M40" s="259">
        <v>4.9969000000000001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6470.75</v>
      </c>
      <c r="D41" s="260">
        <v>6467.7166666666672</v>
      </c>
      <c r="E41" s="260">
        <v>6436.1833333333343</v>
      </c>
      <c r="F41" s="260">
        <v>6401.6166666666668</v>
      </c>
      <c r="G41" s="260">
        <v>6370.0833333333339</v>
      </c>
      <c r="H41" s="260">
        <v>6502.2833333333347</v>
      </c>
      <c r="I41" s="260">
        <v>6533.8166666666675</v>
      </c>
      <c r="J41" s="260">
        <v>6568.383333333335</v>
      </c>
      <c r="K41" s="259">
        <v>6499.25</v>
      </c>
      <c r="L41" s="259">
        <v>6433.15</v>
      </c>
      <c r="M41" s="259">
        <v>3.0200000000000001E-2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1950.4</v>
      </c>
      <c r="D42" s="260">
        <v>1955.3999999999999</v>
      </c>
      <c r="E42" s="260">
        <v>1906.9999999999998</v>
      </c>
      <c r="F42" s="260">
        <v>1863.6</v>
      </c>
      <c r="G42" s="260">
        <v>1815.1999999999998</v>
      </c>
      <c r="H42" s="260">
        <v>1998.7999999999997</v>
      </c>
      <c r="I42" s="260">
        <v>2047.1999999999998</v>
      </c>
      <c r="J42" s="260">
        <v>2090.5999999999995</v>
      </c>
      <c r="K42" s="259">
        <v>2003.8</v>
      </c>
      <c r="L42" s="259">
        <v>1912</v>
      </c>
      <c r="M42" s="259">
        <v>1.2082299999999999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268.45</v>
      </c>
      <c r="D43" s="260">
        <v>269.40000000000003</v>
      </c>
      <c r="E43" s="260">
        <v>264.05000000000007</v>
      </c>
      <c r="F43" s="260">
        <v>259.65000000000003</v>
      </c>
      <c r="G43" s="260">
        <v>254.30000000000007</v>
      </c>
      <c r="H43" s="260">
        <v>273.80000000000007</v>
      </c>
      <c r="I43" s="260">
        <v>279.15000000000009</v>
      </c>
      <c r="J43" s="260">
        <v>283.55000000000007</v>
      </c>
      <c r="K43" s="259">
        <v>274.75</v>
      </c>
      <c r="L43" s="259">
        <v>265</v>
      </c>
      <c r="M43" s="259">
        <v>10.2324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144.44999999999999</v>
      </c>
      <c r="D44" s="260">
        <v>144.63333333333335</v>
      </c>
      <c r="E44" s="260">
        <v>143.8666666666667</v>
      </c>
      <c r="F44" s="260">
        <v>143.28333333333336</v>
      </c>
      <c r="G44" s="260">
        <v>142.51666666666671</v>
      </c>
      <c r="H44" s="260">
        <v>145.2166666666667</v>
      </c>
      <c r="I44" s="260">
        <v>145.98333333333335</v>
      </c>
      <c r="J44" s="260">
        <v>146.56666666666669</v>
      </c>
      <c r="K44" s="259">
        <v>145.4</v>
      </c>
      <c r="L44" s="259">
        <v>144.05000000000001</v>
      </c>
      <c r="M44" s="259">
        <v>36.807220000000001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51.25</v>
      </c>
      <c r="D45" s="260">
        <v>51.316666666666663</v>
      </c>
      <c r="E45" s="260">
        <v>50.933333333333323</v>
      </c>
      <c r="F45" s="260">
        <v>50.61666666666666</v>
      </c>
      <c r="G45" s="260">
        <v>50.23333333333332</v>
      </c>
      <c r="H45" s="260">
        <v>51.633333333333326</v>
      </c>
      <c r="I45" s="260">
        <v>52.016666666666666</v>
      </c>
      <c r="J45" s="260">
        <v>52.333333333333329</v>
      </c>
      <c r="K45" s="259">
        <v>51.7</v>
      </c>
      <c r="L45" s="259">
        <v>51</v>
      </c>
      <c r="M45" s="259">
        <v>12.71612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1814.55</v>
      </c>
      <c r="D46" s="260">
        <v>1816.5333333333335</v>
      </c>
      <c r="E46" s="260">
        <v>1803.0666666666671</v>
      </c>
      <c r="F46" s="260">
        <v>1791.5833333333335</v>
      </c>
      <c r="G46" s="260">
        <v>1778.116666666667</v>
      </c>
      <c r="H46" s="260">
        <v>1828.0166666666671</v>
      </c>
      <c r="I46" s="260">
        <v>1841.4833333333338</v>
      </c>
      <c r="J46" s="260">
        <v>1852.9666666666672</v>
      </c>
      <c r="K46" s="259">
        <v>1830</v>
      </c>
      <c r="L46" s="259">
        <v>1805.05</v>
      </c>
      <c r="M46" s="259">
        <v>0.17333000000000001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590</v>
      </c>
      <c r="D47" s="260">
        <v>591.5</v>
      </c>
      <c r="E47" s="260">
        <v>586.04999999999995</v>
      </c>
      <c r="F47" s="260">
        <v>582.09999999999991</v>
      </c>
      <c r="G47" s="260">
        <v>576.64999999999986</v>
      </c>
      <c r="H47" s="260">
        <v>595.45000000000005</v>
      </c>
      <c r="I47" s="260">
        <v>600.90000000000009</v>
      </c>
      <c r="J47" s="260">
        <v>604.85000000000014</v>
      </c>
      <c r="K47" s="259">
        <v>596.95000000000005</v>
      </c>
      <c r="L47" s="259">
        <v>587.54999999999995</v>
      </c>
      <c r="M47" s="259">
        <v>2.8130600000000001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104.8</v>
      </c>
      <c r="D48" s="260">
        <v>104.83333333333333</v>
      </c>
      <c r="E48" s="260">
        <v>104.31666666666666</v>
      </c>
      <c r="F48" s="260">
        <v>103.83333333333333</v>
      </c>
      <c r="G48" s="260">
        <v>103.31666666666666</v>
      </c>
      <c r="H48" s="260">
        <v>105.31666666666666</v>
      </c>
      <c r="I48" s="260">
        <v>105.83333333333334</v>
      </c>
      <c r="J48" s="260">
        <v>106.31666666666666</v>
      </c>
      <c r="K48" s="259">
        <v>105.35</v>
      </c>
      <c r="L48" s="259">
        <v>104.35</v>
      </c>
      <c r="M48" s="259">
        <v>37.285359999999997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786.35</v>
      </c>
      <c r="D49" s="260">
        <v>785.36666666666679</v>
      </c>
      <c r="E49" s="260">
        <v>782.03333333333353</v>
      </c>
      <c r="F49" s="260">
        <v>777.7166666666667</v>
      </c>
      <c r="G49" s="260">
        <v>774.38333333333344</v>
      </c>
      <c r="H49" s="260">
        <v>789.68333333333362</v>
      </c>
      <c r="I49" s="260">
        <v>793.01666666666688</v>
      </c>
      <c r="J49" s="260">
        <v>797.33333333333371</v>
      </c>
      <c r="K49" s="259">
        <v>788.7</v>
      </c>
      <c r="L49" s="259">
        <v>781.05</v>
      </c>
      <c r="M49" s="259">
        <v>1.9135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66.25</v>
      </c>
      <c r="D50" s="260">
        <v>66.216666666666654</v>
      </c>
      <c r="E50" s="260">
        <v>65.833333333333314</v>
      </c>
      <c r="F50" s="260">
        <v>65.416666666666657</v>
      </c>
      <c r="G50" s="260">
        <v>65.033333333333317</v>
      </c>
      <c r="H50" s="260">
        <v>66.633333333333312</v>
      </c>
      <c r="I50" s="260">
        <v>67.016666666666666</v>
      </c>
      <c r="J50" s="260">
        <v>67.433333333333309</v>
      </c>
      <c r="K50" s="259">
        <v>66.599999999999994</v>
      </c>
      <c r="L50" s="259">
        <v>65.8</v>
      </c>
      <c r="M50" s="259">
        <v>47.325229999999998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300.75</v>
      </c>
      <c r="D51" s="260">
        <v>300.68333333333334</v>
      </c>
      <c r="E51" s="260">
        <v>299.61666666666667</v>
      </c>
      <c r="F51" s="260">
        <v>298.48333333333335</v>
      </c>
      <c r="G51" s="260">
        <v>297.41666666666669</v>
      </c>
      <c r="H51" s="260">
        <v>301.81666666666666</v>
      </c>
      <c r="I51" s="260">
        <v>302.88333333333338</v>
      </c>
      <c r="J51" s="260">
        <v>304.01666666666665</v>
      </c>
      <c r="K51" s="259">
        <v>301.75</v>
      </c>
      <c r="L51" s="259">
        <v>299.55</v>
      </c>
      <c r="M51" s="259">
        <v>3.9299499999999998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802.1</v>
      </c>
      <c r="D52" s="260">
        <v>803.19999999999993</v>
      </c>
      <c r="E52" s="260">
        <v>798.89999999999986</v>
      </c>
      <c r="F52" s="260">
        <v>795.69999999999993</v>
      </c>
      <c r="G52" s="260">
        <v>791.39999999999986</v>
      </c>
      <c r="H52" s="260">
        <v>806.39999999999986</v>
      </c>
      <c r="I52" s="260">
        <v>810.69999999999982</v>
      </c>
      <c r="J52" s="260">
        <v>813.89999999999986</v>
      </c>
      <c r="K52" s="259">
        <v>807.5</v>
      </c>
      <c r="L52" s="259">
        <v>800</v>
      </c>
      <c r="M52" s="259">
        <v>5.2240599999999997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270.10000000000002</v>
      </c>
      <c r="D53" s="260">
        <v>270.31666666666666</v>
      </c>
      <c r="E53" s="260">
        <v>268.08333333333331</v>
      </c>
      <c r="F53" s="260">
        <v>266.06666666666666</v>
      </c>
      <c r="G53" s="260">
        <v>263.83333333333331</v>
      </c>
      <c r="H53" s="260">
        <v>272.33333333333331</v>
      </c>
      <c r="I53" s="260">
        <v>274.56666666666666</v>
      </c>
      <c r="J53" s="260">
        <v>276.58333333333331</v>
      </c>
      <c r="K53" s="259">
        <v>272.55</v>
      </c>
      <c r="L53" s="259">
        <v>268.3</v>
      </c>
      <c r="M53" s="259">
        <v>3.0923600000000002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15623.15</v>
      </c>
      <c r="D54" s="260">
        <v>15627.916666666666</v>
      </c>
      <c r="E54" s="260">
        <v>15555.833333333332</v>
      </c>
      <c r="F54" s="260">
        <v>15488.516666666666</v>
      </c>
      <c r="G54" s="260">
        <v>15416.433333333332</v>
      </c>
      <c r="H54" s="260">
        <v>15695.233333333332</v>
      </c>
      <c r="I54" s="260">
        <v>15767.316666666664</v>
      </c>
      <c r="J54" s="260">
        <v>15834.633333333331</v>
      </c>
      <c r="K54" s="259">
        <v>15700</v>
      </c>
      <c r="L54" s="259">
        <v>15560.6</v>
      </c>
      <c r="M54" s="259">
        <v>2.298E-2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3801.85</v>
      </c>
      <c r="D55" s="260">
        <v>3783.15</v>
      </c>
      <c r="E55" s="260">
        <v>3730.7000000000003</v>
      </c>
      <c r="F55" s="260">
        <v>3659.55</v>
      </c>
      <c r="G55" s="260">
        <v>3607.1000000000004</v>
      </c>
      <c r="H55" s="260">
        <v>3854.3</v>
      </c>
      <c r="I55" s="260">
        <v>3906.75</v>
      </c>
      <c r="J55" s="260">
        <v>3977.9</v>
      </c>
      <c r="K55" s="259">
        <v>3835.6</v>
      </c>
      <c r="L55" s="259">
        <v>3712</v>
      </c>
      <c r="M55" s="259">
        <v>0.32851000000000002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270.5</v>
      </c>
      <c r="D56" s="260">
        <v>270.81666666666666</v>
      </c>
      <c r="E56" s="260">
        <v>268.68333333333334</v>
      </c>
      <c r="F56" s="260">
        <v>266.86666666666667</v>
      </c>
      <c r="G56" s="260">
        <v>264.73333333333335</v>
      </c>
      <c r="H56" s="260">
        <v>272.63333333333333</v>
      </c>
      <c r="I56" s="260">
        <v>274.76666666666665</v>
      </c>
      <c r="J56" s="260">
        <v>276.58333333333331</v>
      </c>
      <c r="K56" s="259">
        <v>272.95</v>
      </c>
      <c r="L56" s="259">
        <v>269</v>
      </c>
      <c r="M56" s="259">
        <v>43.06908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713.25</v>
      </c>
      <c r="D57" s="260">
        <v>715.73333333333323</v>
      </c>
      <c r="E57" s="260">
        <v>707.51666666666642</v>
      </c>
      <c r="F57" s="260">
        <v>701.78333333333319</v>
      </c>
      <c r="G57" s="260">
        <v>693.56666666666638</v>
      </c>
      <c r="H57" s="260">
        <v>721.46666666666647</v>
      </c>
      <c r="I57" s="260">
        <v>729.68333333333339</v>
      </c>
      <c r="J57" s="260">
        <v>735.41666666666652</v>
      </c>
      <c r="K57" s="259">
        <v>723.95</v>
      </c>
      <c r="L57" s="259">
        <v>710</v>
      </c>
      <c r="M57" s="259">
        <v>1.6561900000000001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1146.9000000000001</v>
      </c>
      <c r="D58" s="260">
        <v>1146.1499999999999</v>
      </c>
      <c r="E58" s="260">
        <v>1142.2999999999997</v>
      </c>
      <c r="F58" s="260">
        <v>1137.6999999999998</v>
      </c>
      <c r="G58" s="260">
        <v>1133.8499999999997</v>
      </c>
      <c r="H58" s="260">
        <v>1150.7499999999998</v>
      </c>
      <c r="I58" s="260">
        <v>1154.5999999999997</v>
      </c>
      <c r="J58" s="260">
        <v>1159.1999999999998</v>
      </c>
      <c r="K58" s="259">
        <v>1150</v>
      </c>
      <c r="L58" s="259">
        <v>1141.55</v>
      </c>
      <c r="M58" s="259">
        <v>1.29688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1676.75</v>
      </c>
      <c r="D59" s="260">
        <v>1677.9833333333333</v>
      </c>
      <c r="E59" s="260">
        <v>1668.9666666666667</v>
      </c>
      <c r="F59" s="260">
        <v>1661.1833333333334</v>
      </c>
      <c r="G59" s="260">
        <v>1652.1666666666667</v>
      </c>
      <c r="H59" s="260">
        <v>1685.7666666666667</v>
      </c>
      <c r="I59" s="260">
        <v>1694.7833333333335</v>
      </c>
      <c r="J59" s="260">
        <v>1702.5666666666666</v>
      </c>
      <c r="K59" s="259">
        <v>1687</v>
      </c>
      <c r="L59" s="259">
        <v>1670.2</v>
      </c>
      <c r="M59" s="259">
        <v>0.20832999999999999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240.5</v>
      </c>
      <c r="D60" s="260">
        <v>240.73333333333335</v>
      </c>
      <c r="E60" s="260">
        <v>239.76666666666671</v>
      </c>
      <c r="F60" s="260">
        <v>239.03333333333336</v>
      </c>
      <c r="G60" s="260">
        <v>238.06666666666672</v>
      </c>
      <c r="H60" s="260">
        <v>241.4666666666667</v>
      </c>
      <c r="I60" s="260">
        <v>242.43333333333334</v>
      </c>
      <c r="J60" s="260">
        <v>243.16666666666669</v>
      </c>
      <c r="K60" s="259">
        <v>241.7</v>
      </c>
      <c r="L60" s="259">
        <v>240</v>
      </c>
      <c r="M60" s="259">
        <v>7.3013599999999999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3877.3</v>
      </c>
      <c r="D61" s="260">
        <v>3888.15</v>
      </c>
      <c r="E61" s="260">
        <v>3851.3</v>
      </c>
      <c r="F61" s="260">
        <v>3825.3</v>
      </c>
      <c r="G61" s="260">
        <v>3788.4500000000003</v>
      </c>
      <c r="H61" s="260">
        <v>3914.15</v>
      </c>
      <c r="I61" s="260">
        <v>3950.9999999999995</v>
      </c>
      <c r="J61" s="260">
        <v>3977</v>
      </c>
      <c r="K61" s="259">
        <v>3925</v>
      </c>
      <c r="L61" s="259">
        <v>3862.15</v>
      </c>
      <c r="M61" s="259">
        <v>0.23835000000000001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1595.75</v>
      </c>
      <c r="D62" s="260">
        <v>1595.1833333333334</v>
      </c>
      <c r="E62" s="260">
        <v>1585.3666666666668</v>
      </c>
      <c r="F62" s="260">
        <v>1574.9833333333333</v>
      </c>
      <c r="G62" s="260">
        <v>1565.1666666666667</v>
      </c>
      <c r="H62" s="260">
        <v>1605.5666666666668</v>
      </c>
      <c r="I62" s="260">
        <v>1615.3833333333334</v>
      </c>
      <c r="J62" s="260">
        <v>1625.7666666666669</v>
      </c>
      <c r="K62" s="259">
        <v>1605</v>
      </c>
      <c r="L62" s="259">
        <v>1584.8</v>
      </c>
      <c r="M62" s="259">
        <v>0.23704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746.9</v>
      </c>
      <c r="D63" s="260">
        <v>747.25</v>
      </c>
      <c r="E63" s="260">
        <v>739.8</v>
      </c>
      <c r="F63" s="260">
        <v>732.69999999999993</v>
      </c>
      <c r="G63" s="260">
        <v>725.24999999999989</v>
      </c>
      <c r="H63" s="260">
        <v>754.35</v>
      </c>
      <c r="I63" s="260">
        <v>761.80000000000007</v>
      </c>
      <c r="J63" s="260">
        <v>768.90000000000009</v>
      </c>
      <c r="K63" s="259">
        <v>754.7</v>
      </c>
      <c r="L63" s="259">
        <v>740.15</v>
      </c>
      <c r="M63" s="259">
        <v>1.71678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1001.85</v>
      </c>
      <c r="D64" s="260">
        <v>1000.7999999999998</v>
      </c>
      <c r="E64" s="260">
        <v>995.59999999999968</v>
      </c>
      <c r="F64" s="260">
        <v>989.3499999999998</v>
      </c>
      <c r="G64" s="260">
        <v>984.14999999999964</v>
      </c>
      <c r="H64" s="260">
        <v>1007.0499999999997</v>
      </c>
      <c r="I64" s="260">
        <v>1012.2499999999998</v>
      </c>
      <c r="J64" s="260">
        <v>1018.4999999999998</v>
      </c>
      <c r="K64" s="259">
        <v>1006</v>
      </c>
      <c r="L64" s="259">
        <v>994.55</v>
      </c>
      <c r="M64" s="259">
        <v>0.48218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377.45</v>
      </c>
      <c r="D65" s="260">
        <v>377.26666666666671</v>
      </c>
      <c r="E65" s="260">
        <v>376.03333333333342</v>
      </c>
      <c r="F65" s="260">
        <v>374.61666666666673</v>
      </c>
      <c r="G65" s="260">
        <v>373.38333333333344</v>
      </c>
      <c r="H65" s="260">
        <v>378.68333333333339</v>
      </c>
      <c r="I65" s="260">
        <v>379.91666666666663</v>
      </c>
      <c r="J65" s="260">
        <v>381.33333333333337</v>
      </c>
      <c r="K65" s="259">
        <v>378.5</v>
      </c>
      <c r="L65" s="259">
        <v>375.85</v>
      </c>
      <c r="M65" s="259">
        <v>1.0560499999999999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1203.75</v>
      </c>
      <c r="D66" s="260">
        <v>1203.8166666666666</v>
      </c>
      <c r="E66" s="260">
        <v>1187.6833333333332</v>
      </c>
      <c r="F66" s="260">
        <v>1171.6166666666666</v>
      </c>
      <c r="G66" s="260">
        <v>1155.4833333333331</v>
      </c>
      <c r="H66" s="260">
        <v>1219.8833333333332</v>
      </c>
      <c r="I66" s="260">
        <v>1236.0166666666664</v>
      </c>
      <c r="J66" s="260">
        <v>1252.0833333333333</v>
      </c>
      <c r="K66" s="259">
        <v>1219.95</v>
      </c>
      <c r="L66" s="259">
        <v>1187.75</v>
      </c>
      <c r="M66" s="259">
        <v>0.44334000000000001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367.65</v>
      </c>
      <c r="D67" s="260">
        <v>369.73333333333335</v>
      </c>
      <c r="E67" s="260">
        <v>364.61666666666667</v>
      </c>
      <c r="F67" s="260">
        <v>361.58333333333331</v>
      </c>
      <c r="G67" s="260">
        <v>356.46666666666664</v>
      </c>
      <c r="H67" s="260">
        <v>372.76666666666671</v>
      </c>
      <c r="I67" s="260">
        <v>377.88333333333338</v>
      </c>
      <c r="J67" s="260">
        <v>380.91666666666674</v>
      </c>
      <c r="K67" s="259">
        <v>374.85</v>
      </c>
      <c r="L67" s="259">
        <v>366.7</v>
      </c>
      <c r="M67" s="259">
        <v>8.2174300000000002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536.85</v>
      </c>
      <c r="D68" s="260">
        <v>537.44999999999993</v>
      </c>
      <c r="E68" s="260">
        <v>533.89999999999986</v>
      </c>
      <c r="F68" s="260">
        <v>530.94999999999993</v>
      </c>
      <c r="G68" s="260">
        <v>527.39999999999986</v>
      </c>
      <c r="H68" s="260">
        <v>540.39999999999986</v>
      </c>
      <c r="I68" s="260">
        <v>543.94999999999982</v>
      </c>
      <c r="J68" s="260">
        <v>546.89999999999986</v>
      </c>
      <c r="K68" s="259">
        <v>541</v>
      </c>
      <c r="L68" s="259">
        <v>534.5</v>
      </c>
      <c r="M68" s="259">
        <v>1.64839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1520.7</v>
      </c>
      <c r="D69" s="260">
        <v>1524.0666666666668</v>
      </c>
      <c r="E69" s="260">
        <v>1507.7333333333336</v>
      </c>
      <c r="F69" s="260">
        <v>1494.7666666666667</v>
      </c>
      <c r="G69" s="260">
        <v>1478.4333333333334</v>
      </c>
      <c r="H69" s="260">
        <v>1537.0333333333338</v>
      </c>
      <c r="I69" s="260">
        <v>1553.3666666666672</v>
      </c>
      <c r="J69" s="260">
        <v>1566.3333333333339</v>
      </c>
      <c r="K69" s="259">
        <v>1540.4</v>
      </c>
      <c r="L69" s="259">
        <v>1511.1</v>
      </c>
      <c r="M69" s="259">
        <v>0.18922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2236.8000000000002</v>
      </c>
      <c r="D70" s="260">
        <v>2242.7166666666667</v>
      </c>
      <c r="E70" s="260">
        <v>2224.0833333333335</v>
      </c>
      <c r="F70" s="260">
        <v>2211.3666666666668</v>
      </c>
      <c r="G70" s="260">
        <v>2192.7333333333336</v>
      </c>
      <c r="H70" s="260">
        <v>2255.4333333333334</v>
      </c>
      <c r="I70" s="260">
        <v>2274.0666666666666</v>
      </c>
      <c r="J70" s="260">
        <v>2286.7833333333333</v>
      </c>
      <c r="K70" s="259">
        <v>2261.35</v>
      </c>
      <c r="L70" s="259">
        <v>2230</v>
      </c>
      <c r="M70" s="259">
        <v>1.01979</v>
      </c>
      <c r="N70" s="1"/>
      <c r="O70" s="1"/>
    </row>
    <row r="71" spans="1:15" ht="12.75" customHeight="1">
      <c r="A71" s="227">
        <v>62</v>
      </c>
      <c r="B71" s="269" t="s">
        <v>958</v>
      </c>
      <c r="C71" s="259">
        <v>399.2</v>
      </c>
      <c r="D71" s="260">
        <v>397.38333333333338</v>
      </c>
      <c r="E71" s="260">
        <v>387.81666666666678</v>
      </c>
      <c r="F71" s="260">
        <v>376.43333333333339</v>
      </c>
      <c r="G71" s="260">
        <v>366.86666666666679</v>
      </c>
      <c r="H71" s="260">
        <v>408.76666666666677</v>
      </c>
      <c r="I71" s="260">
        <v>418.33333333333337</v>
      </c>
      <c r="J71" s="260">
        <v>429.71666666666675</v>
      </c>
      <c r="K71" s="259">
        <v>406.95</v>
      </c>
      <c r="L71" s="259">
        <v>386</v>
      </c>
      <c r="M71" s="259">
        <v>9.4406199999999991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3612.45</v>
      </c>
      <c r="D72" s="260">
        <v>3609.1166666666668</v>
      </c>
      <c r="E72" s="260">
        <v>3588.3333333333335</v>
      </c>
      <c r="F72" s="260">
        <v>3564.2166666666667</v>
      </c>
      <c r="G72" s="260">
        <v>3543.4333333333334</v>
      </c>
      <c r="H72" s="260">
        <v>3633.2333333333336</v>
      </c>
      <c r="I72" s="260">
        <v>3654.0166666666664</v>
      </c>
      <c r="J72" s="260">
        <v>3678.1333333333337</v>
      </c>
      <c r="K72" s="259">
        <v>3629.9</v>
      </c>
      <c r="L72" s="259">
        <v>3585</v>
      </c>
      <c r="M72" s="259">
        <v>0.47320000000000001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4279.3</v>
      </c>
      <c r="D73" s="260">
        <v>4292.9833333333336</v>
      </c>
      <c r="E73" s="260">
        <v>4256.1166666666668</v>
      </c>
      <c r="F73" s="260">
        <v>4232.9333333333334</v>
      </c>
      <c r="G73" s="260">
        <v>4196.0666666666666</v>
      </c>
      <c r="H73" s="260">
        <v>4316.166666666667</v>
      </c>
      <c r="I73" s="260">
        <v>4353.0333333333338</v>
      </c>
      <c r="J73" s="260">
        <v>4376.2166666666672</v>
      </c>
      <c r="K73" s="259">
        <v>4329.8500000000004</v>
      </c>
      <c r="L73" s="259">
        <v>4269.8</v>
      </c>
      <c r="M73" s="259">
        <v>0.30563000000000001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2550.9</v>
      </c>
      <c r="D74" s="260">
        <v>2561.0833333333335</v>
      </c>
      <c r="E74" s="260">
        <v>2525.166666666667</v>
      </c>
      <c r="F74" s="260">
        <v>2499.4333333333334</v>
      </c>
      <c r="G74" s="260">
        <v>2463.5166666666669</v>
      </c>
      <c r="H74" s="260">
        <v>2586.8166666666671</v>
      </c>
      <c r="I74" s="260">
        <v>2622.733333333334</v>
      </c>
      <c r="J74" s="260">
        <v>2648.4666666666672</v>
      </c>
      <c r="K74" s="259">
        <v>2597</v>
      </c>
      <c r="L74" s="259">
        <v>2535.35</v>
      </c>
      <c r="M74" s="259">
        <v>0.29804000000000003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4377.5</v>
      </c>
      <c r="D75" s="260">
        <v>4372.166666666667</v>
      </c>
      <c r="E75" s="260">
        <v>4360.3333333333339</v>
      </c>
      <c r="F75" s="260">
        <v>4343.166666666667</v>
      </c>
      <c r="G75" s="260">
        <v>4331.3333333333339</v>
      </c>
      <c r="H75" s="260">
        <v>4389.3333333333339</v>
      </c>
      <c r="I75" s="260">
        <v>4401.1666666666679</v>
      </c>
      <c r="J75" s="260">
        <v>4418.3333333333339</v>
      </c>
      <c r="K75" s="259">
        <v>4384</v>
      </c>
      <c r="L75" s="259">
        <v>4355</v>
      </c>
      <c r="M75" s="259">
        <v>0.31768000000000002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3641.2</v>
      </c>
      <c r="D76" s="260">
        <v>3652.2333333333336</v>
      </c>
      <c r="E76" s="260">
        <v>3619.5666666666671</v>
      </c>
      <c r="F76" s="260">
        <v>3597.9333333333334</v>
      </c>
      <c r="G76" s="260">
        <v>3565.2666666666669</v>
      </c>
      <c r="H76" s="260">
        <v>3673.8666666666672</v>
      </c>
      <c r="I76" s="260">
        <v>3706.5333333333333</v>
      </c>
      <c r="J76" s="260">
        <v>3728.1666666666674</v>
      </c>
      <c r="K76" s="259">
        <v>3684.9</v>
      </c>
      <c r="L76" s="259">
        <v>3630.6</v>
      </c>
      <c r="M76" s="259">
        <v>0.63729000000000002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481.65</v>
      </c>
      <c r="D77" s="260">
        <v>481.26666666666665</v>
      </c>
      <c r="E77" s="260">
        <v>477.5333333333333</v>
      </c>
      <c r="F77" s="260">
        <v>473.41666666666663</v>
      </c>
      <c r="G77" s="260">
        <v>469.68333333333328</v>
      </c>
      <c r="H77" s="260">
        <v>485.38333333333333</v>
      </c>
      <c r="I77" s="260">
        <v>489.11666666666667</v>
      </c>
      <c r="J77" s="260">
        <v>493.23333333333335</v>
      </c>
      <c r="K77" s="259">
        <v>485</v>
      </c>
      <c r="L77" s="259">
        <v>477.15</v>
      </c>
      <c r="M77" s="259">
        <v>0.18762000000000001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1983.65</v>
      </c>
      <c r="D78" s="260">
        <v>1990.5</v>
      </c>
      <c r="E78" s="260">
        <v>1966</v>
      </c>
      <c r="F78" s="260">
        <v>1948.35</v>
      </c>
      <c r="G78" s="260">
        <v>1923.85</v>
      </c>
      <c r="H78" s="260">
        <v>2008.15</v>
      </c>
      <c r="I78" s="260">
        <v>2032.65</v>
      </c>
      <c r="J78" s="260">
        <v>2050.3000000000002</v>
      </c>
      <c r="K78" s="259">
        <v>2015</v>
      </c>
      <c r="L78" s="259">
        <v>1972.85</v>
      </c>
      <c r="M78" s="259">
        <v>0.46828999999999998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1143.9000000000001</v>
      </c>
      <c r="D79" s="260">
        <v>1144.9666666666667</v>
      </c>
      <c r="E79" s="260">
        <v>1137.9333333333334</v>
      </c>
      <c r="F79" s="260">
        <v>1131.9666666666667</v>
      </c>
      <c r="G79" s="260">
        <v>1124.9333333333334</v>
      </c>
      <c r="H79" s="260">
        <v>1150.9333333333334</v>
      </c>
      <c r="I79" s="260">
        <v>1157.9666666666667</v>
      </c>
      <c r="J79" s="260">
        <v>1163.9333333333334</v>
      </c>
      <c r="K79" s="259">
        <v>1152</v>
      </c>
      <c r="L79" s="259">
        <v>1139</v>
      </c>
      <c r="M79" s="259">
        <v>0.72101999999999999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134.75</v>
      </c>
      <c r="D80" s="260">
        <v>134.70000000000002</v>
      </c>
      <c r="E80" s="260">
        <v>134.15000000000003</v>
      </c>
      <c r="F80" s="260">
        <v>133.55000000000001</v>
      </c>
      <c r="G80" s="260">
        <v>133.00000000000003</v>
      </c>
      <c r="H80" s="260">
        <v>135.30000000000004</v>
      </c>
      <c r="I80" s="260">
        <v>135.85000000000005</v>
      </c>
      <c r="J80" s="260">
        <v>136.45000000000005</v>
      </c>
      <c r="K80" s="259">
        <v>135.25</v>
      </c>
      <c r="L80" s="259">
        <v>134.1</v>
      </c>
      <c r="M80" s="259">
        <v>54.718820000000001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272.8</v>
      </c>
      <c r="D81" s="260">
        <v>273.73333333333335</v>
      </c>
      <c r="E81" s="260">
        <v>271.06666666666672</v>
      </c>
      <c r="F81" s="260">
        <v>269.33333333333337</v>
      </c>
      <c r="G81" s="260">
        <v>266.66666666666674</v>
      </c>
      <c r="H81" s="260">
        <v>275.4666666666667</v>
      </c>
      <c r="I81" s="260">
        <v>278.13333333333333</v>
      </c>
      <c r="J81" s="260">
        <v>279.86666666666667</v>
      </c>
      <c r="K81" s="259">
        <v>276.39999999999998</v>
      </c>
      <c r="L81" s="259">
        <v>272</v>
      </c>
      <c r="M81" s="259">
        <v>0.55242000000000002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86.8</v>
      </c>
      <c r="D82" s="260">
        <v>86.866666666666674</v>
      </c>
      <c r="E82" s="260">
        <v>86.433333333333351</v>
      </c>
      <c r="F82" s="260">
        <v>86.066666666666677</v>
      </c>
      <c r="G82" s="260">
        <v>85.633333333333354</v>
      </c>
      <c r="H82" s="260">
        <v>87.233333333333348</v>
      </c>
      <c r="I82" s="260">
        <v>87.666666666666686</v>
      </c>
      <c r="J82" s="260">
        <v>88.033333333333346</v>
      </c>
      <c r="K82" s="259">
        <v>87.3</v>
      </c>
      <c r="L82" s="259">
        <v>86.5</v>
      </c>
      <c r="M82" s="259">
        <v>8.6910699999999999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2193.85</v>
      </c>
      <c r="D83" s="260">
        <v>2197.1</v>
      </c>
      <c r="E83" s="260">
        <v>2180.25</v>
      </c>
      <c r="F83" s="260">
        <v>2166.65</v>
      </c>
      <c r="G83" s="260">
        <v>2149.8000000000002</v>
      </c>
      <c r="H83" s="260">
        <v>2210.6999999999998</v>
      </c>
      <c r="I83" s="260">
        <v>2227.5499999999993</v>
      </c>
      <c r="J83" s="260">
        <v>2241.1499999999996</v>
      </c>
      <c r="K83" s="259">
        <v>2213.9499999999998</v>
      </c>
      <c r="L83" s="259">
        <v>2183.5</v>
      </c>
      <c r="M83" s="259">
        <v>9.2130000000000004E-2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820.3</v>
      </c>
      <c r="D84" s="260">
        <v>822.03333333333342</v>
      </c>
      <c r="E84" s="260">
        <v>817.21666666666681</v>
      </c>
      <c r="F84" s="260">
        <v>814.13333333333344</v>
      </c>
      <c r="G84" s="260">
        <v>809.31666666666683</v>
      </c>
      <c r="H84" s="260">
        <v>825.11666666666679</v>
      </c>
      <c r="I84" s="260">
        <v>829.93333333333339</v>
      </c>
      <c r="J84" s="260">
        <v>833.01666666666677</v>
      </c>
      <c r="K84" s="259">
        <v>826.85</v>
      </c>
      <c r="L84" s="259">
        <v>818.95</v>
      </c>
      <c r="M84" s="259">
        <v>0.56411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1204.55</v>
      </c>
      <c r="D85" s="260">
        <v>1208.1833333333334</v>
      </c>
      <c r="E85" s="260">
        <v>1196.3666666666668</v>
      </c>
      <c r="F85" s="260">
        <v>1188.1833333333334</v>
      </c>
      <c r="G85" s="260">
        <v>1176.3666666666668</v>
      </c>
      <c r="H85" s="260">
        <v>1216.3666666666668</v>
      </c>
      <c r="I85" s="260">
        <v>1228.1833333333334</v>
      </c>
      <c r="J85" s="260">
        <v>1236.3666666666668</v>
      </c>
      <c r="K85" s="259">
        <v>1220</v>
      </c>
      <c r="L85" s="259">
        <v>1200</v>
      </c>
      <c r="M85" s="259">
        <v>0.71362999999999999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1699.05</v>
      </c>
      <c r="D86" s="260">
        <v>1699.0166666666667</v>
      </c>
      <c r="E86" s="260">
        <v>1690.0333333333333</v>
      </c>
      <c r="F86" s="260">
        <v>1681.0166666666667</v>
      </c>
      <c r="G86" s="260">
        <v>1672.0333333333333</v>
      </c>
      <c r="H86" s="260">
        <v>1708.0333333333333</v>
      </c>
      <c r="I86" s="260">
        <v>1717.0166666666664</v>
      </c>
      <c r="J86" s="260">
        <v>1726.0333333333333</v>
      </c>
      <c r="K86" s="259">
        <v>1708</v>
      </c>
      <c r="L86" s="259">
        <v>1690</v>
      </c>
      <c r="M86" s="259">
        <v>0.56066000000000005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508.95</v>
      </c>
      <c r="D87" s="260">
        <v>509.65000000000003</v>
      </c>
      <c r="E87" s="260">
        <v>504.30000000000007</v>
      </c>
      <c r="F87" s="260">
        <v>499.65000000000003</v>
      </c>
      <c r="G87" s="260">
        <v>494.30000000000007</v>
      </c>
      <c r="H87" s="260">
        <v>514.30000000000007</v>
      </c>
      <c r="I87" s="260">
        <v>519.65000000000009</v>
      </c>
      <c r="J87" s="260">
        <v>524.30000000000007</v>
      </c>
      <c r="K87" s="259">
        <v>515</v>
      </c>
      <c r="L87" s="259">
        <v>505</v>
      </c>
      <c r="M87" s="259">
        <v>3.3549799999999999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221.6</v>
      </c>
      <c r="D88" s="260">
        <v>221.06666666666669</v>
      </c>
      <c r="E88" s="260">
        <v>219.58333333333337</v>
      </c>
      <c r="F88" s="260">
        <v>217.56666666666669</v>
      </c>
      <c r="G88" s="260">
        <v>216.08333333333337</v>
      </c>
      <c r="H88" s="260">
        <v>223.08333333333337</v>
      </c>
      <c r="I88" s="260">
        <v>224.56666666666666</v>
      </c>
      <c r="J88" s="260">
        <v>226.58333333333337</v>
      </c>
      <c r="K88" s="259">
        <v>222.55</v>
      </c>
      <c r="L88" s="259">
        <v>219.05</v>
      </c>
      <c r="M88" s="259">
        <v>0.92461000000000004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1031.5999999999999</v>
      </c>
      <c r="D89" s="260">
        <v>1033.4833333333333</v>
      </c>
      <c r="E89" s="260">
        <v>1028.1166666666668</v>
      </c>
      <c r="F89" s="260">
        <v>1024.6333333333334</v>
      </c>
      <c r="G89" s="260">
        <v>1019.2666666666669</v>
      </c>
      <c r="H89" s="260">
        <v>1036.9666666666667</v>
      </c>
      <c r="I89" s="260">
        <v>1042.333333333333</v>
      </c>
      <c r="J89" s="260">
        <v>1045.8166666666666</v>
      </c>
      <c r="K89" s="259">
        <v>1038.8499999999999</v>
      </c>
      <c r="L89" s="259">
        <v>1030</v>
      </c>
      <c r="M89" s="259">
        <v>3.9810500000000002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2060.65</v>
      </c>
      <c r="D90" s="260">
        <v>2068.8833333333332</v>
      </c>
      <c r="E90" s="260">
        <v>2049.7666666666664</v>
      </c>
      <c r="F90" s="260">
        <v>2038.8833333333332</v>
      </c>
      <c r="G90" s="260">
        <v>2019.7666666666664</v>
      </c>
      <c r="H90" s="260">
        <v>2079.7666666666664</v>
      </c>
      <c r="I90" s="260">
        <v>2098.8833333333332</v>
      </c>
      <c r="J90" s="260">
        <v>2109.7666666666664</v>
      </c>
      <c r="K90" s="259">
        <v>2088</v>
      </c>
      <c r="L90" s="259">
        <v>2058</v>
      </c>
      <c r="M90" s="259">
        <v>0.41478999999999999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1461.05</v>
      </c>
      <c r="D91" s="260">
        <v>1459.45</v>
      </c>
      <c r="E91" s="260">
        <v>1455.9</v>
      </c>
      <c r="F91" s="260">
        <v>1450.75</v>
      </c>
      <c r="G91" s="260">
        <v>1447.2</v>
      </c>
      <c r="H91" s="260">
        <v>1464.6000000000001</v>
      </c>
      <c r="I91" s="260">
        <v>1468.1499999999999</v>
      </c>
      <c r="J91" s="260">
        <v>1473.3000000000002</v>
      </c>
      <c r="K91" s="259">
        <v>1463</v>
      </c>
      <c r="L91" s="259">
        <v>1454.3</v>
      </c>
      <c r="M91" s="259">
        <v>10.83897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541.54999999999995</v>
      </c>
      <c r="D92" s="260">
        <v>542.75</v>
      </c>
      <c r="E92" s="260">
        <v>538.5</v>
      </c>
      <c r="F92" s="260">
        <v>535.45000000000005</v>
      </c>
      <c r="G92" s="260">
        <v>531.20000000000005</v>
      </c>
      <c r="H92" s="260">
        <v>545.79999999999995</v>
      </c>
      <c r="I92" s="260">
        <v>550.04999999999995</v>
      </c>
      <c r="J92" s="260">
        <v>553.09999999999991</v>
      </c>
      <c r="K92" s="259">
        <v>547</v>
      </c>
      <c r="L92" s="259">
        <v>539.70000000000005</v>
      </c>
      <c r="M92" s="259">
        <v>3.8916599999999999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1175.95</v>
      </c>
      <c r="D93" s="260">
        <v>1179.6499999999999</v>
      </c>
      <c r="E93" s="260">
        <v>1169.2999999999997</v>
      </c>
      <c r="F93" s="260">
        <v>1162.6499999999999</v>
      </c>
      <c r="G93" s="260">
        <v>1152.2999999999997</v>
      </c>
      <c r="H93" s="260">
        <v>1186.2999999999997</v>
      </c>
      <c r="I93" s="260">
        <v>1196.6499999999996</v>
      </c>
      <c r="J93" s="260">
        <v>1203.2999999999997</v>
      </c>
      <c r="K93" s="259">
        <v>1190</v>
      </c>
      <c r="L93" s="259">
        <v>1173</v>
      </c>
      <c r="M93" s="259">
        <v>2.1779000000000002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2581.9</v>
      </c>
      <c r="D94" s="260">
        <v>2582.2999999999997</v>
      </c>
      <c r="E94" s="260">
        <v>2574.5999999999995</v>
      </c>
      <c r="F94" s="260">
        <v>2567.2999999999997</v>
      </c>
      <c r="G94" s="260">
        <v>2559.5999999999995</v>
      </c>
      <c r="H94" s="260">
        <v>2589.5999999999995</v>
      </c>
      <c r="I94" s="260">
        <v>2597.2999999999993</v>
      </c>
      <c r="J94" s="260">
        <v>2604.5999999999995</v>
      </c>
      <c r="K94" s="259">
        <v>2590</v>
      </c>
      <c r="L94" s="259">
        <v>2575</v>
      </c>
      <c r="M94" s="259">
        <v>0.35097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395.55</v>
      </c>
      <c r="D95" s="260">
        <v>396.25</v>
      </c>
      <c r="E95" s="260">
        <v>393.65</v>
      </c>
      <c r="F95" s="260">
        <v>391.75</v>
      </c>
      <c r="G95" s="260">
        <v>389.15</v>
      </c>
      <c r="H95" s="260">
        <v>398.15</v>
      </c>
      <c r="I95" s="260">
        <v>400.75</v>
      </c>
      <c r="J95" s="260">
        <v>402.65</v>
      </c>
      <c r="K95" s="259">
        <v>398.85</v>
      </c>
      <c r="L95" s="259">
        <v>394.35</v>
      </c>
      <c r="M95" s="259">
        <v>7.9336599999999997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2414.9499999999998</v>
      </c>
      <c r="D96" s="260">
        <v>2413.5833333333335</v>
      </c>
      <c r="E96" s="260">
        <v>2402.3666666666668</v>
      </c>
      <c r="F96" s="260">
        <v>2389.7833333333333</v>
      </c>
      <c r="G96" s="260">
        <v>2378.5666666666666</v>
      </c>
      <c r="H96" s="260">
        <v>2426.166666666667</v>
      </c>
      <c r="I96" s="260">
        <v>2437.3833333333332</v>
      </c>
      <c r="J96" s="260">
        <v>2449.9666666666672</v>
      </c>
      <c r="K96" s="259">
        <v>2424.8000000000002</v>
      </c>
      <c r="L96" s="259">
        <v>2401</v>
      </c>
      <c r="M96" s="259">
        <v>2.0248699999999999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207.4</v>
      </c>
      <c r="D97" s="260">
        <v>207.7833333333333</v>
      </c>
      <c r="E97" s="260">
        <v>206.31666666666661</v>
      </c>
      <c r="F97" s="260">
        <v>205.23333333333329</v>
      </c>
      <c r="G97" s="260">
        <v>203.76666666666659</v>
      </c>
      <c r="H97" s="260">
        <v>208.86666666666662</v>
      </c>
      <c r="I97" s="260">
        <v>210.33333333333331</v>
      </c>
      <c r="J97" s="260">
        <v>211.41666666666663</v>
      </c>
      <c r="K97" s="259">
        <v>209.25</v>
      </c>
      <c r="L97" s="259">
        <v>206.7</v>
      </c>
      <c r="M97" s="259">
        <v>3.0737100000000002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2573.1</v>
      </c>
      <c r="D98" s="260">
        <v>2587.7000000000003</v>
      </c>
      <c r="E98" s="260">
        <v>2535.4000000000005</v>
      </c>
      <c r="F98" s="260">
        <v>2497.7000000000003</v>
      </c>
      <c r="G98" s="260">
        <v>2445.4000000000005</v>
      </c>
      <c r="H98" s="260">
        <v>2625.4000000000005</v>
      </c>
      <c r="I98" s="260">
        <v>2677.7000000000007</v>
      </c>
      <c r="J98" s="260">
        <v>2715.4000000000005</v>
      </c>
      <c r="K98" s="259">
        <v>2640</v>
      </c>
      <c r="L98" s="259">
        <v>2550</v>
      </c>
      <c r="M98" s="259">
        <v>7.1990800000000004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283.25</v>
      </c>
      <c r="D99" s="260">
        <v>282.76666666666665</v>
      </c>
      <c r="E99" s="260">
        <v>281.7833333333333</v>
      </c>
      <c r="F99" s="260">
        <v>280.31666666666666</v>
      </c>
      <c r="G99" s="260">
        <v>279.33333333333331</v>
      </c>
      <c r="H99" s="260">
        <v>284.23333333333329</v>
      </c>
      <c r="I99" s="260">
        <v>285.21666666666664</v>
      </c>
      <c r="J99" s="260">
        <v>286.68333333333328</v>
      </c>
      <c r="K99" s="259">
        <v>283.75</v>
      </c>
      <c r="L99" s="259">
        <v>281.3</v>
      </c>
      <c r="M99" s="259">
        <v>1.2346299999999999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37958.75</v>
      </c>
      <c r="D100" s="260">
        <v>38069.683333333334</v>
      </c>
      <c r="E100" s="260">
        <v>37639.366666666669</v>
      </c>
      <c r="F100" s="260">
        <v>37319.983333333337</v>
      </c>
      <c r="G100" s="260">
        <v>36889.666666666672</v>
      </c>
      <c r="H100" s="260">
        <v>38389.066666666666</v>
      </c>
      <c r="I100" s="260">
        <v>38819.383333333331</v>
      </c>
      <c r="J100" s="260">
        <v>39138.766666666663</v>
      </c>
      <c r="K100" s="259">
        <v>38500</v>
      </c>
      <c r="L100" s="259">
        <v>37750.300000000003</v>
      </c>
      <c r="M100" s="259">
        <v>1.0710000000000001E-2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2393</v>
      </c>
      <c r="D101" s="260">
        <v>2393.4500000000003</v>
      </c>
      <c r="E101" s="260">
        <v>2386.9000000000005</v>
      </c>
      <c r="F101" s="260">
        <v>2380.8000000000002</v>
      </c>
      <c r="G101" s="260">
        <v>2374.2500000000005</v>
      </c>
      <c r="H101" s="260">
        <v>2399.5500000000006</v>
      </c>
      <c r="I101" s="260">
        <v>2406.1000000000008</v>
      </c>
      <c r="J101" s="260">
        <v>2412.2000000000007</v>
      </c>
      <c r="K101" s="259">
        <v>2400</v>
      </c>
      <c r="L101" s="259">
        <v>2387.35</v>
      </c>
      <c r="M101" s="259">
        <v>3.2738499999999999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926.3</v>
      </c>
      <c r="D102" s="260">
        <v>925.80000000000007</v>
      </c>
      <c r="E102" s="260">
        <v>918.10000000000014</v>
      </c>
      <c r="F102" s="260">
        <v>909.90000000000009</v>
      </c>
      <c r="G102" s="260">
        <v>902.20000000000016</v>
      </c>
      <c r="H102" s="260">
        <v>934.00000000000011</v>
      </c>
      <c r="I102" s="260">
        <v>941.70000000000016</v>
      </c>
      <c r="J102" s="260">
        <v>949.90000000000009</v>
      </c>
      <c r="K102" s="259">
        <v>933.5</v>
      </c>
      <c r="L102" s="259">
        <v>917.6</v>
      </c>
      <c r="M102" s="259">
        <v>43.900500000000001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1150</v>
      </c>
      <c r="D103" s="260">
        <v>1154.8333333333333</v>
      </c>
      <c r="E103" s="260">
        <v>1141.0166666666664</v>
      </c>
      <c r="F103" s="260">
        <v>1132.0333333333331</v>
      </c>
      <c r="G103" s="260">
        <v>1118.2166666666662</v>
      </c>
      <c r="H103" s="260">
        <v>1163.8166666666666</v>
      </c>
      <c r="I103" s="260">
        <v>1177.6333333333337</v>
      </c>
      <c r="J103" s="260">
        <v>1186.6166666666668</v>
      </c>
      <c r="K103" s="259">
        <v>1168.6500000000001</v>
      </c>
      <c r="L103" s="259">
        <v>1145.8499999999999</v>
      </c>
      <c r="M103" s="259">
        <v>0.79893999999999998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511.7</v>
      </c>
      <c r="D104" s="260">
        <v>514.13333333333333</v>
      </c>
      <c r="E104" s="260">
        <v>508.06666666666661</v>
      </c>
      <c r="F104" s="260">
        <v>504.43333333333328</v>
      </c>
      <c r="G104" s="260">
        <v>498.36666666666656</v>
      </c>
      <c r="H104" s="260">
        <v>517.76666666666665</v>
      </c>
      <c r="I104" s="260">
        <v>523.83333333333348</v>
      </c>
      <c r="J104" s="260">
        <v>527.4666666666667</v>
      </c>
      <c r="K104" s="259">
        <v>520.20000000000005</v>
      </c>
      <c r="L104" s="259">
        <v>510.5</v>
      </c>
      <c r="M104" s="259">
        <v>0.97311000000000003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509.95</v>
      </c>
      <c r="D105" s="260">
        <v>509.45</v>
      </c>
      <c r="E105" s="260">
        <v>504.6</v>
      </c>
      <c r="F105" s="260">
        <v>499.25000000000006</v>
      </c>
      <c r="G105" s="260">
        <v>494.40000000000009</v>
      </c>
      <c r="H105" s="260">
        <v>514.79999999999995</v>
      </c>
      <c r="I105" s="260">
        <v>519.65</v>
      </c>
      <c r="J105" s="260">
        <v>524.99999999999989</v>
      </c>
      <c r="K105" s="259">
        <v>514.29999999999995</v>
      </c>
      <c r="L105" s="259">
        <v>504.1</v>
      </c>
      <c r="M105" s="259">
        <v>0.50160000000000005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58.4</v>
      </c>
      <c r="D106" s="260">
        <v>58.616666666666667</v>
      </c>
      <c r="E106" s="260">
        <v>57.783333333333331</v>
      </c>
      <c r="F106" s="260">
        <v>57.166666666666664</v>
      </c>
      <c r="G106" s="260">
        <v>56.333333333333329</v>
      </c>
      <c r="H106" s="260">
        <v>59.233333333333334</v>
      </c>
      <c r="I106" s="260">
        <v>60.066666666666663</v>
      </c>
      <c r="J106" s="260">
        <v>60.683333333333337</v>
      </c>
      <c r="K106" s="259">
        <v>59.45</v>
      </c>
      <c r="L106" s="259">
        <v>58</v>
      </c>
      <c r="M106" s="259">
        <v>328.57762000000002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347.7</v>
      </c>
      <c r="D107" s="260">
        <v>348.13333333333338</v>
      </c>
      <c r="E107" s="260">
        <v>346.56666666666678</v>
      </c>
      <c r="F107" s="260">
        <v>345.43333333333339</v>
      </c>
      <c r="G107" s="260">
        <v>343.86666666666679</v>
      </c>
      <c r="H107" s="260">
        <v>349.26666666666677</v>
      </c>
      <c r="I107" s="260">
        <v>350.83333333333337</v>
      </c>
      <c r="J107" s="260">
        <v>351.96666666666675</v>
      </c>
      <c r="K107" s="259">
        <v>349.7</v>
      </c>
      <c r="L107" s="259">
        <v>347</v>
      </c>
      <c r="M107" s="259">
        <v>31.705639999999999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4364.1499999999996</v>
      </c>
      <c r="D108" s="260">
        <v>4382.7166666666662</v>
      </c>
      <c r="E108" s="260">
        <v>4315.4333333333325</v>
      </c>
      <c r="F108" s="260">
        <v>4266.7166666666662</v>
      </c>
      <c r="G108" s="260">
        <v>4199.4333333333325</v>
      </c>
      <c r="H108" s="260">
        <v>4431.4333333333325</v>
      </c>
      <c r="I108" s="260">
        <v>4498.7166666666672</v>
      </c>
      <c r="J108" s="260">
        <v>4547.4333333333325</v>
      </c>
      <c r="K108" s="259">
        <v>4450</v>
      </c>
      <c r="L108" s="259">
        <v>4334</v>
      </c>
      <c r="M108" s="259">
        <v>0.11115999999999999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233.85</v>
      </c>
      <c r="D109" s="260">
        <v>233.28333333333333</v>
      </c>
      <c r="E109" s="260">
        <v>231.66666666666666</v>
      </c>
      <c r="F109" s="260">
        <v>229.48333333333332</v>
      </c>
      <c r="G109" s="260">
        <v>227.86666666666665</v>
      </c>
      <c r="H109" s="260">
        <v>235.46666666666667</v>
      </c>
      <c r="I109" s="260">
        <v>237.08333333333334</v>
      </c>
      <c r="J109" s="260">
        <v>239.26666666666668</v>
      </c>
      <c r="K109" s="259">
        <v>234.9</v>
      </c>
      <c r="L109" s="259">
        <v>231.1</v>
      </c>
      <c r="M109" s="259">
        <v>11.464460000000001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136.44999999999999</v>
      </c>
      <c r="D110" s="260">
        <v>136.13333333333333</v>
      </c>
      <c r="E110" s="260">
        <v>135.31666666666666</v>
      </c>
      <c r="F110" s="260">
        <v>134.18333333333334</v>
      </c>
      <c r="G110" s="260">
        <v>133.36666666666667</v>
      </c>
      <c r="H110" s="260">
        <v>137.26666666666665</v>
      </c>
      <c r="I110" s="260">
        <v>138.08333333333331</v>
      </c>
      <c r="J110" s="260">
        <v>139.21666666666664</v>
      </c>
      <c r="K110" s="259">
        <v>136.94999999999999</v>
      </c>
      <c r="L110" s="259">
        <v>135</v>
      </c>
      <c r="M110" s="259">
        <v>15.52966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316.14999999999998</v>
      </c>
      <c r="D111" s="260">
        <v>314.68333333333334</v>
      </c>
      <c r="E111" s="260">
        <v>312.4666666666667</v>
      </c>
      <c r="F111" s="260">
        <v>308.78333333333336</v>
      </c>
      <c r="G111" s="260">
        <v>306.56666666666672</v>
      </c>
      <c r="H111" s="260">
        <v>318.36666666666667</v>
      </c>
      <c r="I111" s="260">
        <v>320.58333333333326</v>
      </c>
      <c r="J111" s="260">
        <v>324.26666666666665</v>
      </c>
      <c r="K111" s="259">
        <v>316.89999999999998</v>
      </c>
      <c r="L111" s="259">
        <v>311</v>
      </c>
      <c r="M111" s="259">
        <v>6.3587800000000003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68.05</v>
      </c>
      <c r="D112" s="260">
        <v>68.149999999999991</v>
      </c>
      <c r="E112" s="260">
        <v>67.84999999999998</v>
      </c>
      <c r="F112" s="260">
        <v>67.649999999999991</v>
      </c>
      <c r="G112" s="260">
        <v>67.34999999999998</v>
      </c>
      <c r="H112" s="260">
        <v>68.34999999999998</v>
      </c>
      <c r="I112" s="260">
        <v>68.649999999999991</v>
      </c>
      <c r="J112" s="260">
        <v>68.84999999999998</v>
      </c>
      <c r="K112" s="259">
        <v>68.45</v>
      </c>
      <c r="L112" s="259">
        <v>67.95</v>
      </c>
      <c r="M112" s="259">
        <v>37.453159999999997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743.8</v>
      </c>
      <c r="D113" s="260">
        <v>744.76666666666677</v>
      </c>
      <c r="E113" s="260">
        <v>739.08333333333348</v>
      </c>
      <c r="F113" s="260">
        <v>734.36666666666667</v>
      </c>
      <c r="G113" s="260">
        <v>728.68333333333339</v>
      </c>
      <c r="H113" s="260">
        <v>749.48333333333358</v>
      </c>
      <c r="I113" s="260">
        <v>755.16666666666674</v>
      </c>
      <c r="J113" s="260">
        <v>759.88333333333367</v>
      </c>
      <c r="K113" s="259">
        <v>750.45</v>
      </c>
      <c r="L113" s="259">
        <v>740.05</v>
      </c>
      <c r="M113" s="259">
        <v>6.4939299999999998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383.35</v>
      </c>
      <c r="D114" s="260">
        <v>383.38333333333338</v>
      </c>
      <c r="E114" s="260">
        <v>381.06666666666678</v>
      </c>
      <c r="F114" s="260">
        <v>378.78333333333342</v>
      </c>
      <c r="G114" s="260">
        <v>376.46666666666681</v>
      </c>
      <c r="H114" s="260">
        <v>385.66666666666674</v>
      </c>
      <c r="I114" s="260">
        <v>387.98333333333335</v>
      </c>
      <c r="J114" s="260">
        <v>390.26666666666671</v>
      </c>
      <c r="K114" s="259">
        <v>385.7</v>
      </c>
      <c r="L114" s="259">
        <v>381.1</v>
      </c>
      <c r="M114" s="259">
        <v>3.27257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194.15</v>
      </c>
      <c r="D115" s="260">
        <v>194.58333333333334</v>
      </c>
      <c r="E115" s="260">
        <v>192.56666666666669</v>
      </c>
      <c r="F115" s="260">
        <v>190.98333333333335</v>
      </c>
      <c r="G115" s="260">
        <v>188.9666666666667</v>
      </c>
      <c r="H115" s="260">
        <v>196.16666666666669</v>
      </c>
      <c r="I115" s="260">
        <v>198.18333333333334</v>
      </c>
      <c r="J115" s="260">
        <v>199.76666666666668</v>
      </c>
      <c r="K115" s="259">
        <v>196.6</v>
      </c>
      <c r="L115" s="259">
        <v>193</v>
      </c>
      <c r="M115" s="259">
        <v>1.66042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1145.8499999999999</v>
      </c>
      <c r="D116" s="260">
        <v>1149.6166666666666</v>
      </c>
      <c r="E116" s="260">
        <v>1139.2333333333331</v>
      </c>
      <c r="F116" s="260">
        <v>1132.6166666666666</v>
      </c>
      <c r="G116" s="260">
        <v>1122.2333333333331</v>
      </c>
      <c r="H116" s="260">
        <v>1156.2333333333331</v>
      </c>
      <c r="I116" s="260">
        <v>1166.6166666666668</v>
      </c>
      <c r="J116" s="260">
        <v>1173.2333333333331</v>
      </c>
      <c r="K116" s="259">
        <v>1160</v>
      </c>
      <c r="L116" s="259">
        <v>1143</v>
      </c>
      <c r="M116" s="259">
        <v>6.7416999999999998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3857.2</v>
      </c>
      <c r="D117" s="260">
        <v>3868.6666666666665</v>
      </c>
      <c r="E117" s="260">
        <v>3838.5333333333328</v>
      </c>
      <c r="F117" s="260">
        <v>3819.8666666666663</v>
      </c>
      <c r="G117" s="260">
        <v>3789.7333333333327</v>
      </c>
      <c r="H117" s="260">
        <v>3887.333333333333</v>
      </c>
      <c r="I117" s="260">
        <v>3917.4666666666672</v>
      </c>
      <c r="J117" s="260">
        <v>3936.1333333333332</v>
      </c>
      <c r="K117" s="259">
        <v>3898.8</v>
      </c>
      <c r="L117" s="259">
        <v>3850</v>
      </c>
      <c r="M117" s="259">
        <v>0.33289999999999997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1517.85</v>
      </c>
      <c r="D118" s="260">
        <v>1516.8833333333332</v>
      </c>
      <c r="E118" s="260">
        <v>1511.9666666666665</v>
      </c>
      <c r="F118" s="260">
        <v>1506.0833333333333</v>
      </c>
      <c r="G118" s="260">
        <v>1501.1666666666665</v>
      </c>
      <c r="H118" s="260">
        <v>1522.7666666666664</v>
      </c>
      <c r="I118" s="260">
        <v>1527.6833333333334</v>
      </c>
      <c r="J118" s="260">
        <v>1533.5666666666664</v>
      </c>
      <c r="K118" s="259">
        <v>1521.8</v>
      </c>
      <c r="L118" s="259">
        <v>1511</v>
      </c>
      <c r="M118" s="259">
        <v>9.8283699999999996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1793.4</v>
      </c>
      <c r="D119" s="260">
        <v>1791.4666666666665</v>
      </c>
      <c r="E119" s="260">
        <v>1782.9333333333329</v>
      </c>
      <c r="F119" s="260">
        <v>1772.4666666666665</v>
      </c>
      <c r="G119" s="260">
        <v>1763.9333333333329</v>
      </c>
      <c r="H119" s="260">
        <v>1801.9333333333329</v>
      </c>
      <c r="I119" s="260">
        <v>1810.4666666666662</v>
      </c>
      <c r="J119" s="260">
        <v>1820.9333333333329</v>
      </c>
      <c r="K119" s="259">
        <v>1800</v>
      </c>
      <c r="L119" s="259">
        <v>1781</v>
      </c>
      <c r="M119" s="259">
        <v>0.64226000000000005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900.35</v>
      </c>
      <c r="D120" s="260">
        <v>902.13333333333333</v>
      </c>
      <c r="E120" s="260">
        <v>896.41666666666663</v>
      </c>
      <c r="F120" s="260">
        <v>892.48333333333335</v>
      </c>
      <c r="G120" s="260">
        <v>886.76666666666665</v>
      </c>
      <c r="H120" s="260">
        <v>906.06666666666661</v>
      </c>
      <c r="I120" s="260">
        <v>911.7833333333333</v>
      </c>
      <c r="J120" s="260">
        <v>915.71666666666658</v>
      </c>
      <c r="K120" s="259">
        <v>907.85</v>
      </c>
      <c r="L120" s="259">
        <v>898.2</v>
      </c>
      <c r="M120" s="259">
        <v>6.0429999999999998E-2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316.60000000000002</v>
      </c>
      <c r="D121" s="260">
        <v>315.8</v>
      </c>
      <c r="E121" s="260">
        <v>313.8</v>
      </c>
      <c r="F121" s="260">
        <v>311</v>
      </c>
      <c r="G121" s="260">
        <v>309</v>
      </c>
      <c r="H121" s="260">
        <v>318.60000000000002</v>
      </c>
      <c r="I121" s="260">
        <v>320.60000000000002</v>
      </c>
      <c r="J121" s="260">
        <v>323.40000000000003</v>
      </c>
      <c r="K121" s="259">
        <v>317.8</v>
      </c>
      <c r="L121" s="259">
        <v>313</v>
      </c>
      <c r="M121" s="259">
        <v>1.42452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629.6</v>
      </c>
      <c r="D122" s="260">
        <v>628.03333333333342</v>
      </c>
      <c r="E122" s="260">
        <v>622.11666666666679</v>
      </c>
      <c r="F122" s="260">
        <v>614.63333333333333</v>
      </c>
      <c r="G122" s="260">
        <v>608.7166666666667</v>
      </c>
      <c r="H122" s="260">
        <v>635.51666666666688</v>
      </c>
      <c r="I122" s="260">
        <v>641.43333333333362</v>
      </c>
      <c r="J122" s="260">
        <v>648.91666666666697</v>
      </c>
      <c r="K122" s="259">
        <v>633.95000000000005</v>
      </c>
      <c r="L122" s="259">
        <v>620.54999999999995</v>
      </c>
      <c r="M122" s="259">
        <v>8.34558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438.35</v>
      </c>
      <c r="D123" s="260">
        <v>437.16666666666669</v>
      </c>
      <c r="E123" s="260">
        <v>434.03333333333336</v>
      </c>
      <c r="F123" s="260">
        <v>429.7166666666667</v>
      </c>
      <c r="G123" s="260">
        <v>426.58333333333337</v>
      </c>
      <c r="H123" s="260">
        <v>441.48333333333335</v>
      </c>
      <c r="I123" s="260">
        <v>444.61666666666667</v>
      </c>
      <c r="J123" s="260">
        <v>448.93333333333334</v>
      </c>
      <c r="K123" s="259">
        <v>440.3</v>
      </c>
      <c r="L123" s="259">
        <v>432.85</v>
      </c>
      <c r="M123" s="259">
        <v>3.6151300000000002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596.29999999999995</v>
      </c>
      <c r="D124" s="260">
        <v>597.70000000000005</v>
      </c>
      <c r="E124" s="260">
        <v>592.80000000000007</v>
      </c>
      <c r="F124" s="260">
        <v>589.30000000000007</v>
      </c>
      <c r="G124" s="260">
        <v>584.40000000000009</v>
      </c>
      <c r="H124" s="260">
        <v>601.20000000000005</v>
      </c>
      <c r="I124" s="260">
        <v>606.10000000000014</v>
      </c>
      <c r="J124" s="260">
        <v>609.6</v>
      </c>
      <c r="K124" s="259">
        <v>602.6</v>
      </c>
      <c r="L124" s="259">
        <v>594.20000000000005</v>
      </c>
      <c r="M124" s="259">
        <v>3.9944000000000002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1895.8</v>
      </c>
      <c r="D125" s="260">
        <v>1900.2666666666667</v>
      </c>
      <c r="E125" s="260">
        <v>1885.5333333333333</v>
      </c>
      <c r="F125" s="260">
        <v>1875.2666666666667</v>
      </c>
      <c r="G125" s="260">
        <v>1860.5333333333333</v>
      </c>
      <c r="H125" s="260">
        <v>1910.5333333333333</v>
      </c>
      <c r="I125" s="260">
        <v>1925.2666666666664</v>
      </c>
      <c r="J125" s="260">
        <v>1935.5333333333333</v>
      </c>
      <c r="K125" s="259">
        <v>1915</v>
      </c>
      <c r="L125" s="259">
        <v>1890</v>
      </c>
      <c r="M125" s="259">
        <v>6.4908099999999997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79.55</v>
      </c>
      <c r="D126" s="260">
        <v>79.766666666666666</v>
      </c>
      <c r="E126" s="260">
        <v>79.033333333333331</v>
      </c>
      <c r="F126" s="260">
        <v>78.516666666666666</v>
      </c>
      <c r="G126" s="260">
        <v>77.783333333333331</v>
      </c>
      <c r="H126" s="260">
        <v>80.283333333333331</v>
      </c>
      <c r="I126" s="260">
        <v>81.016666666666652</v>
      </c>
      <c r="J126" s="260">
        <v>81.533333333333331</v>
      </c>
      <c r="K126" s="259">
        <v>80.5</v>
      </c>
      <c r="L126" s="259">
        <v>79.25</v>
      </c>
      <c r="M126" s="259">
        <v>12.397819999999999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3524.05</v>
      </c>
      <c r="D127" s="260">
        <v>3533.35</v>
      </c>
      <c r="E127" s="260">
        <v>3501.7</v>
      </c>
      <c r="F127" s="260">
        <v>3479.35</v>
      </c>
      <c r="G127" s="260">
        <v>3447.7</v>
      </c>
      <c r="H127" s="260">
        <v>3555.7</v>
      </c>
      <c r="I127" s="260">
        <v>3587.3500000000004</v>
      </c>
      <c r="J127" s="260">
        <v>3609.7</v>
      </c>
      <c r="K127" s="259">
        <v>3565</v>
      </c>
      <c r="L127" s="259">
        <v>3511</v>
      </c>
      <c r="M127" s="259">
        <v>0.39156000000000002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416.05</v>
      </c>
      <c r="D128" s="260">
        <v>416.31666666666661</v>
      </c>
      <c r="E128" s="260">
        <v>413.13333333333321</v>
      </c>
      <c r="F128" s="260">
        <v>410.21666666666658</v>
      </c>
      <c r="G128" s="260">
        <v>407.03333333333319</v>
      </c>
      <c r="H128" s="260">
        <v>419.23333333333323</v>
      </c>
      <c r="I128" s="260">
        <v>422.41666666666663</v>
      </c>
      <c r="J128" s="260">
        <v>425.33333333333326</v>
      </c>
      <c r="K128" s="259">
        <v>419.5</v>
      </c>
      <c r="L128" s="259">
        <v>413.4</v>
      </c>
      <c r="M128" s="259">
        <v>2.3572500000000001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4738.3</v>
      </c>
      <c r="D129" s="260">
        <v>4751.5</v>
      </c>
      <c r="E129" s="260">
        <v>4704.05</v>
      </c>
      <c r="F129" s="260">
        <v>4669.8</v>
      </c>
      <c r="G129" s="260">
        <v>4622.3500000000004</v>
      </c>
      <c r="H129" s="260">
        <v>4785.75</v>
      </c>
      <c r="I129" s="260">
        <v>4833.2000000000007</v>
      </c>
      <c r="J129" s="260">
        <v>4867.45</v>
      </c>
      <c r="K129" s="259">
        <v>4798.95</v>
      </c>
      <c r="L129" s="259">
        <v>4717.25</v>
      </c>
      <c r="M129" s="259">
        <v>0.27128000000000002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1909.75</v>
      </c>
      <c r="D130" s="260">
        <v>1909.8833333333332</v>
      </c>
      <c r="E130" s="260">
        <v>1899.8666666666663</v>
      </c>
      <c r="F130" s="260">
        <v>1889.9833333333331</v>
      </c>
      <c r="G130" s="260">
        <v>1879.9666666666662</v>
      </c>
      <c r="H130" s="260">
        <v>1919.7666666666664</v>
      </c>
      <c r="I130" s="260">
        <v>1929.7833333333333</v>
      </c>
      <c r="J130" s="260">
        <v>1939.6666666666665</v>
      </c>
      <c r="K130" s="259">
        <v>1919.9</v>
      </c>
      <c r="L130" s="259">
        <v>1900</v>
      </c>
      <c r="M130" s="259">
        <v>2.694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479.8</v>
      </c>
      <c r="D131" s="260">
        <v>477.98333333333335</v>
      </c>
      <c r="E131" s="260">
        <v>473.31666666666672</v>
      </c>
      <c r="F131" s="260">
        <v>466.83333333333337</v>
      </c>
      <c r="G131" s="260">
        <v>462.16666666666674</v>
      </c>
      <c r="H131" s="260">
        <v>484.4666666666667</v>
      </c>
      <c r="I131" s="260">
        <v>489.13333333333333</v>
      </c>
      <c r="J131" s="260">
        <v>495.61666666666667</v>
      </c>
      <c r="K131" s="259">
        <v>482.65</v>
      </c>
      <c r="L131" s="259">
        <v>471.5</v>
      </c>
      <c r="M131" s="259">
        <v>11.2903</v>
      </c>
      <c r="N131" s="1"/>
      <c r="O131" s="1"/>
    </row>
    <row r="132" spans="1:15" ht="12.75" customHeight="1">
      <c r="A132" s="227">
        <v>123</v>
      </c>
      <c r="B132" s="269" t="s">
        <v>959</v>
      </c>
      <c r="C132" s="259">
        <v>599.79999999999995</v>
      </c>
      <c r="D132" s="260">
        <v>597.86666666666667</v>
      </c>
      <c r="E132" s="260">
        <v>594.93333333333339</v>
      </c>
      <c r="F132" s="260">
        <v>590.06666666666672</v>
      </c>
      <c r="G132" s="260">
        <v>587.13333333333344</v>
      </c>
      <c r="H132" s="260">
        <v>602.73333333333335</v>
      </c>
      <c r="I132" s="260">
        <v>605.66666666666652</v>
      </c>
      <c r="J132" s="260">
        <v>610.5333333333333</v>
      </c>
      <c r="K132" s="259">
        <v>600.79999999999995</v>
      </c>
      <c r="L132" s="259">
        <v>593</v>
      </c>
      <c r="M132" s="259">
        <v>4.5773099999999998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3110.65</v>
      </c>
      <c r="D133" s="260">
        <v>3102.8833333333332</v>
      </c>
      <c r="E133" s="260">
        <v>3059.7666666666664</v>
      </c>
      <c r="F133" s="260">
        <v>3008.8833333333332</v>
      </c>
      <c r="G133" s="260">
        <v>2965.7666666666664</v>
      </c>
      <c r="H133" s="260">
        <v>3153.7666666666664</v>
      </c>
      <c r="I133" s="260">
        <v>3196.8833333333332</v>
      </c>
      <c r="J133" s="260">
        <v>3247.7666666666664</v>
      </c>
      <c r="K133" s="259">
        <v>3146</v>
      </c>
      <c r="L133" s="259">
        <v>3052</v>
      </c>
      <c r="M133" s="259">
        <v>8.7309999999999999E-2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680.75</v>
      </c>
      <c r="D134" s="260">
        <v>682.05</v>
      </c>
      <c r="E134" s="260">
        <v>677.49999999999989</v>
      </c>
      <c r="F134" s="260">
        <v>674.24999999999989</v>
      </c>
      <c r="G134" s="260">
        <v>669.69999999999982</v>
      </c>
      <c r="H134" s="260">
        <v>685.3</v>
      </c>
      <c r="I134" s="260">
        <v>689.85000000000014</v>
      </c>
      <c r="J134" s="260">
        <v>693.1</v>
      </c>
      <c r="K134" s="259">
        <v>686.6</v>
      </c>
      <c r="L134" s="259">
        <v>678.8</v>
      </c>
      <c r="M134" s="259">
        <v>0.79098000000000002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86291.55</v>
      </c>
      <c r="D135" s="260">
        <v>86704.583333333328</v>
      </c>
      <c r="E135" s="260">
        <v>85476.96666666666</v>
      </c>
      <c r="F135" s="260">
        <v>84662.383333333331</v>
      </c>
      <c r="G135" s="260">
        <v>83434.766666666663</v>
      </c>
      <c r="H135" s="260">
        <v>87519.166666666657</v>
      </c>
      <c r="I135" s="260">
        <v>88746.783333333326</v>
      </c>
      <c r="J135" s="260">
        <v>89561.366666666654</v>
      </c>
      <c r="K135" s="259">
        <v>87932.2</v>
      </c>
      <c r="L135" s="259">
        <v>85890</v>
      </c>
      <c r="M135" s="259">
        <v>3.8010000000000002E-2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204.35</v>
      </c>
      <c r="D136" s="260">
        <v>205.76666666666665</v>
      </c>
      <c r="E136" s="260">
        <v>201.58333333333331</v>
      </c>
      <c r="F136" s="260">
        <v>198.81666666666666</v>
      </c>
      <c r="G136" s="260">
        <v>194.63333333333333</v>
      </c>
      <c r="H136" s="260">
        <v>208.5333333333333</v>
      </c>
      <c r="I136" s="260">
        <v>212.71666666666664</v>
      </c>
      <c r="J136" s="260">
        <v>215.48333333333329</v>
      </c>
      <c r="K136" s="259">
        <v>209.95</v>
      </c>
      <c r="L136" s="259">
        <v>203</v>
      </c>
      <c r="M136" s="259">
        <v>6.6639799999999996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1270.95</v>
      </c>
      <c r="D137" s="260">
        <v>1269.9833333333333</v>
      </c>
      <c r="E137" s="260">
        <v>1261.9666666666667</v>
      </c>
      <c r="F137" s="260">
        <v>1252.9833333333333</v>
      </c>
      <c r="G137" s="260">
        <v>1244.9666666666667</v>
      </c>
      <c r="H137" s="260">
        <v>1278.9666666666667</v>
      </c>
      <c r="I137" s="260">
        <v>1286.9833333333336</v>
      </c>
      <c r="J137" s="260">
        <v>1295.9666666666667</v>
      </c>
      <c r="K137" s="259">
        <v>1278</v>
      </c>
      <c r="L137" s="259">
        <v>1261</v>
      </c>
      <c r="M137" s="259">
        <v>3.18933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519.85</v>
      </c>
      <c r="D138" s="260">
        <v>521.18333333333339</v>
      </c>
      <c r="E138" s="260">
        <v>517.81666666666683</v>
      </c>
      <c r="F138" s="260">
        <v>515.78333333333342</v>
      </c>
      <c r="G138" s="260">
        <v>512.41666666666686</v>
      </c>
      <c r="H138" s="260">
        <v>523.21666666666681</v>
      </c>
      <c r="I138" s="260">
        <v>526.58333333333337</v>
      </c>
      <c r="J138" s="260">
        <v>528.61666666666679</v>
      </c>
      <c r="K138" s="259">
        <v>524.54999999999995</v>
      </c>
      <c r="L138" s="259">
        <v>519.15</v>
      </c>
      <c r="M138" s="259">
        <v>0.61633000000000004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8765.4500000000007</v>
      </c>
      <c r="D139" s="260">
        <v>8766.6999999999989</v>
      </c>
      <c r="E139" s="260">
        <v>8744.5999999999985</v>
      </c>
      <c r="F139" s="260">
        <v>8723.75</v>
      </c>
      <c r="G139" s="260">
        <v>8701.65</v>
      </c>
      <c r="H139" s="260">
        <v>8787.5499999999975</v>
      </c>
      <c r="I139" s="260">
        <v>8809.65</v>
      </c>
      <c r="J139" s="260">
        <v>8830.4999999999964</v>
      </c>
      <c r="K139" s="259">
        <v>8788.7999999999993</v>
      </c>
      <c r="L139" s="259">
        <v>8745.85</v>
      </c>
      <c r="M139" s="259">
        <v>0.30052000000000001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698.8</v>
      </c>
      <c r="D140" s="260">
        <v>700.29999999999984</v>
      </c>
      <c r="E140" s="260">
        <v>690.6999999999997</v>
      </c>
      <c r="F140" s="260">
        <v>682.59999999999991</v>
      </c>
      <c r="G140" s="260">
        <v>672.99999999999977</v>
      </c>
      <c r="H140" s="260">
        <v>708.39999999999964</v>
      </c>
      <c r="I140" s="260">
        <v>717.99999999999977</v>
      </c>
      <c r="J140" s="260">
        <v>726.09999999999957</v>
      </c>
      <c r="K140" s="259">
        <v>709.9</v>
      </c>
      <c r="L140" s="259">
        <v>692.2</v>
      </c>
      <c r="M140" s="259">
        <v>0.30974000000000002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411.55</v>
      </c>
      <c r="D141" s="260">
        <v>411.7</v>
      </c>
      <c r="E141" s="260">
        <v>408.9</v>
      </c>
      <c r="F141" s="260">
        <v>406.25</v>
      </c>
      <c r="G141" s="260">
        <v>403.45</v>
      </c>
      <c r="H141" s="260">
        <v>414.34999999999997</v>
      </c>
      <c r="I141" s="260">
        <v>417.15000000000003</v>
      </c>
      <c r="J141" s="260">
        <v>419.79999999999995</v>
      </c>
      <c r="K141" s="259">
        <v>414.5</v>
      </c>
      <c r="L141" s="259">
        <v>409.05</v>
      </c>
      <c r="M141" s="259">
        <v>0.73382000000000003</v>
      </c>
      <c r="N141" s="1"/>
      <c r="O141" s="1"/>
    </row>
    <row r="142" spans="1:15" ht="12.75" customHeight="1">
      <c r="A142" s="227">
        <v>133</v>
      </c>
      <c r="B142" s="269" t="s">
        <v>960</v>
      </c>
      <c r="C142" s="259">
        <v>86.85</v>
      </c>
      <c r="D142" s="260">
        <v>86.766666666666652</v>
      </c>
      <c r="E142" s="260">
        <v>86.233333333333306</v>
      </c>
      <c r="F142" s="260">
        <v>85.61666666666666</v>
      </c>
      <c r="G142" s="260">
        <v>85.083333333333314</v>
      </c>
      <c r="H142" s="260">
        <v>87.383333333333297</v>
      </c>
      <c r="I142" s="260">
        <v>87.916666666666657</v>
      </c>
      <c r="J142" s="260">
        <v>88.533333333333289</v>
      </c>
      <c r="K142" s="259">
        <v>87.3</v>
      </c>
      <c r="L142" s="259">
        <v>86.15</v>
      </c>
      <c r="M142" s="259">
        <v>2.8671199999999999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2038</v>
      </c>
      <c r="D143" s="260">
        <v>2043.4666666666665</v>
      </c>
      <c r="E143" s="260">
        <v>2020.9333333333329</v>
      </c>
      <c r="F143" s="260">
        <v>2003.8666666666666</v>
      </c>
      <c r="G143" s="260">
        <v>1981.333333333333</v>
      </c>
      <c r="H143" s="260">
        <v>2060.5333333333328</v>
      </c>
      <c r="I143" s="260">
        <v>2083.0666666666662</v>
      </c>
      <c r="J143" s="260">
        <v>2100.1333333333328</v>
      </c>
      <c r="K143" s="259">
        <v>2066</v>
      </c>
      <c r="L143" s="259">
        <v>2026.4</v>
      </c>
      <c r="M143" s="259">
        <v>0.52373000000000003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1035.3499999999999</v>
      </c>
      <c r="D144" s="260">
        <v>1036.2333333333333</v>
      </c>
      <c r="E144" s="260">
        <v>1030.3166666666666</v>
      </c>
      <c r="F144" s="260">
        <v>1025.2833333333333</v>
      </c>
      <c r="G144" s="260">
        <v>1019.3666666666666</v>
      </c>
      <c r="H144" s="260">
        <v>1041.2666666666667</v>
      </c>
      <c r="I144" s="260">
        <v>1047.1833333333332</v>
      </c>
      <c r="J144" s="260">
        <v>1052.2166666666667</v>
      </c>
      <c r="K144" s="259">
        <v>1042.1500000000001</v>
      </c>
      <c r="L144" s="259">
        <v>1031.2</v>
      </c>
      <c r="M144" s="259">
        <v>0.64685000000000004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166.95</v>
      </c>
      <c r="D145" s="260">
        <v>167.04999999999998</v>
      </c>
      <c r="E145" s="260">
        <v>166.14999999999998</v>
      </c>
      <c r="F145" s="260">
        <v>165.35</v>
      </c>
      <c r="G145" s="260">
        <v>164.45</v>
      </c>
      <c r="H145" s="260">
        <v>167.84999999999997</v>
      </c>
      <c r="I145" s="260">
        <v>168.75</v>
      </c>
      <c r="J145" s="260">
        <v>169.54999999999995</v>
      </c>
      <c r="K145" s="259">
        <v>167.95</v>
      </c>
      <c r="L145" s="259">
        <v>166.25</v>
      </c>
      <c r="M145" s="259">
        <v>6.8518499999999998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70.150000000000006</v>
      </c>
      <c r="D146" s="260">
        <v>70.183333333333337</v>
      </c>
      <c r="E146" s="260">
        <v>69.966666666666669</v>
      </c>
      <c r="F146" s="260">
        <v>69.783333333333331</v>
      </c>
      <c r="G146" s="260">
        <v>69.566666666666663</v>
      </c>
      <c r="H146" s="260">
        <v>70.366666666666674</v>
      </c>
      <c r="I146" s="260">
        <v>70.583333333333343</v>
      </c>
      <c r="J146" s="260">
        <v>70.76666666666668</v>
      </c>
      <c r="K146" s="259">
        <v>70.400000000000006</v>
      </c>
      <c r="L146" s="259">
        <v>70</v>
      </c>
      <c r="M146" s="259">
        <v>13.20735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4426.5</v>
      </c>
      <c r="D147" s="260">
        <v>4436.166666666667</v>
      </c>
      <c r="E147" s="260">
        <v>4403.3333333333339</v>
      </c>
      <c r="F147" s="260">
        <v>4380.166666666667</v>
      </c>
      <c r="G147" s="260">
        <v>4347.3333333333339</v>
      </c>
      <c r="H147" s="260">
        <v>4459.3333333333339</v>
      </c>
      <c r="I147" s="260">
        <v>4492.1666666666679</v>
      </c>
      <c r="J147" s="260">
        <v>4515.3333333333339</v>
      </c>
      <c r="K147" s="259">
        <v>4469</v>
      </c>
      <c r="L147" s="259">
        <v>4413</v>
      </c>
      <c r="M147" s="259">
        <v>0.14069999999999999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20875.05</v>
      </c>
      <c r="D148" s="260">
        <v>20758.366666666669</v>
      </c>
      <c r="E148" s="260">
        <v>20466.733333333337</v>
      </c>
      <c r="F148" s="260">
        <v>20058.416666666668</v>
      </c>
      <c r="G148" s="260">
        <v>19766.783333333336</v>
      </c>
      <c r="H148" s="260">
        <v>21166.683333333338</v>
      </c>
      <c r="I148" s="260">
        <v>21458.316666666669</v>
      </c>
      <c r="J148" s="260">
        <v>21866.633333333339</v>
      </c>
      <c r="K148" s="259">
        <v>21050</v>
      </c>
      <c r="L148" s="259">
        <v>20350.05</v>
      </c>
      <c r="M148" s="259">
        <v>0.45197999999999999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271.7</v>
      </c>
      <c r="D149" s="260">
        <v>271.18333333333334</v>
      </c>
      <c r="E149" s="260">
        <v>270.41666666666669</v>
      </c>
      <c r="F149" s="260">
        <v>269.13333333333333</v>
      </c>
      <c r="G149" s="260">
        <v>268.36666666666667</v>
      </c>
      <c r="H149" s="260">
        <v>272.4666666666667</v>
      </c>
      <c r="I149" s="260">
        <v>273.23333333333335</v>
      </c>
      <c r="J149" s="260">
        <v>274.51666666666671</v>
      </c>
      <c r="K149" s="259">
        <v>271.95</v>
      </c>
      <c r="L149" s="259">
        <v>269.89999999999998</v>
      </c>
      <c r="M149" s="259">
        <v>0.70347000000000004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868.3</v>
      </c>
      <c r="D150" s="260">
        <v>868.41666666666663</v>
      </c>
      <c r="E150" s="260">
        <v>858.83333333333326</v>
      </c>
      <c r="F150" s="260">
        <v>849.36666666666667</v>
      </c>
      <c r="G150" s="260">
        <v>839.7833333333333</v>
      </c>
      <c r="H150" s="260">
        <v>877.88333333333321</v>
      </c>
      <c r="I150" s="260">
        <v>887.46666666666647</v>
      </c>
      <c r="J150" s="260">
        <v>896.93333333333317</v>
      </c>
      <c r="K150" s="259">
        <v>878</v>
      </c>
      <c r="L150" s="259">
        <v>858.95</v>
      </c>
      <c r="M150" s="259">
        <v>1.03003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132.80000000000001</v>
      </c>
      <c r="D151" s="260">
        <v>133.06666666666669</v>
      </c>
      <c r="E151" s="260">
        <v>132.13333333333338</v>
      </c>
      <c r="F151" s="260">
        <v>131.4666666666667</v>
      </c>
      <c r="G151" s="260">
        <v>130.53333333333339</v>
      </c>
      <c r="H151" s="260">
        <v>133.73333333333338</v>
      </c>
      <c r="I151" s="260">
        <v>134.66666666666671</v>
      </c>
      <c r="J151" s="260">
        <v>135.33333333333337</v>
      </c>
      <c r="K151" s="259">
        <v>134</v>
      </c>
      <c r="L151" s="259">
        <v>132.4</v>
      </c>
      <c r="M151" s="259">
        <v>21.549119999999998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193.55</v>
      </c>
      <c r="D152" s="260">
        <v>193.88333333333333</v>
      </c>
      <c r="E152" s="260">
        <v>192.66666666666666</v>
      </c>
      <c r="F152" s="260">
        <v>191.78333333333333</v>
      </c>
      <c r="G152" s="260">
        <v>190.56666666666666</v>
      </c>
      <c r="H152" s="260">
        <v>194.76666666666665</v>
      </c>
      <c r="I152" s="260">
        <v>195.98333333333335</v>
      </c>
      <c r="J152" s="260">
        <v>196.86666666666665</v>
      </c>
      <c r="K152" s="259">
        <v>195.1</v>
      </c>
      <c r="L152" s="259">
        <v>193</v>
      </c>
      <c r="M152" s="259">
        <v>1.0895300000000001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637.5</v>
      </c>
      <c r="D153" s="260">
        <v>638.23333333333335</v>
      </c>
      <c r="E153" s="260">
        <v>632.26666666666665</v>
      </c>
      <c r="F153" s="260">
        <v>627.0333333333333</v>
      </c>
      <c r="G153" s="260">
        <v>621.06666666666661</v>
      </c>
      <c r="H153" s="260">
        <v>643.4666666666667</v>
      </c>
      <c r="I153" s="260">
        <v>649.43333333333339</v>
      </c>
      <c r="J153" s="260">
        <v>654.66666666666674</v>
      </c>
      <c r="K153" s="259">
        <v>644.20000000000005</v>
      </c>
      <c r="L153" s="259">
        <v>633</v>
      </c>
      <c r="M153" s="259">
        <v>2.02196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2935.6</v>
      </c>
      <c r="D154" s="260">
        <v>2936.8833333333337</v>
      </c>
      <c r="E154" s="260">
        <v>2923.7666666666673</v>
      </c>
      <c r="F154" s="260">
        <v>2911.9333333333338</v>
      </c>
      <c r="G154" s="260">
        <v>2898.8166666666675</v>
      </c>
      <c r="H154" s="260">
        <v>2948.7166666666672</v>
      </c>
      <c r="I154" s="260">
        <v>2961.833333333333</v>
      </c>
      <c r="J154" s="260">
        <v>2973.666666666667</v>
      </c>
      <c r="K154" s="259">
        <v>2950</v>
      </c>
      <c r="L154" s="259">
        <v>2925.05</v>
      </c>
      <c r="M154" s="259">
        <v>0.10019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394.45</v>
      </c>
      <c r="D155" s="260">
        <v>392.73333333333335</v>
      </c>
      <c r="E155" s="260">
        <v>386.4666666666667</v>
      </c>
      <c r="F155" s="260">
        <v>378.48333333333335</v>
      </c>
      <c r="G155" s="260">
        <v>372.2166666666667</v>
      </c>
      <c r="H155" s="260">
        <v>400.7166666666667</v>
      </c>
      <c r="I155" s="260">
        <v>406.98333333333335</v>
      </c>
      <c r="J155" s="260">
        <v>414.9666666666667</v>
      </c>
      <c r="K155" s="259">
        <v>399</v>
      </c>
      <c r="L155" s="259">
        <v>384.75</v>
      </c>
      <c r="M155" s="259">
        <v>2.4635899999999999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3121.85</v>
      </c>
      <c r="D156" s="260">
        <v>3125.2833333333328</v>
      </c>
      <c r="E156" s="260">
        <v>3108.7666666666655</v>
      </c>
      <c r="F156" s="260">
        <v>3095.6833333333325</v>
      </c>
      <c r="G156" s="260">
        <v>3079.1666666666652</v>
      </c>
      <c r="H156" s="260">
        <v>3138.3666666666659</v>
      </c>
      <c r="I156" s="260">
        <v>3154.8833333333332</v>
      </c>
      <c r="J156" s="260">
        <v>3167.9666666666662</v>
      </c>
      <c r="K156" s="259">
        <v>3141.8</v>
      </c>
      <c r="L156" s="259">
        <v>3112.2</v>
      </c>
      <c r="M156" s="259">
        <v>0.14332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53222.2</v>
      </c>
      <c r="D157" s="260">
        <v>53350.700000000004</v>
      </c>
      <c r="E157" s="260">
        <v>52946.750000000007</v>
      </c>
      <c r="F157" s="260">
        <v>52671.3</v>
      </c>
      <c r="G157" s="260">
        <v>52267.350000000006</v>
      </c>
      <c r="H157" s="260">
        <v>53626.150000000009</v>
      </c>
      <c r="I157" s="260">
        <v>54030.100000000006</v>
      </c>
      <c r="J157" s="260">
        <v>54305.55000000001</v>
      </c>
      <c r="K157" s="259">
        <v>53754.65</v>
      </c>
      <c r="L157" s="259">
        <v>53075.25</v>
      </c>
      <c r="M157" s="259">
        <v>1.529E-2</v>
      </c>
      <c r="N157" s="1"/>
      <c r="O157" s="1"/>
    </row>
    <row r="158" spans="1:15" ht="12.75" customHeight="1">
      <c r="A158" s="227">
        <v>149</v>
      </c>
      <c r="B158" s="269" t="s">
        <v>961</v>
      </c>
      <c r="C158" s="259">
        <v>1430.35</v>
      </c>
      <c r="D158" s="260">
        <v>1434.6833333333334</v>
      </c>
      <c r="E158" s="260">
        <v>1420.6666666666667</v>
      </c>
      <c r="F158" s="260">
        <v>1410.9833333333333</v>
      </c>
      <c r="G158" s="260">
        <v>1396.9666666666667</v>
      </c>
      <c r="H158" s="260">
        <v>1444.3666666666668</v>
      </c>
      <c r="I158" s="260">
        <v>1458.3833333333332</v>
      </c>
      <c r="J158" s="260">
        <v>1468.0666666666668</v>
      </c>
      <c r="K158" s="259">
        <v>1448.7</v>
      </c>
      <c r="L158" s="259">
        <v>1425</v>
      </c>
      <c r="M158" s="259">
        <v>1.2123999999999999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3708</v>
      </c>
      <c r="D159" s="260">
        <v>3716.4666666666667</v>
      </c>
      <c r="E159" s="260">
        <v>3672.9333333333334</v>
      </c>
      <c r="F159" s="260">
        <v>3637.8666666666668</v>
      </c>
      <c r="G159" s="260">
        <v>3594.3333333333335</v>
      </c>
      <c r="H159" s="260">
        <v>3751.5333333333333</v>
      </c>
      <c r="I159" s="260">
        <v>3795.0666666666671</v>
      </c>
      <c r="J159" s="260">
        <v>3830.1333333333332</v>
      </c>
      <c r="K159" s="259">
        <v>3760</v>
      </c>
      <c r="L159" s="259">
        <v>3681.4</v>
      </c>
      <c r="M159" s="259">
        <v>0.73562000000000005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202.65</v>
      </c>
      <c r="D160" s="260">
        <v>202.98333333333335</v>
      </c>
      <c r="E160" s="260">
        <v>201.81666666666669</v>
      </c>
      <c r="F160" s="260">
        <v>200.98333333333335</v>
      </c>
      <c r="G160" s="260">
        <v>199.81666666666669</v>
      </c>
      <c r="H160" s="260">
        <v>203.81666666666669</v>
      </c>
      <c r="I160" s="260">
        <v>204.98333333333332</v>
      </c>
      <c r="J160" s="260">
        <v>205.81666666666669</v>
      </c>
      <c r="K160" s="259">
        <v>204.15</v>
      </c>
      <c r="L160" s="259">
        <v>202.15</v>
      </c>
      <c r="M160" s="259">
        <v>0.90549999999999997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2643.5</v>
      </c>
      <c r="D161" s="260">
        <v>2649.5</v>
      </c>
      <c r="E161" s="260">
        <v>2629</v>
      </c>
      <c r="F161" s="260">
        <v>2614.5</v>
      </c>
      <c r="G161" s="260">
        <v>2594</v>
      </c>
      <c r="H161" s="260">
        <v>2664</v>
      </c>
      <c r="I161" s="260">
        <v>2684.5</v>
      </c>
      <c r="J161" s="260">
        <v>2699</v>
      </c>
      <c r="K161" s="259">
        <v>2670</v>
      </c>
      <c r="L161" s="259">
        <v>2635</v>
      </c>
      <c r="M161" s="259">
        <v>0.65412999999999999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2722</v>
      </c>
      <c r="D162" s="260">
        <v>2719</v>
      </c>
      <c r="E162" s="260">
        <v>2703</v>
      </c>
      <c r="F162" s="260">
        <v>2684</v>
      </c>
      <c r="G162" s="260">
        <v>2668</v>
      </c>
      <c r="H162" s="260">
        <v>2738</v>
      </c>
      <c r="I162" s="260">
        <v>2754</v>
      </c>
      <c r="J162" s="260">
        <v>2773</v>
      </c>
      <c r="K162" s="259">
        <v>2735</v>
      </c>
      <c r="L162" s="259">
        <v>2700</v>
      </c>
      <c r="M162" s="259">
        <v>0.74922999999999995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319</v>
      </c>
      <c r="D163" s="260">
        <v>319.28333333333336</v>
      </c>
      <c r="E163" s="260">
        <v>316.06666666666672</v>
      </c>
      <c r="F163" s="260">
        <v>313.13333333333338</v>
      </c>
      <c r="G163" s="260">
        <v>309.91666666666674</v>
      </c>
      <c r="H163" s="260">
        <v>322.2166666666667</v>
      </c>
      <c r="I163" s="260">
        <v>325.43333333333328</v>
      </c>
      <c r="J163" s="260">
        <v>328.36666666666667</v>
      </c>
      <c r="K163" s="259">
        <v>322.5</v>
      </c>
      <c r="L163" s="259">
        <v>316.35000000000002</v>
      </c>
      <c r="M163" s="259">
        <v>13.35768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106.25</v>
      </c>
      <c r="D164" s="260">
        <v>106.33333333333333</v>
      </c>
      <c r="E164" s="260">
        <v>105.86666666666666</v>
      </c>
      <c r="F164" s="260">
        <v>105.48333333333333</v>
      </c>
      <c r="G164" s="260">
        <v>105.01666666666667</v>
      </c>
      <c r="H164" s="260">
        <v>106.71666666666665</v>
      </c>
      <c r="I164" s="260">
        <v>107.18333333333332</v>
      </c>
      <c r="J164" s="260">
        <v>107.56666666666665</v>
      </c>
      <c r="K164" s="259">
        <v>106.8</v>
      </c>
      <c r="L164" s="259">
        <v>105.95</v>
      </c>
      <c r="M164" s="259">
        <v>7.1469399999999998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218.85</v>
      </c>
      <c r="D165" s="260">
        <v>219.23333333333335</v>
      </c>
      <c r="E165" s="260">
        <v>218.2166666666667</v>
      </c>
      <c r="F165" s="260">
        <v>217.58333333333334</v>
      </c>
      <c r="G165" s="260">
        <v>216.56666666666669</v>
      </c>
      <c r="H165" s="260">
        <v>219.8666666666667</v>
      </c>
      <c r="I165" s="260">
        <v>220.88333333333335</v>
      </c>
      <c r="J165" s="260">
        <v>221.51666666666671</v>
      </c>
      <c r="K165" s="259">
        <v>220.25</v>
      </c>
      <c r="L165" s="259">
        <v>218.6</v>
      </c>
      <c r="M165" s="259">
        <v>8.4964499999999994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445.6</v>
      </c>
      <c r="D166" s="260">
        <v>445.38333333333338</v>
      </c>
      <c r="E166" s="260">
        <v>440.76666666666677</v>
      </c>
      <c r="F166" s="260">
        <v>435.93333333333339</v>
      </c>
      <c r="G166" s="260">
        <v>431.31666666666678</v>
      </c>
      <c r="H166" s="260">
        <v>450.21666666666675</v>
      </c>
      <c r="I166" s="260">
        <v>454.83333333333343</v>
      </c>
      <c r="J166" s="260">
        <v>459.66666666666674</v>
      </c>
      <c r="K166" s="259">
        <v>450</v>
      </c>
      <c r="L166" s="259">
        <v>440.55</v>
      </c>
      <c r="M166" s="259">
        <v>0.30120999999999998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13952.65</v>
      </c>
      <c r="D167" s="260">
        <v>13978.716666666667</v>
      </c>
      <c r="E167" s="260">
        <v>13873.933333333334</v>
      </c>
      <c r="F167" s="260">
        <v>13795.216666666667</v>
      </c>
      <c r="G167" s="260">
        <v>13690.433333333334</v>
      </c>
      <c r="H167" s="260">
        <v>14057.433333333334</v>
      </c>
      <c r="I167" s="260">
        <v>14162.216666666667</v>
      </c>
      <c r="J167" s="260">
        <v>14240.933333333334</v>
      </c>
      <c r="K167" s="259">
        <v>14083.5</v>
      </c>
      <c r="L167" s="259">
        <v>13900</v>
      </c>
      <c r="M167" s="259">
        <v>6.94E-3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41.1</v>
      </c>
      <c r="D168" s="260">
        <v>41.199999999999996</v>
      </c>
      <c r="E168" s="260">
        <v>40.79999999999999</v>
      </c>
      <c r="F168" s="260">
        <v>40.499999999999993</v>
      </c>
      <c r="G168" s="260">
        <v>40.099999999999987</v>
      </c>
      <c r="H168" s="260">
        <v>41.499999999999993</v>
      </c>
      <c r="I168" s="260">
        <v>41.9</v>
      </c>
      <c r="J168" s="260">
        <v>42.199999999999996</v>
      </c>
      <c r="K168" s="259">
        <v>41.6</v>
      </c>
      <c r="L168" s="259">
        <v>40.9</v>
      </c>
      <c r="M168" s="259">
        <v>172.17017999999999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94.65</v>
      </c>
      <c r="D169" s="260">
        <v>94.600000000000009</v>
      </c>
      <c r="E169" s="260">
        <v>94.250000000000014</v>
      </c>
      <c r="F169" s="260">
        <v>93.850000000000009</v>
      </c>
      <c r="G169" s="260">
        <v>93.500000000000014</v>
      </c>
      <c r="H169" s="260">
        <v>95.000000000000014</v>
      </c>
      <c r="I169" s="260">
        <v>95.350000000000009</v>
      </c>
      <c r="J169" s="260">
        <v>95.750000000000014</v>
      </c>
      <c r="K169" s="259">
        <v>94.95</v>
      </c>
      <c r="L169" s="259">
        <v>94.2</v>
      </c>
      <c r="M169" s="259">
        <v>14.62832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2479.85</v>
      </c>
      <c r="D170" s="260">
        <v>2479.2166666666667</v>
      </c>
      <c r="E170" s="260">
        <v>2455.9333333333334</v>
      </c>
      <c r="F170" s="260">
        <v>2432.0166666666669</v>
      </c>
      <c r="G170" s="260">
        <v>2408.7333333333336</v>
      </c>
      <c r="H170" s="260">
        <v>2503.1333333333332</v>
      </c>
      <c r="I170" s="260">
        <v>2526.416666666667</v>
      </c>
      <c r="J170" s="260">
        <v>2550.333333333333</v>
      </c>
      <c r="K170" s="259">
        <v>2502.5</v>
      </c>
      <c r="L170" s="259">
        <v>2455.3000000000002</v>
      </c>
      <c r="M170" s="259">
        <v>15.5527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855.5</v>
      </c>
      <c r="D171" s="260">
        <v>860.5333333333333</v>
      </c>
      <c r="E171" s="260">
        <v>846.06666666666661</v>
      </c>
      <c r="F171" s="260">
        <v>836.63333333333333</v>
      </c>
      <c r="G171" s="260">
        <v>822.16666666666663</v>
      </c>
      <c r="H171" s="260">
        <v>869.96666666666658</v>
      </c>
      <c r="I171" s="260">
        <v>884.43333333333328</v>
      </c>
      <c r="J171" s="260">
        <v>893.86666666666656</v>
      </c>
      <c r="K171" s="259">
        <v>875</v>
      </c>
      <c r="L171" s="259">
        <v>851.1</v>
      </c>
      <c r="M171" s="259">
        <v>3.7134999999999998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1257.5999999999999</v>
      </c>
      <c r="D172" s="260">
        <v>1255.1166666666668</v>
      </c>
      <c r="E172" s="260">
        <v>1241.2833333333335</v>
      </c>
      <c r="F172" s="260">
        <v>1224.9666666666667</v>
      </c>
      <c r="G172" s="260">
        <v>1211.1333333333334</v>
      </c>
      <c r="H172" s="260">
        <v>1271.4333333333336</v>
      </c>
      <c r="I172" s="260">
        <v>1285.2666666666667</v>
      </c>
      <c r="J172" s="260">
        <v>1301.5833333333337</v>
      </c>
      <c r="K172" s="259">
        <v>1268.95</v>
      </c>
      <c r="L172" s="259">
        <v>1238.8</v>
      </c>
      <c r="M172" s="259">
        <v>1.57253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2547.5</v>
      </c>
      <c r="D173" s="260">
        <v>2556.9</v>
      </c>
      <c r="E173" s="260">
        <v>2525.8000000000002</v>
      </c>
      <c r="F173" s="260">
        <v>2504.1</v>
      </c>
      <c r="G173" s="260">
        <v>2473</v>
      </c>
      <c r="H173" s="260">
        <v>2578.6000000000004</v>
      </c>
      <c r="I173" s="260">
        <v>2609.6999999999998</v>
      </c>
      <c r="J173" s="260">
        <v>2631.4000000000005</v>
      </c>
      <c r="K173" s="259">
        <v>2588</v>
      </c>
      <c r="L173" s="259">
        <v>2535.1999999999998</v>
      </c>
      <c r="M173" s="259">
        <v>0.62202999999999997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62.8</v>
      </c>
      <c r="D174" s="260">
        <v>62.733333333333327</v>
      </c>
      <c r="E174" s="260">
        <v>62.266666666666652</v>
      </c>
      <c r="F174" s="260">
        <v>61.733333333333327</v>
      </c>
      <c r="G174" s="260">
        <v>61.266666666666652</v>
      </c>
      <c r="H174" s="260">
        <v>63.266666666666652</v>
      </c>
      <c r="I174" s="260">
        <v>63.733333333333334</v>
      </c>
      <c r="J174" s="260">
        <v>64.266666666666652</v>
      </c>
      <c r="K174" s="259">
        <v>63.2</v>
      </c>
      <c r="L174" s="259">
        <v>62.2</v>
      </c>
      <c r="M174" s="259">
        <v>23.621279999999999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21044.45</v>
      </c>
      <c r="D175" s="260">
        <v>21098.149999999998</v>
      </c>
      <c r="E175" s="260">
        <v>20946.299999999996</v>
      </c>
      <c r="F175" s="260">
        <v>20848.149999999998</v>
      </c>
      <c r="G175" s="260">
        <v>20696.299999999996</v>
      </c>
      <c r="H175" s="260">
        <v>21196.299999999996</v>
      </c>
      <c r="I175" s="260">
        <v>21348.149999999994</v>
      </c>
      <c r="J175" s="260">
        <v>21446.299999999996</v>
      </c>
      <c r="K175" s="259">
        <v>21250</v>
      </c>
      <c r="L175" s="259">
        <v>21000</v>
      </c>
      <c r="M175" s="259">
        <v>7.2739999999999999E-2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1199</v>
      </c>
      <c r="D176" s="260">
        <v>1202.0333333333333</v>
      </c>
      <c r="E176" s="260">
        <v>1189.0666666666666</v>
      </c>
      <c r="F176" s="260">
        <v>1179.1333333333332</v>
      </c>
      <c r="G176" s="260">
        <v>1166.1666666666665</v>
      </c>
      <c r="H176" s="260">
        <v>1211.9666666666667</v>
      </c>
      <c r="I176" s="260">
        <v>1224.9333333333334</v>
      </c>
      <c r="J176" s="260">
        <v>1234.8666666666668</v>
      </c>
      <c r="K176" s="259">
        <v>1215</v>
      </c>
      <c r="L176" s="259">
        <v>1192.0999999999999</v>
      </c>
      <c r="M176" s="259">
        <v>0.79152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2817.8</v>
      </c>
      <c r="D177" s="260">
        <v>2821.6166666666668</v>
      </c>
      <c r="E177" s="260">
        <v>2796.4333333333334</v>
      </c>
      <c r="F177" s="260">
        <v>2775.0666666666666</v>
      </c>
      <c r="G177" s="260">
        <v>2749.8833333333332</v>
      </c>
      <c r="H177" s="260">
        <v>2842.9833333333336</v>
      </c>
      <c r="I177" s="260">
        <v>2868.166666666667</v>
      </c>
      <c r="J177" s="260">
        <v>2889.5333333333338</v>
      </c>
      <c r="K177" s="259">
        <v>2846.8</v>
      </c>
      <c r="L177" s="259">
        <v>2800.25</v>
      </c>
      <c r="M177" s="259">
        <v>0.22713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483.8</v>
      </c>
      <c r="D178" s="260">
        <v>483.06666666666661</v>
      </c>
      <c r="E178" s="260">
        <v>480.88333333333321</v>
      </c>
      <c r="F178" s="260">
        <v>477.96666666666658</v>
      </c>
      <c r="G178" s="260">
        <v>475.78333333333319</v>
      </c>
      <c r="H178" s="260">
        <v>485.98333333333323</v>
      </c>
      <c r="I178" s="260">
        <v>488.16666666666663</v>
      </c>
      <c r="J178" s="260">
        <v>491.08333333333326</v>
      </c>
      <c r="K178" s="259">
        <v>485.25</v>
      </c>
      <c r="L178" s="259">
        <v>480.15</v>
      </c>
      <c r="M178" s="259">
        <v>1.6072500000000001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570.5</v>
      </c>
      <c r="D179" s="260">
        <v>569.63333333333333</v>
      </c>
      <c r="E179" s="260">
        <v>566.76666666666665</v>
      </c>
      <c r="F179" s="260">
        <v>563.0333333333333</v>
      </c>
      <c r="G179" s="260">
        <v>560.16666666666663</v>
      </c>
      <c r="H179" s="260">
        <v>573.36666666666667</v>
      </c>
      <c r="I179" s="260">
        <v>576.23333333333323</v>
      </c>
      <c r="J179" s="260">
        <v>579.9666666666667</v>
      </c>
      <c r="K179" s="259">
        <v>572.5</v>
      </c>
      <c r="L179" s="259">
        <v>565.9</v>
      </c>
      <c r="M179" s="259">
        <v>36.920650000000002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78.5</v>
      </c>
      <c r="D180" s="260">
        <v>78.5</v>
      </c>
      <c r="E180" s="260">
        <v>78</v>
      </c>
      <c r="F180" s="260">
        <v>77.5</v>
      </c>
      <c r="G180" s="260">
        <v>77</v>
      </c>
      <c r="H180" s="260">
        <v>79</v>
      </c>
      <c r="I180" s="260">
        <v>79.5</v>
      </c>
      <c r="J180" s="260">
        <v>80</v>
      </c>
      <c r="K180" s="259">
        <v>79</v>
      </c>
      <c r="L180" s="259">
        <v>78</v>
      </c>
      <c r="M180" s="259">
        <v>17.269380000000002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987</v>
      </c>
      <c r="D181" s="260">
        <v>986.35</v>
      </c>
      <c r="E181" s="260">
        <v>982.75</v>
      </c>
      <c r="F181" s="260">
        <v>978.5</v>
      </c>
      <c r="G181" s="260">
        <v>974.9</v>
      </c>
      <c r="H181" s="260">
        <v>990.6</v>
      </c>
      <c r="I181" s="260">
        <v>994.20000000000016</v>
      </c>
      <c r="J181" s="260">
        <v>998.45</v>
      </c>
      <c r="K181" s="259">
        <v>989.95</v>
      </c>
      <c r="L181" s="259">
        <v>982.1</v>
      </c>
      <c r="M181" s="259">
        <v>1.9184000000000001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526.25</v>
      </c>
      <c r="D182" s="260">
        <v>527.31666666666672</v>
      </c>
      <c r="E182" s="260">
        <v>521.93333333333339</v>
      </c>
      <c r="F182" s="260">
        <v>517.61666666666667</v>
      </c>
      <c r="G182" s="260">
        <v>512.23333333333335</v>
      </c>
      <c r="H182" s="260">
        <v>531.63333333333344</v>
      </c>
      <c r="I182" s="260">
        <v>537.01666666666688</v>
      </c>
      <c r="J182" s="260">
        <v>541.33333333333348</v>
      </c>
      <c r="K182" s="259">
        <v>532.70000000000005</v>
      </c>
      <c r="L182" s="259">
        <v>523</v>
      </c>
      <c r="M182" s="259">
        <v>0.79085000000000005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575.04999999999995</v>
      </c>
      <c r="D183" s="260">
        <v>578.0333333333333</v>
      </c>
      <c r="E183" s="260">
        <v>571.16666666666663</v>
      </c>
      <c r="F183" s="260">
        <v>567.2833333333333</v>
      </c>
      <c r="G183" s="260">
        <v>560.41666666666663</v>
      </c>
      <c r="H183" s="260">
        <v>581.91666666666663</v>
      </c>
      <c r="I183" s="260">
        <v>588.78333333333342</v>
      </c>
      <c r="J183" s="260">
        <v>592.66666666666663</v>
      </c>
      <c r="K183" s="259">
        <v>584.9</v>
      </c>
      <c r="L183" s="259">
        <v>574.15</v>
      </c>
      <c r="M183" s="259">
        <v>0.55169999999999997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1146.0999999999999</v>
      </c>
      <c r="D184" s="260">
        <v>1147.7333333333333</v>
      </c>
      <c r="E184" s="260">
        <v>1140.5666666666666</v>
      </c>
      <c r="F184" s="260">
        <v>1135.0333333333333</v>
      </c>
      <c r="G184" s="260">
        <v>1127.8666666666666</v>
      </c>
      <c r="H184" s="260">
        <v>1153.2666666666667</v>
      </c>
      <c r="I184" s="260">
        <v>1160.4333333333332</v>
      </c>
      <c r="J184" s="260">
        <v>1165.9666666666667</v>
      </c>
      <c r="K184" s="259">
        <v>1154.9000000000001</v>
      </c>
      <c r="L184" s="259">
        <v>1142.2</v>
      </c>
      <c r="M184" s="259">
        <v>1.1028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1156.75</v>
      </c>
      <c r="D185" s="260">
        <v>1155.9333333333334</v>
      </c>
      <c r="E185" s="260">
        <v>1151.8666666666668</v>
      </c>
      <c r="F185" s="260">
        <v>1146.9833333333333</v>
      </c>
      <c r="G185" s="260">
        <v>1142.9166666666667</v>
      </c>
      <c r="H185" s="260">
        <v>1160.8166666666668</v>
      </c>
      <c r="I185" s="260">
        <v>1164.8833333333334</v>
      </c>
      <c r="J185" s="260">
        <v>1169.7666666666669</v>
      </c>
      <c r="K185" s="259">
        <v>1160</v>
      </c>
      <c r="L185" s="259">
        <v>1151.05</v>
      </c>
      <c r="M185" s="259">
        <v>2.1474000000000002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1226</v>
      </c>
      <c r="D186" s="260">
        <v>1219.4833333333333</v>
      </c>
      <c r="E186" s="260">
        <v>1208.9666666666667</v>
      </c>
      <c r="F186" s="260">
        <v>1191.9333333333334</v>
      </c>
      <c r="G186" s="260">
        <v>1181.4166666666667</v>
      </c>
      <c r="H186" s="260">
        <v>1236.5166666666667</v>
      </c>
      <c r="I186" s="260">
        <v>1247.0333333333335</v>
      </c>
      <c r="J186" s="260">
        <v>1264.0666666666666</v>
      </c>
      <c r="K186" s="259">
        <v>1230</v>
      </c>
      <c r="L186" s="259">
        <v>1202.45</v>
      </c>
      <c r="M186" s="259">
        <v>1.1387100000000001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3161.7</v>
      </c>
      <c r="D187" s="260">
        <v>3164.9</v>
      </c>
      <c r="E187" s="260">
        <v>3151.8</v>
      </c>
      <c r="F187" s="260">
        <v>3141.9</v>
      </c>
      <c r="G187" s="260">
        <v>3128.8</v>
      </c>
      <c r="H187" s="260">
        <v>3174.8</v>
      </c>
      <c r="I187" s="260">
        <v>3187.8999999999996</v>
      </c>
      <c r="J187" s="260">
        <v>3197.8</v>
      </c>
      <c r="K187" s="259">
        <v>3178</v>
      </c>
      <c r="L187" s="259">
        <v>3155</v>
      </c>
      <c r="M187" s="259">
        <v>2.6094900000000001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770.95</v>
      </c>
      <c r="D188" s="260">
        <v>770.6</v>
      </c>
      <c r="E188" s="260">
        <v>765.2</v>
      </c>
      <c r="F188" s="260">
        <v>759.45</v>
      </c>
      <c r="G188" s="260">
        <v>754.05000000000007</v>
      </c>
      <c r="H188" s="260">
        <v>776.35</v>
      </c>
      <c r="I188" s="260">
        <v>781.74999999999989</v>
      </c>
      <c r="J188" s="260">
        <v>787.5</v>
      </c>
      <c r="K188" s="259">
        <v>776</v>
      </c>
      <c r="L188" s="259">
        <v>764.85</v>
      </c>
      <c r="M188" s="259">
        <v>2.9255800000000001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7309.3</v>
      </c>
      <c r="D189" s="260">
        <v>7315.4333333333334</v>
      </c>
      <c r="E189" s="260">
        <v>7265.8666666666668</v>
      </c>
      <c r="F189" s="260">
        <v>7222.4333333333334</v>
      </c>
      <c r="G189" s="260">
        <v>7172.8666666666668</v>
      </c>
      <c r="H189" s="260">
        <v>7358.8666666666668</v>
      </c>
      <c r="I189" s="260">
        <v>7408.4333333333343</v>
      </c>
      <c r="J189" s="260">
        <v>7451.8666666666668</v>
      </c>
      <c r="K189" s="259">
        <v>7365</v>
      </c>
      <c r="L189" s="259">
        <v>7272</v>
      </c>
      <c r="M189" s="259">
        <v>0.66854999999999998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401.6</v>
      </c>
      <c r="D190" s="260">
        <v>402.58333333333331</v>
      </c>
      <c r="E190" s="260">
        <v>399.16666666666663</v>
      </c>
      <c r="F190" s="260">
        <v>396.73333333333329</v>
      </c>
      <c r="G190" s="260">
        <v>393.31666666666661</v>
      </c>
      <c r="H190" s="260">
        <v>405.01666666666665</v>
      </c>
      <c r="I190" s="260">
        <v>408.43333333333328</v>
      </c>
      <c r="J190" s="260">
        <v>410.86666666666667</v>
      </c>
      <c r="K190" s="259">
        <v>406</v>
      </c>
      <c r="L190" s="259">
        <v>400.15</v>
      </c>
      <c r="M190" s="259">
        <v>28.712050000000001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219</v>
      </c>
      <c r="D191" s="260">
        <v>219.48333333333335</v>
      </c>
      <c r="E191" s="260">
        <v>217.81666666666669</v>
      </c>
      <c r="F191" s="260">
        <v>216.63333333333335</v>
      </c>
      <c r="G191" s="260">
        <v>214.9666666666667</v>
      </c>
      <c r="H191" s="260">
        <v>220.66666666666669</v>
      </c>
      <c r="I191" s="260">
        <v>222.33333333333331</v>
      </c>
      <c r="J191" s="260">
        <v>223.51666666666668</v>
      </c>
      <c r="K191" s="259">
        <v>221.15</v>
      </c>
      <c r="L191" s="259">
        <v>218.3</v>
      </c>
      <c r="M191" s="259">
        <v>28.938400000000001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101.2</v>
      </c>
      <c r="D192" s="260">
        <v>101.43333333333334</v>
      </c>
      <c r="E192" s="260">
        <v>100.76666666666668</v>
      </c>
      <c r="F192" s="260">
        <v>100.33333333333334</v>
      </c>
      <c r="G192" s="260">
        <v>99.666666666666686</v>
      </c>
      <c r="H192" s="260">
        <v>101.86666666666667</v>
      </c>
      <c r="I192" s="260">
        <v>102.53333333333333</v>
      </c>
      <c r="J192" s="260">
        <v>102.96666666666667</v>
      </c>
      <c r="K192" s="259">
        <v>102.1</v>
      </c>
      <c r="L192" s="259">
        <v>101</v>
      </c>
      <c r="M192" s="259">
        <v>74.802809999999994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104.2</v>
      </c>
      <c r="D193" s="260">
        <v>104.36666666666667</v>
      </c>
      <c r="E193" s="260">
        <v>102.83333333333334</v>
      </c>
      <c r="F193" s="260">
        <v>101.46666666666667</v>
      </c>
      <c r="G193" s="260">
        <v>99.933333333333337</v>
      </c>
      <c r="H193" s="260">
        <v>105.73333333333335</v>
      </c>
      <c r="I193" s="260">
        <v>107.26666666666668</v>
      </c>
      <c r="J193" s="260">
        <v>108.63333333333335</v>
      </c>
      <c r="K193" s="259">
        <v>105.9</v>
      </c>
      <c r="L193" s="259">
        <v>103</v>
      </c>
      <c r="M193" s="259">
        <v>3.0643699999999998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1048.1500000000001</v>
      </c>
      <c r="D194" s="260">
        <v>1048.1000000000001</v>
      </c>
      <c r="E194" s="260">
        <v>1045.0500000000002</v>
      </c>
      <c r="F194" s="260">
        <v>1041.95</v>
      </c>
      <c r="G194" s="260">
        <v>1038.9000000000001</v>
      </c>
      <c r="H194" s="260">
        <v>1051.2000000000003</v>
      </c>
      <c r="I194" s="260">
        <v>1054.25</v>
      </c>
      <c r="J194" s="260">
        <v>1057.3500000000004</v>
      </c>
      <c r="K194" s="259">
        <v>1051.1500000000001</v>
      </c>
      <c r="L194" s="259">
        <v>1045</v>
      </c>
      <c r="M194" s="259">
        <v>2.3131599999999999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703.9</v>
      </c>
      <c r="D195" s="260">
        <v>708.93333333333339</v>
      </c>
      <c r="E195" s="260">
        <v>696.96666666666681</v>
      </c>
      <c r="F195" s="260">
        <v>690.03333333333342</v>
      </c>
      <c r="G195" s="260">
        <v>678.06666666666683</v>
      </c>
      <c r="H195" s="260">
        <v>715.86666666666679</v>
      </c>
      <c r="I195" s="260">
        <v>727.83333333333348</v>
      </c>
      <c r="J195" s="260">
        <v>734.76666666666677</v>
      </c>
      <c r="K195" s="259">
        <v>720.9</v>
      </c>
      <c r="L195" s="259">
        <v>702</v>
      </c>
      <c r="M195" s="259">
        <v>0.37884000000000001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2683.9</v>
      </c>
      <c r="D196" s="260">
        <v>2687.65</v>
      </c>
      <c r="E196" s="260">
        <v>2675.4</v>
      </c>
      <c r="F196" s="260">
        <v>2666.9</v>
      </c>
      <c r="G196" s="260">
        <v>2654.65</v>
      </c>
      <c r="H196" s="260">
        <v>2696.15</v>
      </c>
      <c r="I196" s="260">
        <v>2708.4</v>
      </c>
      <c r="J196" s="260">
        <v>2716.9</v>
      </c>
      <c r="K196" s="259">
        <v>2699.9</v>
      </c>
      <c r="L196" s="259">
        <v>2679.15</v>
      </c>
      <c r="M196" s="259">
        <v>1.84595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1567.3</v>
      </c>
      <c r="D197" s="260">
        <v>1568.95</v>
      </c>
      <c r="E197" s="260">
        <v>1552.9</v>
      </c>
      <c r="F197" s="260">
        <v>1538.5</v>
      </c>
      <c r="G197" s="260">
        <v>1522.45</v>
      </c>
      <c r="H197" s="260">
        <v>1583.3500000000001</v>
      </c>
      <c r="I197" s="260">
        <v>1599.3999999999999</v>
      </c>
      <c r="J197" s="260">
        <v>1613.8000000000002</v>
      </c>
      <c r="K197" s="259">
        <v>1585</v>
      </c>
      <c r="L197" s="259">
        <v>1554.55</v>
      </c>
      <c r="M197" s="259">
        <v>0.22869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485.75</v>
      </c>
      <c r="D198" s="260">
        <v>485.25</v>
      </c>
      <c r="E198" s="260">
        <v>480.6</v>
      </c>
      <c r="F198" s="260">
        <v>475.45000000000005</v>
      </c>
      <c r="G198" s="260">
        <v>470.80000000000007</v>
      </c>
      <c r="H198" s="260">
        <v>490.4</v>
      </c>
      <c r="I198" s="260">
        <v>495.04999999999995</v>
      </c>
      <c r="J198" s="260">
        <v>500.19999999999993</v>
      </c>
      <c r="K198" s="259">
        <v>489.9</v>
      </c>
      <c r="L198" s="259">
        <v>480.1</v>
      </c>
      <c r="M198" s="259">
        <v>0.50151000000000001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1429.25</v>
      </c>
      <c r="D199" s="260">
        <v>1432.5333333333335</v>
      </c>
      <c r="E199" s="260">
        <v>1418.7166666666672</v>
      </c>
      <c r="F199" s="260">
        <v>1408.1833333333336</v>
      </c>
      <c r="G199" s="260">
        <v>1394.3666666666672</v>
      </c>
      <c r="H199" s="260">
        <v>1443.0666666666671</v>
      </c>
      <c r="I199" s="260">
        <v>1456.8833333333332</v>
      </c>
      <c r="J199" s="260">
        <v>1467.416666666667</v>
      </c>
      <c r="K199" s="259">
        <v>1446.35</v>
      </c>
      <c r="L199" s="259">
        <v>1422</v>
      </c>
      <c r="M199" s="259">
        <v>0.70262000000000002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35.85</v>
      </c>
      <c r="D200" s="260">
        <v>35.833333333333336</v>
      </c>
      <c r="E200" s="260">
        <v>35.666666666666671</v>
      </c>
      <c r="F200" s="260">
        <v>35.483333333333334</v>
      </c>
      <c r="G200" s="260">
        <v>35.31666666666667</v>
      </c>
      <c r="H200" s="260">
        <v>36.016666666666673</v>
      </c>
      <c r="I200" s="260">
        <v>36.183333333333344</v>
      </c>
      <c r="J200" s="260">
        <v>36.366666666666674</v>
      </c>
      <c r="K200" s="259">
        <v>36</v>
      </c>
      <c r="L200" s="259">
        <v>35.65</v>
      </c>
      <c r="M200" s="259">
        <v>19.878789999999999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2720.5</v>
      </c>
      <c r="D201" s="260">
        <v>2722.5</v>
      </c>
      <c r="E201" s="260">
        <v>2707.2</v>
      </c>
      <c r="F201" s="260">
        <v>2693.8999999999996</v>
      </c>
      <c r="G201" s="260">
        <v>2678.5999999999995</v>
      </c>
      <c r="H201" s="260">
        <v>2735.8</v>
      </c>
      <c r="I201" s="260">
        <v>2751.1000000000004</v>
      </c>
      <c r="J201" s="260">
        <v>2764.4000000000005</v>
      </c>
      <c r="K201" s="259">
        <v>2737.8</v>
      </c>
      <c r="L201" s="259">
        <v>2709.2</v>
      </c>
      <c r="M201" s="259">
        <v>0.19223999999999999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708.1</v>
      </c>
      <c r="D202" s="260">
        <v>708.55000000000007</v>
      </c>
      <c r="E202" s="260">
        <v>702.40000000000009</v>
      </c>
      <c r="F202" s="260">
        <v>696.7</v>
      </c>
      <c r="G202" s="260">
        <v>690.55000000000007</v>
      </c>
      <c r="H202" s="260">
        <v>714.25000000000011</v>
      </c>
      <c r="I202" s="260">
        <v>720.4</v>
      </c>
      <c r="J202" s="260">
        <v>726.10000000000014</v>
      </c>
      <c r="K202" s="259">
        <v>714.7</v>
      </c>
      <c r="L202" s="259">
        <v>702.85</v>
      </c>
      <c r="M202" s="259">
        <v>5.4514500000000004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6394.6</v>
      </c>
      <c r="D203" s="260">
        <v>6402.9833333333336</v>
      </c>
      <c r="E203" s="260">
        <v>6361.9666666666672</v>
      </c>
      <c r="F203" s="260">
        <v>6329.3333333333339</v>
      </c>
      <c r="G203" s="260">
        <v>6288.3166666666675</v>
      </c>
      <c r="H203" s="260">
        <v>6435.6166666666668</v>
      </c>
      <c r="I203" s="260">
        <v>6476.6333333333332</v>
      </c>
      <c r="J203" s="260">
        <v>6509.2666666666664</v>
      </c>
      <c r="K203" s="259">
        <v>6444</v>
      </c>
      <c r="L203" s="259">
        <v>6370.35</v>
      </c>
      <c r="M203" s="259">
        <v>0.56532000000000004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48.85</v>
      </c>
      <c r="D204" s="260">
        <v>49.183333333333337</v>
      </c>
      <c r="E204" s="260">
        <v>48.366666666666674</v>
      </c>
      <c r="F204" s="260">
        <v>47.88333333333334</v>
      </c>
      <c r="G204" s="260">
        <v>47.066666666666677</v>
      </c>
      <c r="H204" s="260">
        <v>49.666666666666671</v>
      </c>
      <c r="I204" s="260">
        <v>50.483333333333334</v>
      </c>
      <c r="J204" s="260">
        <v>50.966666666666669</v>
      </c>
      <c r="K204" s="259">
        <v>50</v>
      </c>
      <c r="L204" s="259">
        <v>48.7</v>
      </c>
      <c r="M204" s="259">
        <v>50.412480000000002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1636.35</v>
      </c>
      <c r="D205" s="260">
        <v>1643.4666666666665</v>
      </c>
      <c r="E205" s="260">
        <v>1627.0333333333328</v>
      </c>
      <c r="F205" s="260">
        <v>1617.7166666666665</v>
      </c>
      <c r="G205" s="260">
        <v>1601.2833333333328</v>
      </c>
      <c r="H205" s="260">
        <v>1652.7833333333328</v>
      </c>
      <c r="I205" s="260">
        <v>1669.2166666666667</v>
      </c>
      <c r="J205" s="260">
        <v>1678.5333333333328</v>
      </c>
      <c r="K205" s="259">
        <v>1659.9</v>
      </c>
      <c r="L205" s="259">
        <v>1634.15</v>
      </c>
      <c r="M205" s="259">
        <v>0.2757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835.45</v>
      </c>
      <c r="D206" s="260">
        <v>834.30000000000007</v>
      </c>
      <c r="E206" s="260">
        <v>828.65000000000009</v>
      </c>
      <c r="F206" s="260">
        <v>821.85</v>
      </c>
      <c r="G206" s="260">
        <v>816.2</v>
      </c>
      <c r="H206" s="260">
        <v>841.10000000000014</v>
      </c>
      <c r="I206" s="260">
        <v>846.75</v>
      </c>
      <c r="J206" s="260">
        <v>853.55000000000018</v>
      </c>
      <c r="K206" s="259">
        <v>839.95</v>
      </c>
      <c r="L206" s="259">
        <v>827.5</v>
      </c>
      <c r="M206" s="259">
        <v>5.82843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1029.75</v>
      </c>
      <c r="D207" s="260">
        <v>1028.3</v>
      </c>
      <c r="E207" s="260">
        <v>1021.3999999999999</v>
      </c>
      <c r="F207" s="260">
        <v>1013.05</v>
      </c>
      <c r="G207" s="260">
        <v>1006.1499999999999</v>
      </c>
      <c r="H207" s="260">
        <v>1036.6499999999999</v>
      </c>
      <c r="I207" s="260">
        <v>1043.55</v>
      </c>
      <c r="J207" s="260">
        <v>1051.8999999999999</v>
      </c>
      <c r="K207" s="259">
        <v>1035.2</v>
      </c>
      <c r="L207" s="259">
        <v>1019.95</v>
      </c>
      <c r="M207" s="259">
        <v>1.6045700000000001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281.75</v>
      </c>
      <c r="D208" s="260">
        <v>281.65000000000003</v>
      </c>
      <c r="E208" s="260">
        <v>280.60000000000008</v>
      </c>
      <c r="F208" s="260">
        <v>279.45000000000005</v>
      </c>
      <c r="G208" s="260">
        <v>278.40000000000009</v>
      </c>
      <c r="H208" s="260">
        <v>282.80000000000007</v>
      </c>
      <c r="I208" s="260">
        <v>283.85000000000002</v>
      </c>
      <c r="J208" s="260">
        <v>285.00000000000006</v>
      </c>
      <c r="K208" s="259">
        <v>282.7</v>
      </c>
      <c r="L208" s="259">
        <v>280.5</v>
      </c>
      <c r="M208" s="259">
        <v>16.071709999999999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8.6999999999999993</v>
      </c>
      <c r="D209" s="260">
        <v>8.7166666666666668</v>
      </c>
      <c r="E209" s="260">
        <v>8.6333333333333329</v>
      </c>
      <c r="F209" s="260">
        <v>8.5666666666666664</v>
      </c>
      <c r="G209" s="260">
        <v>8.4833333333333325</v>
      </c>
      <c r="H209" s="260">
        <v>8.7833333333333332</v>
      </c>
      <c r="I209" s="260">
        <v>8.8666666666666654</v>
      </c>
      <c r="J209" s="260">
        <v>8.9333333333333336</v>
      </c>
      <c r="K209" s="259">
        <v>8.8000000000000007</v>
      </c>
      <c r="L209" s="259">
        <v>8.65</v>
      </c>
      <c r="M209" s="259">
        <v>207.07092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866.1</v>
      </c>
      <c r="D210" s="260">
        <v>868.63333333333321</v>
      </c>
      <c r="E210" s="260">
        <v>861.26666666666642</v>
      </c>
      <c r="F210" s="260">
        <v>856.43333333333317</v>
      </c>
      <c r="G210" s="260">
        <v>849.06666666666638</v>
      </c>
      <c r="H210" s="260">
        <v>873.46666666666647</v>
      </c>
      <c r="I210" s="260">
        <v>880.83333333333326</v>
      </c>
      <c r="J210" s="260">
        <v>885.66666666666652</v>
      </c>
      <c r="K210" s="259">
        <v>876</v>
      </c>
      <c r="L210" s="259">
        <v>863.8</v>
      </c>
      <c r="M210" s="259">
        <v>0.90551000000000004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1607.7</v>
      </c>
      <c r="D211" s="260">
        <v>1607.1500000000003</v>
      </c>
      <c r="E211" s="260">
        <v>1596.6500000000005</v>
      </c>
      <c r="F211" s="260">
        <v>1585.6000000000001</v>
      </c>
      <c r="G211" s="260">
        <v>1575.1000000000004</v>
      </c>
      <c r="H211" s="260">
        <v>1618.2000000000007</v>
      </c>
      <c r="I211" s="260">
        <v>1628.7000000000003</v>
      </c>
      <c r="J211" s="260">
        <v>1639.7500000000009</v>
      </c>
      <c r="K211" s="259">
        <v>1617.65</v>
      </c>
      <c r="L211" s="259">
        <v>1596.1</v>
      </c>
      <c r="M211" s="259">
        <v>0.15565999999999999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384.7</v>
      </c>
      <c r="D212" s="260">
        <v>385.0333333333333</v>
      </c>
      <c r="E212" s="260">
        <v>383.66666666666663</v>
      </c>
      <c r="F212" s="260">
        <v>382.63333333333333</v>
      </c>
      <c r="G212" s="260">
        <v>381.26666666666665</v>
      </c>
      <c r="H212" s="260">
        <v>386.06666666666661</v>
      </c>
      <c r="I212" s="260">
        <v>387.43333333333328</v>
      </c>
      <c r="J212" s="260">
        <v>388.46666666666658</v>
      </c>
      <c r="K212" s="259">
        <v>386.4</v>
      </c>
      <c r="L212" s="259">
        <v>384</v>
      </c>
      <c r="M212" s="259">
        <v>17.362349999999999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15.75</v>
      </c>
      <c r="D213" s="260">
        <v>15.783333333333333</v>
      </c>
      <c r="E213" s="260">
        <v>15.566666666666666</v>
      </c>
      <c r="F213" s="260">
        <v>15.383333333333333</v>
      </c>
      <c r="G213" s="260">
        <v>15.166666666666666</v>
      </c>
      <c r="H213" s="260">
        <v>15.966666666666667</v>
      </c>
      <c r="I213" s="260">
        <v>16.18333333333333</v>
      </c>
      <c r="J213" s="260">
        <v>16.366666666666667</v>
      </c>
      <c r="K213" s="259">
        <v>16</v>
      </c>
      <c r="L213" s="259">
        <v>15.6</v>
      </c>
      <c r="M213" s="259">
        <v>399.94792000000001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267.45</v>
      </c>
      <c r="D214" s="260">
        <v>268.08333333333331</v>
      </c>
      <c r="E214" s="260">
        <v>265.86666666666662</v>
      </c>
      <c r="F214" s="260">
        <v>264.2833333333333</v>
      </c>
      <c r="G214" s="260">
        <v>262.06666666666661</v>
      </c>
      <c r="H214" s="260">
        <v>269.66666666666663</v>
      </c>
      <c r="I214" s="260">
        <v>271.88333333333333</v>
      </c>
      <c r="J214" s="260">
        <v>273.46666666666664</v>
      </c>
      <c r="K214" s="259">
        <v>270.3</v>
      </c>
      <c r="L214" s="259">
        <v>266.5</v>
      </c>
      <c r="M214" s="259">
        <v>16.467829999999999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62.35</v>
      </c>
      <c r="D215" s="260">
        <v>62.45000000000001</v>
      </c>
      <c r="E215" s="260">
        <v>61.950000000000017</v>
      </c>
      <c r="F215" s="260">
        <v>61.550000000000004</v>
      </c>
      <c r="G215" s="260">
        <v>61.050000000000011</v>
      </c>
      <c r="H215" s="260">
        <v>62.850000000000023</v>
      </c>
      <c r="I215" s="260">
        <v>63.350000000000009</v>
      </c>
      <c r="J215" s="260">
        <v>63.750000000000028</v>
      </c>
      <c r="K215" s="259">
        <v>62.95</v>
      </c>
      <c r="L215" s="259">
        <v>62.05</v>
      </c>
      <c r="M215" s="259">
        <v>77.754800000000003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413.1</v>
      </c>
      <c r="D216" s="260">
        <v>414.15000000000003</v>
      </c>
      <c r="E216" s="260">
        <v>410.95000000000005</v>
      </c>
      <c r="F216" s="260">
        <v>408.8</v>
      </c>
      <c r="G216" s="260">
        <v>405.6</v>
      </c>
      <c r="H216" s="260">
        <v>416.30000000000007</v>
      </c>
      <c r="I216" s="260">
        <v>419.5</v>
      </c>
      <c r="J216" s="260">
        <v>421.65000000000009</v>
      </c>
      <c r="K216" s="259">
        <v>417.35</v>
      </c>
      <c r="L216" s="259">
        <v>412</v>
      </c>
      <c r="M216" s="259">
        <v>1.7170099999999999</v>
      </c>
      <c r="N216" s="1"/>
      <c r="O216" s="1"/>
    </row>
    <row r="217" spans="1:15" ht="12.75" customHeight="1">
      <c r="A217" s="341"/>
      <c r="B217" s="342"/>
      <c r="C217" s="343"/>
      <c r="D217" s="343"/>
      <c r="E217" s="343"/>
      <c r="F217" s="343"/>
      <c r="G217" s="343"/>
      <c r="H217" s="343"/>
      <c r="I217" s="343"/>
      <c r="J217" s="343"/>
      <c r="K217" s="343"/>
      <c r="L217" s="343"/>
      <c r="M217" s="34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I25" sqref="I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4"/>
      <c r="B1" s="41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7" t="s">
        <v>16</v>
      </c>
      <c r="B9" s="409" t="s">
        <v>18</v>
      </c>
      <c r="C9" s="413" t="s">
        <v>20</v>
      </c>
      <c r="D9" s="413" t="s">
        <v>21</v>
      </c>
      <c r="E9" s="404" t="s">
        <v>22</v>
      </c>
      <c r="F9" s="405"/>
      <c r="G9" s="406"/>
      <c r="H9" s="404" t="s">
        <v>23</v>
      </c>
      <c r="I9" s="405"/>
      <c r="J9" s="406"/>
      <c r="K9" s="23"/>
      <c r="L9" s="24"/>
      <c r="M9" s="50"/>
      <c r="N9" s="1"/>
      <c r="O9" s="1"/>
    </row>
    <row r="10" spans="1:15" ht="42.75" customHeight="1">
      <c r="A10" s="411"/>
      <c r="B10" s="412"/>
      <c r="C10" s="412"/>
      <c r="D10" s="41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23168.2</v>
      </c>
      <c r="D11" s="260">
        <v>23156.966666666664</v>
      </c>
      <c r="E11" s="260">
        <v>23015.233333333326</v>
      </c>
      <c r="F11" s="260">
        <v>22862.266666666663</v>
      </c>
      <c r="G11" s="260">
        <v>22720.533333333326</v>
      </c>
      <c r="H11" s="260">
        <v>23309.933333333327</v>
      </c>
      <c r="I11" s="260">
        <v>23451.666666666664</v>
      </c>
      <c r="J11" s="260">
        <v>23604.633333333328</v>
      </c>
      <c r="K11" s="259">
        <v>23298.7</v>
      </c>
      <c r="L11" s="259">
        <v>23004</v>
      </c>
      <c r="M11" s="259">
        <v>2.6800000000000001E-3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3052.8</v>
      </c>
      <c r="D12" s="260">
        <v>3058.8333333333335</v>
      </c>
      <c r="E12" s="260">
        <v>3040.7666666666669</v>
      </c>
      <c r="F12" s="260">
        <v>3028.7333333333336</v>
      </c>
      <c r="G12" s="260">
        <v>3010.666666666667</v>
      </c>
      <c r="H12" s="260">
        <v>3070.8666666666668</v>
      </c>
      <c r="I12" s="260">
        <v>3088.9333333333334</v>
      </c>
      <c r="J12" s="260">
        <v>3100.9666666666667</v>
      </c>
      <c r="K12" s="259">
        <v>3076.9</v>
      </c>
      <c r="L12" s="259">
        <v>3046.8</v>
      </c>
      <c r="M12" s="259">
        <v>0.16594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2257.1</v>
      </c>
      <c r="D13" s="260">
        <v>2263.0833333333335</v>
      </c>
      <c r="E13" s="260">
        <v>2246.3166666666671</v>
      </c>
      <c r="F13" s="260">
        <v>2235.5333333333338</v>
      </c>
      <c r="G13" s="260">
        <v>2218.7666666666673</v>
      </c>
      <c r="H13" s="260">
        <v>2273.8666666666668</v>
      </c>
      <c r="I13" s="260">
        <v>2290.6333333333332</v>
      </c>
      <c r="J13" s="260">
        <v>2301.4166666666665</v>
      </c>
      <c r="K13" s="259">
        <v>2279.85</v>
      </c>
      <c r="L13" s="259">
        <v>2252.3000000000002</v>
      </c>
      <c r="M13" s="259">
        <v>0.46328999999999998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2605.1</v>
      </c>
      <c r="D14" s="260">
        <v>2606.333333333333</v>
      </c>
      <c r="E14" s="260">
        <v>2588.7166666666662</v>
      </c>
      <c r="F14" s="260">
        <v>2572.333333333333</v>
      </c>
      <c r="G14" s="260">
        <v>2554.7166666666662</v>
      </c>
      <c r="H14" s="260">
        <v>2622.7166666666662</v>
      </c>
      <c r="I14" s="260">
        <v>2640.333333333333</v>
      </c>
      <c r="J14" s="260">
        <v>2656.7166666666662</v>
      </c>
      <c r="K14" s="259">
        <v>2623.95</v>
      </c>
      <c r="L14" s="259">
        <v>2589.9499999999998</v>
      </c>
      <c r="M14" s="259">
        <v>2.3720000000000001E-2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1099.6500000000001</v>
      </c>
      <c r="D15" s="260">
        <v>1093.9166666666667</v>
      </c>
      <c r="E15" s="260">
        <v>1073.7333333333336</v>
      </c>
      <c r="F15" s="260">
        <v>1047.8166666666668</v>
      </c>
      <c r="G15" s="260">
        <v>1027.6333333333337</v>
      </c>
      <c r="H15" s="260">
        <v>1119.8333333333335</v>
      </c>
      <c r="I15" s="260">
        <v>1140.0166666666664</v>
      </c>
      <c r="J15" s="260">
        <v>1165.9333333333334</v>
      </c>
      <c r="K15" s="259">
        <v>1114.0999999999999</v>
      </c>
      <c r="L15" s="259">
        <v>1068</v>
      </c>
      <c r="M15" s="259">
        <v>0.97591000000000006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580.70000000000005</v>
      </c>
      <c r="D16" s="260">
        <v>585.9</v>
      </c>
      <c r="E16" s="260">
        <v>572.79999999999995</v>
      </c>
      <c r="F16" s="260">
        <v>564.9</v>
      </c>
      <c r="G16" s="260">
        <v>551.79999999999995</v>
      </c>
      <c r="H16" s="260">
        <v>593.79999999999995</v>
      </c>
      <c r="I16" s="260">
        <v>606.90000000000009</v>
      </c>
      <c r="J16" s="260">
        <v>614.79999999999995</v>
      </c>
      <c r="K16" s="259">
        <v>599</v>
      </c>
      <c r="L16" s="259">
        <v>578</v>
      </c>
      <c r="M16" s="259">
        <v>5.1526800000000001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457.35</v>
      </c>
      <c r="D17" s="260">
        <v>457.05</v>
      </c>
      <c r="E17" s="260">
        <v>453.3</v>
      </c>
      <c r="F17" s="260">
        <v>449.25</v>
      </c>
      <c r="G17" s="260">
        <v>445.5</v>
      </c>
      <c r="H17" s="260">
        <v>461.1</v>
      </c>
      <c r="I17" s="260">
        <v>464.85</v>
      </c>
      <c r="J17" s="260">
        <v>468.90000000000003</v>
      </c>
      <c r="K17" s="259">
        <v>460.8</v>
      </c>
      <c r="L17" s="259">
        <v>453</v>
      </c>
      <c r="M17" s="259">
        <v>0.25167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2010.95</v>
      </c>
      <c r="D18" s="260">
        <v>2018.6499999999999</v>
      </c>
      <c r="E18" s="260">
        <v>1989.2999999999997</v>
      </c>
      <c r="F18" s="260">
        <v>1967.6499999999999</v>
      </c>
      <c r="G18" s="260">
        <v>1938.2999999999997</v>
      </c>
      <c r="H18" s="260">
        <v>2040.2999999999997</v>
      </c>
      <c r="I18" s="260">
        <v>2069.6499999999996</v>
      </c>
      <c r="J18" s="260">
        <v>2091.2999999999997</v>
      </c>
      <c r="K18" s="259">
        <v>2048</v>
      </c>
      <c r="L18" s="259">
        <v>1997</v>
      </c>
      <c r="M18" s="259">
        <v>6.6650000000000001E-2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18355.75</v>
      </c>
      <c r="D19" s="260">
        <v>18441</v>
      </c>
      <c r="E19" s="260">
        <v>18181.75</v>
      </c>
      <c r="F19" s="260">
        <v>18007.75</v>
      </c>
      <c r="G19" s="260">
        <v>17748.5</v>
      </c>
      <c r="H19" s="260">
        <v>18615</v>
      </c>
      <c r="I19" s="260">
        <v>18874.25</v>
      </c>
      <c r="J19" s="260">
        <v>19048.25</v>
      </c>
      <c r="K19" s="259">
        <v>18700.25</v>
      </c>
      <c r="L19" s="259">
        <v>18267</v>
      </c>
      <c r="M19" s="259">
        <v>2.0719999999999999E-2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3309.8</v>
      </c>
      <c r="D20" s="260">
        <v>3312.4333333333329</v>
      </c>
      <c r="E20" s="260">
        <v>3284.766666666666</v>
      </c>
      <c r="F20" s="260">
        <v>3259.7333333333331</v>
      </c>
      <c r="G20" s="260">
        <v>3232.0666666666662</v>
      </c>
      <c r="H20" s="260">
        <v>3337.4666666666658</v>
      </c>
      <c r="I20" s="260">
        <v>3365.1333333333328</v>
      </c>
      <c r="J20" s="260">
        <v>3390.1666666666656</v>
      </c>
      <c r="K20" s="259">
        <v>3340.1</v>
      </c>
      <c r="L20" s="259">
        <v>3287.4</v>
      </c>
      <c r="M20" s="259">
        <v>2.4824899999999999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2121.25</v>
      </c>
      <c r="D21" s="260">
        <v>2123.9</v>
      </c>
      <c r="E21" s="260">
        <v>2113.3500000000004</v>
      </c>
      <c r="F21" s="260">
        <v>2105.4500000000003</v>
      </c>
      <c r="G21" s="260">
        <v>2094.9000000000005</v>
      </c>
      <c r="H21" s="260">
        <v>2131.8000000000002</v>
      </c>
      <c r="I21" s="260">
        <v>2142.3500000000004</v>
      </c>
      <c r="J21" s="260">
        <v>2150.25</v>
      </c>
      <c r="K21" s="259">
        <v>2134.4499999999998</v>
      </c>
      <c r="L21" s="259">
        <v>2116</v>
      </c>
      <c r="M21" s="259">
        <v>1.2056100000000001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805.5</v>
      </c>
      <c r="D22" s="260">
        <v>805.83333333333337</v>
      </c>
      <c r="E22" s="260">
        <v>801.66666666666674</v>
      </c>
      <c r="F22" s="260">
        <v>797.83333333333337</v>
      </c>
      <c r="G22" s="260">
        <v>793.66666666666674</v>
      </c>
      <c r="H22" s="260">
        <v>809.66666666666674</v>
      </c>
      <c r="I22" s="260">
        <v>813.83333333333348</v>
      </c>
      <c r="J22" s="260">
        <v>817.66666666666674</v>
      </c>
      <c r="K22" s="259">
        <v>810</v>
      </c>
      <c r="L22" s="259">
        <v>802</v>
      </c>
      <c r="M22" s="259">
        <v>6.6502100000000004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3267.3</v>
      </c>
      <c r="D23" s="260">
        <v>3266.1666666666665</v>
      </c>
      <c r="E23" s="260">
        <v>3241.1833333333329</v>
      </c>
      <c r="F23" s="260">
        <v>3215.0666666666666</v>
      </c>
      <c r="G23" s="260">
        <v>3190.083333333333</v>
      </c>
      <c r="H23" s="260">
        <v>3292.2833333333328</v>
      </c>
      <c r="I23" s="260">
        <v>3317.2666666666664</v>
      </c>
      <c r="J23" s="260">
        <v>3343.3833333333328</v>
      </c>
      <c r="K23" s="259">
        <v>3291.15</v>
      </c>
      <c r="L23" s="259">
        <v>3240.05</v>
      </c>
      <c r="M23" s="259">
        <v>0.29266999999999999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3283.95</v>
      </c>
      <c r="D24" s="260">
        <v>3290.5</v>
      </c>
      <c r="E24" s="260">
        <v>3248.4</v>
      </c>
      <c r="F24" s="260">
        <v>3212.85</v>
      </c>
      <c r="G24" s="260">
        <v>3170.75</v>
      </c>
      <c r="H24" s="260">
        <v>3326.05</v>
      </c>
      <c r="I24" s="260">
        <v>3368.1500000000005</v>
      </c>
      <c r="J24" s="260">
        <v>3403.7000000000003</v>
      </c>
      <c r="K24" s="259">
        <v>3332.6</v>
      </c>
      <c r="L24" s="259">
        <v>3254.95</v>
      </c>
      <c r="M24" s="259">
        <v>0.82855000000000001</v>
      </c>
      <c r="N24" s="1"/>
      <c r="O24" s="1"/>
    </row>
    <row r="25" spans="1:15" ht="12.75" customHeight="1">
      <c r="A25" s="30">
        <v>15</v>
      </c>
      <c r="B25" s="269" t="s">
        <v>957</v>
      </c>
      <c r="C25" s="259">
        <v>688.4</v>
      </c>
      <c r="D25" s="260">
        <v>689.4666666666667</v>
      </c>
      <c r="E25" s="260">
        <v>684.93333333333339</v>
      </c>
      <c r="F25" s="260">
        <v>681.4666666666667</v>
      </c>
      <c r="G25" s="260">
        <v>676.93333333333339</v>
      </c>
      <c r="H25" s="260">
        <v>692.93333333333339</v>
      </c>
      <c r="I25" s="260">
        <v>697.4666666666667</v>
      </c>
      <c r="J25" s="260">
        <v>700.93333333333339</v>
      </c>
      <c r="K25" s="259">
        <v>694</v>
      </c>
      <c r="L25" s="259">
        <v>686</v>
      </c>
      <c r="M25" s="259">
        <v>5.5984800000000003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114.35</v>
      </c>
      <c r="D26" s="260">
        <v>113.71666666666665</v>
      </c>
      <c r="E26" s="260">
        <v>112.63333333333331</v>
      </c>
      <c r="F26" s="260">
        <v>110.91666666666666</v>
      </c>
      <c r="G26" s="260">
        <v>109.83333333333331</v>
      </c>
      <c r="H26" s="260">
        <v>115.43333333333331</v>
      </c>
      <c r="I26" s="260">
        <v>116.51666666666665</v>
      </c>
      <c r="J26" s="260">
        <v>118.23333333333331</v>
      </c>
      <c r="K26" s="259">
        <v>114.8</v>
      </c>
      <c r="L26" s="259">
        <v>112</v>
      </c>
      <c r="M26" s="259">
        <v>19.89245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336.05</v>
      </c>
      <c r="D27" s="260">
        <v>335.61666666666667</v>
      </c>
      <c r="E27" s="260">
        <v>332.43333333333334</v>
      </c>
      <c r="F27" s="260">
        <v>328.81666666666666</v>
      </c>
      <c r="G27" s="260">
        <v>325.63333333333333</v>
      </c>
      <c r="H27" s="260">
        <v>339.23333333333335</v>
      </c>
      <c r="I27" s="260">
        <v>342.41666666666674</v>
      </c>
      <c r="J27" s="260">
        <v>346.03333333333336</v>
      </c>
      <c r="K27" s="259">
        <v>338.8</v>
      </c>
      <c r="L27" s="259">
        <v>332</v>
      </c>
      <c r="M27" s="259">
        <v>3.2242000000000002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435.2</v>
      </c>
      <c r="D28" s="260">
        <v>434.73333333333335</v>
      </c>
      <c r="E28" s="260">
        <v>431.4666666666667</v>
      </c>
      <c r="F28" s="260">
        <v>427.73333333333335</v>
      </c>
      <c r="G28" s="260">
        <v>424.4666666666667</v>
      </c>
      <c r="H28" s="260">
        <v>438.4666666666667</v>
      </c>
      <c r="I28" s="260">
        <v>441.73333333333335</v>
      </c>
      <c r="J28" s="260">
        <v>445.4666666666667</v>
      </c>
      <c r="K28" s="259">
        <v>438</v>
      </c>
      <c r="L28" s="259">
        <v>431</v>
      </c>
      <c r="M28" s="259">
        <v>0.16625000000000001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299.35000000000002</v>
      </c>
      <c r="D29" s="260">
        <v>298.58333333333331</v>
      </c>
      <c r="E29" s="260">
        <v>295.76666666666665</v>
      </c>
      <c r="F29" s="260">
        <v>292.18333333333334</v>
      </c>
      <c r="G29" s="260">
        <v>289.36666666666667</v>
      </c>
      <c r="H29" s="260">
        <v>302.16666666666663</v>
      </c>
      <c r="I29" s="260">
        <v>304.98333333333335</v>
      </c>
      <c r="J29" s="260">
        <v>308.56666666666661</v>
      </c>
      <c r="K29" s="259">
        <v>301.39999999999998</v>
      </c>
      <c r="L29" s="259">
        <v>295</v>
      </c>
      <c r="M29" s="259">
        <v>2.46488</v>
      </c>
      <c r="N29" s="1"/>
      <c r="O29" s="1"/>
    </row>
    <row r="30" spans="1:15" ht="12.75" customHeight="1">
      <c r="A30" s="30">
        <v>20</v>
      </c>
      <c r="B30" s="269" t="s">
        <v>962</v>
      </c>
      <c r="C30" s="259">
        <v>995.1</v>
      </c>
      <c r="D30" s="260">
        <v>989.04999999999984</v>
      </c>
      <c r="E30" s="260">
        <v>969.09999999999968</v>
      </c>
      <c r="F30" s="260">
        <v>943.0999999999998</v>
      </c>
      <c r="G30" s="260">
        <v>923.14999999999964</v>
      </c>
      <c r="H30" s="260">
        <v>1015.0499999999997</v>
      </c>
      <c r="I30" s="260">
        <v>1034.9999999999998</v>
      </c>
      <c r="J30" s="260">
        <v>1060.9999999999998</v>
      </c>
      <c r="K30" s="259">
        <v>1009</v>
      </c>
      <c r="L30" s="259">
        <v>963.05</v>
      </c>
      <c r="M30" s="259">
        <v>0.68703000000000003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1190.4000000000001</v>
      </c>
      <c r="D31" s="260">
        <v>1190.2</v>
      </c>
      <c r="E31" s="260">
        <v>1180.45</v>
      </c>
      <c r="F31" s="260">
        <v>1170.5</v>
      </c>
      <c r="G31" s="260">
        <v>1160.75</v>
      </c>
      <c r="H31" s="260">
        <v>1200.1500000000001</v>
      </c>
      <c r="I31" s="260">
        <v>1209.9000000000001</v>
      </c>
      <c r="J31" s="260">
        <v>1219.8500000000001</v>
      </c>
      <c r="K31" s="259">
        <v>1199.95</v>
      </c>
      <c r="L31" s="259">
        <v>1180.25</v>
      </c>
      <c r="M31" s="259">
        <v>0.41056999999999999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1241.8</v>
      </c>
      <c r="D32" s="260">
        <v>1241.9166666666667</v>
      </c>
      <c r="E32" s="260">
        <v>1236.8833333333334</v>
      </c>
      <c r="F32" s="260">
        <v>1231.9666666666667</v>
      </c>
      <c r="G32" s="260">
        <v>1226.9333333333334</v>
      </c>
      <c r="H32" s="260">
        <v>1246.8333333333335</v>
      </c>
      <c r="I32" s="260">
        <v>1251.8666666666668</v>
      </c>
      <c r="J32" s="260">
        <v>1256.7833333333335</v>
      </c>
      <c r="K32" s="259">
        <v>1246.95</v>
      </c>
      <c r="L32" s="259">
        <v>1237</v>
      </c>
      <c r="M32" s="259">
        <v>2.666E-2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548.45000000000005</v>
      </c>
      <c r="D33" s="260">
        <v>547.9666666666667</v>
      </c>
      <c r="E33" s="260">
        <v>545.93333333333339</v>
      </c>
      <c r="F33" s="260">
        <v>543.41666666666674</v>
      </c>
      <c r="G33" s="260">
        <v>541.38333333333344</v>
      </c>
      <c r="H33" s="260">
        <v>550.48333333333335</v>
      </c>
      <c r="I33" s="260">
        <v>552.51666666666665</v>
      </c>
      <c r="J33" s="260">
        <v>555.0333333333333</v>
      </c>
      <c r="K33" s="259">
        <v>550</v>
      </c>
      <c r="L33" s="259">
        <v>545.45000000000005</v>
      </c>
      <c r="M33" s="259">
        <v>0.12365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3104.7</v>
      </c>
      <c r="D34" s="260">
        <v>3107.0333333333333</v>
      </c>
      <c r="E34" s="260">
        <v>3084.6666666666665</v>
      </c>
      <c r="F34" s="260">
        <v>3064.6333333333332</v>
      </c>
      <c r="G34" s="260">
        <v>3042.2666666666664</v>
      </c>
      <c r="H34" s="260">
        <v>3127.0666666666666</v>
      </c>
      <c r="I34" s="260">
        <v>3149.4333333333334</v>
      </c>
      <c r="J34" s="260">
        <v>3169.4666666666667</v>
      </c>
      <c r="K34" s="259">
        <v>3129.4</v>
      </c>
      <c r="L34" s="259">
        <v>3087</v>
      </c>
      <c r="M34" s="259">
        <v>6.2530000000000002E-2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2973.15</v>
      </c>
      <c r="D35" s="260">
        <v>2972.3333333333335</v>
      </c>
      <c r="E35" s="260">
        <v>2950.8166666666671</v>
      </c>
      <c r="F35" s="260">
        <v>2928.4833333333336</v>
      </c>
      <c r="G35" s="260">
        <v>2906.9666666666672</v>
      </c>
      <c r="H35" s="260">
        <v>2994.666666666667</v>
      </c>
      <c r="I35" s="260">
        <v>3016.1833333333334</v>
      </c>
      <c r="J35" s="260">
        <v>3038.5166666666669</v>
      </c>
      <c r="K35" s="259">
        <v>2993.85</v>
      </c>
      <c r="L35" s="259">
        <v>2950</v>
      </c>
      <c r="M35" s="259">
        <v>8.9950000000000002E-2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420.55</v>
      </c>
      <c r="D36" s="260">
        <v>419.16666666666669</v>
      </c>
      <c r="E36" s="260">
        <v>415.38333333333338</v>
      </c>
      <c r="F36" s="260">
        <v>410.2166666666667</v>
      </c>
      <c r="G36" s="260">
        <v>406.43333333333339</v>
      </c>
      <c r="H36" s="260">
        <v>424.33333333333337</v>
      </c>
      <c r="I36" s="260">
        <v>428.11666666666667</v>
      </c>
      <c r="J36" s="260">
        <v>433.28333333333336</v>
      </c>
      <c r="K36" s="259">
        <v>422.95</v>
      </c>
      <c r="L36" s="259">
        <v>414</v>
      </c>
      <c r="M36" s="259">
        <v>2.3980700000000001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16.649999999999999</v>
      </c>
      <c r="D37" s="260">
        <v>16.733333333333334</v>
      </c>
      <c r="E37" s="260">
        <v>16.416666666666668</v>
      </c>
      <c r="F37" s="260">
        <v>16.183333333333334</v>
      </c>
      <c r="G37" s="260">
        <v>15.866666666666667</v>
      </c>
      <c r="H37" s="260">
        <v>16.966666666666669</v>
      </c>
      <c r="I37" s="260">
        <v>17.283333333333331</v>
      </c>
      <c r="J37" s="260">
        <v>17.516666666666669</v>
      </c>
      <c r="K37" s="259">
        <v>17.05</v>
      </c>
      <c r="L37" s="259">
        <v>16.5</v>
      </c>
      <c r="M37" s="259">
        <v>12.42323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495.1</v>
      </c>
      <c r="D38" s="260">
        <v>496.31666666666666</v>
      </c>
      <c r="E38" s="260">
        <v>492.7833333333333</v>
      </c>
      <c r="F38" s="260">
        <v>490.46666666666664</v>
      </c>
      <c r="G38" s="260">
        <v>486.93333333333328</v>
      </c>
      <c r="H38" s="260">
        <v>498.63333333333333</v>
      </c>
      <c r="I38" s="260">
        <v>502.16666666666674</v>
      </c>
      <c r="J38" s="260">
        <v>504.48333333333335</v>
      </c>
      <c r="K38" s="259">
        <v>499.85</v>
      </c>
      <c r="L38" s="259">
        <v>494</v>
      </c>
      <c r="M38" s="259">
        <v>0.98577000000000004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2116.85</v>
      </c>
      <c r="D39" s="260">
        <v>2109.2833333333333</v>
      </c>
      <c r="E39" s="260">
        <v>2065.5666666666666</v>
      </c>
      <c r="F39" s="260">
        <v>2014.2833333333333</v>
      </c>
      <c r="G39" s="260">
        <v>1970.5666666666666</v>
      </c>
      <c r="H39" s="260">
        <v>2160.5666666666666</v>
      </c>
      <c r="I39" s="260">
        <v>2204.2833333333328</v>
      </c>
      <c r="J39" s="260">
        <v>2255.5666666666666</v>
      </c>
      <c r="K39" s="259">
        <v>2153</v>
      </c>
      <c r="L39" s="259">
        <v>2058</v>
      </c>
      <c r="M39" s="259">
        <v>0.42193999999999998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516.9</v>
      </c>
      <c r="D40" s="260">
        <v>517.98333333333323</v>
      </c>
      <c r="E40" s="260">
        <v>514.91666666666652</v>
      </c>
      <c r="F40" s="260">
        <v>512.93333333333328</v>
      </c>
      <c r="G40" s="260">
        <v>509.86666666666656</v>
      </c>
      <c r="H40" s="260">
        <v>519.96666666666647</v>
      </c>
      <c r="I40" s="260">
        <v>523.0333333333333</v>
      </c>
      <c r="J40" s="260">
        <v>525.01666666666642</v>
      </c>
      <c r="K40" s="259">
        <v>521.04999999999995</v>
      </c>
      <c r="L40" s="259">
        <v>516</v>
      </c>
      <c r="M40" s="259">
        <v>14.15497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1618.55</v>
      </c>
      <c r="D41" s="260">
        <v>1616.8500000000001</v>
      </c>
      <c r="E41" s="260">
        <v>1608.7000000000003</v>
      </c>
      <c r="F41" s="260">
        <v>1598.8500000000001</v>
      </c>
      <c r="G41" s="260">
        <v>1590.7000000000003</v>
      </c>
      <c r="H41" s="260">
        <v>1626.7000000000003</v>
      </c>
      <c r="I41" s="260">
        <v>1634.8500000000004</v>
      </c>
      <c r="J41" s="260">
        <v>1644.7000000000003</v>
      </c>
      <c r="K41" s="259">
        <v>1625</v>
      </c>
      <c r="L41" s="259">
        <v>1607</v>
      </c>
      <c r="M41" s="259">
        <v>2.49098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769.3</v>
      </c>
      <c r="D42" s="260">
        <v>770.2833333333333</v>
      </c>
      <c r="E42" s="260">
        <v>761.76666666666665</v>
      </c>
      <c r="F42" s="260">
        <v>754.23333333333335</v>
      </c>
      <c r="G42" s="260">
        <v>745.7166666666667</v>
      </c>
      <c r="H42" s="260">
        <v>777.81666666666661</v>
      </c>
      <c r="I42" s="260">
        <v>786.33333333333326</v>
      </c>
      <c r="J42" s="260">
        <v>793.86666666666656</v>
      </c>
      <c r="K42" s="259">
        <v>778.8</v>
      </c>
      <c r="L42" s="259">
        <v>762.75</v>
      </c>
      <c r="M42" s="259">
        <v>1.0156000000000001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4410.1499999999996</v>
      </c>
      <c r="D43" s="260">
        <v>4388.3833333333332</v>
      </c>
      <c r="E43" s="260">
        <v>4341.7666666666664</v>
      </c>
      <c r="F43" s="260">
        <v>4273.3833333333332</v>
      </c>
      <c r="G43" s="260">
        <v>4226.7666666666664</v>
      </c>
      <c r="H43" s="260">
        <v>4456.7666666666664</v>
      </c>
      <c r="I43" s="260">
        <v>4503.3833333333332</v>
      </c>
      <c r="J43" s="260">
        <v>4571.7666666666664</v>
      </c>
      <c r="K43" s="259">
        <v>4435</v>
      </c>
      <c r="L43" s="259">
        <v>4320</v>
      </c>
      <c r="M43" s="259">
        <v>0.30919000000000002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281.3</v>
      </c>
      <c r="D44" s="260">
        <v>282.01666666666665</v>
      </c>
      <c r="E44" s="260">
        <v>278.5333333333333</v>
      </c>
      <c r="F44" s="260">
        <v>275.76666666666665</v>
      </c>
      <c r="G44" s="260">
        <v>272.2833333333333</v>
      </c>
      <c r="H44" s="260">
        <v>284.7833333333333</v>
      </c>
      <c r="I44" s="260">
        <v>288.26666666666665</v>
      </c>
      <c r="J44" s="260">
        <v>291.0333333333333</v>
      </c>
      <c r="K44" s="259">
        <v>285.5</v>
      </c>
      <c r="L44" s="259">
        <v>279.25</v>
      </c>
      <c r="M44" s="259">
        <v>4.0566399999999998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319</v>
      </c>
      <c r="D45" s="260">
        <v>317.90000000000003</v>
      </c>
      <c r="E45" s="260">
        <v>315.80000000000007</v>
      </c>
      <c r="F45" s="260">
        <v>312.60000000000002</v>
      </c>
      <c r="G45" s="260">
        <v>310.50000000000006</v>
      </c>
      <c r="H45" s="260">
        <v>321.10000000000008</v>
      </c>
      <c r="I45" s="260">
        <v>323.2000000000001</v>
      </c>
      <c r="J45" s="260">
        <v>326.40000000000009</v>
      </c>
      <c r="K45" s="259">
        <v>320</v>
      </c>
      <c r="L45" s="259">
        <v>314.7</v>
      </c>
      <c r="M45" s="259">
        <v>0.45959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612.29999999999995</v>
      </c>
      <c r="D46" s="260">
        <v>610.11666666666667</v>
      </c>
      <c r="E46" s="260">
        <v>604.7833333333333</v>
      </c>
      <c r="F46" s="260">
        <v>597.26666666666665</v>
      </c>
      <c r="G46" s="260">
        <v>591.93333333333328</v>
      </c>
      <c r="H46" s="260">
        <v>617.63333333333333</v>
      </c>
      <c r="I46" s="260">
        <v>622.96666666666658</v>
      </c>
      <c r="J46" s="260">
        <v>630.48333333333335</v>
      </c>
      <c r="K46" s="259">
        <v>615.45000000000005</v>
      </c>
      <c r="L46" s="259">
        <v>602.6</v>
      </c>
      <c r="M46" s="259">
        <v>0.23491999999999999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144.55000000000001</v>
      </c>
      <c r="D47" s="260">
        <v>144.6</v>
      </c>
      <c r="E47" s="260">
        <v>143.69999999999999</v>
      </c>
      <c r="F47" s="260">
        <v>142.85</v>
      </c>
      <c r="G47" s="260">
        <v>141.94999999999999</v>
      </c>
      <c r="H47" s="260">
        <v>145.44999999999999</v>
      </c>
      <c r="I47" s="260">
        <v>146.35000000000002</v>
      </c>
      <c r="J47" s="260">
        <v>147.19999999999999</v>
      </c>
      <c r="K47" s="259">
        <v>145.5</v>
      </c>
      <c r="L47" s="259">
        <v>143.75</v>
      </c>
      <c r="M47" s="259">
        <v>15.498390000000001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3121.65</v>
      </c>
      <c r="D48" s="260">
        <v>3132.2166666666667</v>
      </c>
      <c r="E48" s="260">
        <v>3105.4333333333334</v>
      </c>
      <c r="F48" s="260">
        <v>3089.2166666666667</v>
      </c>
      <c r="G48" s="260">
        <v>3062.4333333333334</v>
      </c>
      <c r="H48" s="260">
        <v>3148.4333333333334</v>
      </c>
      <c r="I48" s="260">
        <v>3175.2166666666672</v>
      </c>
      <c r="J48" s="260">
        <v>3191.4333333333334</v>
      </c>
      <c r="K48" s="259">
        <v>3159</v>
      </c>
      <c r="L48" s="259">
        <v>3116</v>
      </c>
      <c r="M48" s="259">
        <v>1.7870900000000001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247.15</v>
      </c>
      <c r="D49" s="260">
        <v>248.5</v>
      </c>
      <c r="E49" s="260">
        <v>244.7</v>
      </c>
      <c r="F49" s="260">
        <v>242.25</v>
      </c>
      <c r="G49" s="260">
        <v>238.45</v>
      </c>
      <c r="H49" s="260">
        <v>250.95</v>
      </c>
      <c r="I49" s="260">
        <v>254.75</v>
      </c>
      <c r="J49" s="260">
        <v>257.2</v>
      </c>
      <c r="K49" s="259">
        <v>252.3</v>
      </c>
      <c r="L49" s="259">
        <v>246.05</v>
      </c>
      <c r="M49" s="259">
        <v>1.3343700000000001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3091.7</v>
      </c>
      <c r="D50" s="260">
        <v>3096.6666666666665</v>
      </c>
      <c r="E50" s="260">
        <v>3075.2833333333328</v>
      </c>
      <c r="F50" s="260">
        <v>3058.8666666666663</v>
      </c>
      <c r="G50" s="260">
        <v>3037.4833333333327</v>
      </c>
      <c r="H50" s="260">
        <v>3113.083333333333</v>
      </c>
      <c r="I50" s="260">
        <v>3134.4666666666672</v>
      </c>
      <c r="J50" s="260">
        <v>3150.8833333333332</v>
      </c>
      <c r="K50" s="259">
        <v>3118.05</v>
      </c>
      <c r="L50" s="259">
        <v>3080.25</v>
      </c>
      <c r="M50" s="259">
        <v>9.2300000000000004E-3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2016.6</v>
      </c>
      <c r="D51" s="260">
        <v>2016.0166666666667</v>
      </c>
      <c r="E51" s="260">
        <v>2006.6333333333332</v>
      </c>
      <c r="F51" s="260">
        <v>1996.6666666666665</v>
      </c>
      <c r="G51" s="260">
        <v>1987.2833333333331</v>
      </c>
      <c r="H51" s="260">
        <v>2025.9833333333333</v>
      </c>
      <c r="I51" s="260">
        <v>2035.366666666667</v>
      </c>
      <c r="J51" s="260">
        <v>2045.3333333333335</v>
      </c>
      <c r="K51" s="259">
        <v>2025.4</v>
      </c>
      <c r="L51" s="259">
        <v>2006.05</v>
      </c>
      <c r="M51" s="259">
        <v>0.55215999999999998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8379.9500000000007</v>
      </c>
      <c r="D52" s="260">
        <v>8388.9833333333336</v>
      </c>
      <c r="E52" s="260">
        <v>8342.9666666666672</v>
      </c>
      <c r="F52" s="260">
        <v>8305.9833333333336</v>
      </c>
      <c r="G52" s="260">
        <v>8259.9666666666672</v>
      </c>
      <c r="H52" s="260">
        <v>8425.9666666666672</v>
      </c>
      <c r="I52" s="260">
        <v>8471.9833333333336</v>
      </c>
      <c r="J52" s="260">
        <v>8508.9666666666672</v>
      </c>
      <c r="K52" s="259">
        <v>8435</v>
      </c>
      <c r="L52" s="259">
        <v>8352</v>
      </c>
      <c r="M52" s="259">
        <v>4.5289999999999997E-2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524.5</v>
      </c>
      <c r="D53" s="260">
        <v>525.18333333333328</v>
      </c>
      <c r="E53" s="260">
        <v>521.36666666666656</v>
      </c>
      <c r="F53" s="260">
        <v>518.23333333333323</v>
      </c>
      <c r="G53" s="260">
        <v>514.41666666666652</v>
      </c>
      <c r="H53" s="260">
        <v>528.31666666666661</v>
      </c>
      <c r="I53" s="260">
        <v>532.13333333333344</v>
      </c>
      <c r="J53" s="260">
        <v>535.26666666666665</v>
      </c>
      <c r="K53" s="259">
        <v>529</v>
      </c>
      <c r="L53" s="259">
        <v>522.04999999999995</v>
      </c>
      <c r="M53" s="259">
        <v>1.1161799999999999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465.8</v>
      </c>
      <c r="D54" s="260">
        <v>465.63333333333338</v>
      </c>
      <c r="E54" s="260">
        <v>461.26666666666677</v>
      </c>
      <c r="F54" s="260">
        <v>456.73333333333341</v>
      </c>
      <c r="G54" s="260">
        <v>452.36666666666679</v>
      </c>
      <c r="H54" s="260">
        <v>470.16666666666674</v>
      </c>
      <c r="I54" s="260">
        <v>474.53333333333342</v>
      </c>
      <c r="J54" s="260">
        <v>479.06666666666672</v>
      </c>
      <c r="K54" s="259">
        <v>470</v>
      </c>
      <c r="L54" s="259">
        <v>461.1</v>
      </c>
      <c r="M54" s="259">
        <v>0.30773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4229.95</v>
      </c>
      <c r="D55" s="260">
        <v>4237.6500000000005</v>
      </c>
      <c r="E55" s="260">
        <v>4202.3000000000011</v>
      </c>
      <c r="F55" s="260">
        <v>4174.6500000000005</v>
      </c>
      <c r="G55" s="260">
        <v>4139.3000000000011</v>
      </c>
      <c r="H55" s="260">
        <v>4265.3000000000011</v>
      </c>
      <c r="I55" s="260">
        <v>4300.6500000000015</v>
      </c>
      <c r="J55" s="260">
        <v>4328.3000000000011</v>
      </c>
      <c r="K55" s="259">
        <v>4273</v>
      </c>
      <c r="L55" s="259">
        <v>4210</v>
      </c>
      <c r="M55" s="259">
        <v>0.71401999999999999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909.45</v>
      </c>
      <c r="D56" s="260">
        <v>910.9666666666667</v>
      </c>
      <c r="E56" s="260">
        <v>903.48333333333335</v>
      </c>
      <c r="F56" s="260">
        <v>897.51666666666665</v>
      </c>
      <c r="G56" s="260">
        <v>890.0333333333333</v>
      </c>
      <c r="H56" s="260">
        <v>916.93333333333339</v>
      </c>
      <c r="I56" s="260">
        <v>924.41666666666674</v>
      </c>
      <c r="J56" s="260">
        <v>930.38333333333344</v>
      </c>
      <c r="K56" s="259">
        <v>918.45</v>
      </c>
      <c r="L56" s="259">
        <v>905</v>
      </c>
      <c r="M56" s="259">
        <v>30.853069999999999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2879.35</v>
      </c>
      <c r="D57" s="260">
        <v>2861.5499999999997</v>
      </c>
      <c r="E57" s="260">
        <v>2832.7999999999993</v>
      </c>
      <c r="F57" s="260">
        <v>2786.2499999999995</v>
      </c>
      <c r="G57" s="260">
        <v>2757.4999999999991</v>
      </c>
      <c r="H57" s="260">
        <v>2908.0999999999995</v>
      </c>
      <c r="I57" s="260">
        <v>2936.8500000000004</v>
      </c>
      <c r="J57" s="260">
        <v>2983.3999999999996</v>
      </c>
      <c r="K57" s="259">
        <v>2890.3</v>
      </c>
      <c r="L57" s="259">
        <v>2815</v>
      </c>
      <c r="M57" s="259">
        <v>5.2299999999999999E-2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589.65</v>
      </c>
      <c r="D58" s="260">
        <v>588.56666666666672</v>
      </c>
      <c r="E58" s="260">
        <v>587.13333333333344</v>
      </c>
      <c r="F58" s="260">
        <v>584.61666666666667</v>
      </c>
      <c r="G58" s="260">
        <v>583.18333333333339</v>
      </c>
      <c r="H58" s="260">
        <v>591.08333333333348</v>
      </c>
      <c r="I58" s="260">
        <v>592.51666666666665</v>
      </c>
      <c r="J58" s="260">
        <v>595.03333333333353</v>
      </c>
      <c r="K58" s="259">
        <v>590</v>
      </c>
      <c r="L58" s="259">
        <v>586.04999999999995</v>
      </c>
      <c r="M58" s="259">
        <v>1.8069599999999999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3699.8</v>
      </c>
      <c r="D59" s="260">
        <v>3699.9333333333329</v>
      </c>
      <c r="E59" s="260">
        <v>3679.8666666666659</v>
      </c>
      <c r="F59" s="260">
        <v>3659.9333333333329</v>
      </c>
      <c r="G59" s="260">
        <v>3639.8666666666659</v>
      </c>
      <c r="H59" s="260">
        <v>3719.8666666666659</v>
      </c>
      <c r="I59" s="260">
        <v>3739.9333333333325</v>
      </c>
      <c r="J59" s="260">
        <v>3759.8666666666659</v>
      </c>
      <c r="K59" s="259">
        <v>3720</v>
      </c>
      <c r="L59" s="259">
        <v>3680</v>
      </c>
      <c r="M59" s="259">
        <v>0.29986000000000002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1163.8</v>
      </c>
      <c r="D60" s="260">
        <v>1164.25</v>
      </c>
      <c r="E60" s="260">
        <v>1160.55</v>
      </c>
      <c r="F60" s="260">
        <v>1157.3</v>
      </c>
      <c r="G60" s="260">
        <v>1153.5999999999999</v>
      </c>
      <c r="H60" s="260">
        <v>1167.5</v>
      </c>
      <c r="I60" s="260">
        <v>1171.1999999999998</v>
      </c>
      <c r="J60" s="260">
        <v>1174.45</v>
      </c>
      <c r="K60" s="259">
        <v>1167.95</v>
      </c>
      <c r="L60" s="259">
        <v>1161</v>
      </c>
      <c r="M60" s="259">
        <v>5.8090000000000003E-2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7206.5</v>
      </c>
      <c r="D61" s="260">
        <v>7235.5</v>
      </c>
      <c r="E61" s="260">
        <v>7161</v>
      </c>
      <c r="F61" s="260">
        <v>7115.5</v>
      </c>
      <c r="G61" s="260">
        <v>7041</v>
      </c>
      <c r="H61" s="260">
        <v>7281</v>
      </c>
      <c r="I61" s="260">
        <v>7355.5</v>
      </c>
      <c r="J61" s="260">
        <v>7401</v>
      </c>
      <c r="K61" s="259">
        <v>7310</v>
      </c>
      <c r="L61" s="259">
        <v>7190</v>
      </c>
      <c r="M61" s="259">
        <v>2.2788400000000002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1701.8</v>
      </c>
      <c r="D62" s="260">
        <v>1706.3333333333333</v>
      </c>
      <c r="E62" s="260">
        <v>1688.4666666666665</v>
      </c>
      <c r="F62" s="260">
        <v>1675.1333333333332</v>
      </c>
      <c r="G62" s="260">
        <v>1657.2666666666664</v>
      </c>
      <c r="H62" s="260">
        <v>1719.6666666666665</v>
      </c>
      <c r="I62" s="260">
        <v>1737.5333333333333</v>
      </c>
      <c r="J62" s="260">
        <v>1750.8666666666666</v>
      </c>
      <c r="K62" s="259">
        <v>1724.2</v>
      </c>
      <c r="L62" s="259">
        <v>1693</v>
      </c>
      <c r="M62" s="259">
        <v>4.9969000000000001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6470.75</v>
      </c>
      <c r="D63" s="260">
        <v>6467.7166666666672</v>
      </c>
      <c r="E63" s="260">
        <v>6436.1833333333343</v>
      </c>
      <c r="F63" s="260">
        <v>6401.6166666666668</v>
      </c>
      <c r="G63" s="260">
        <v>6370.0833333333339</v>
      </c>
      <c r="H63" s="260">
        <v>6502.2833333333347</v>
      </c>
      <c r="I63" s="260">
        <v>6533.8166666666675</v>
      </c>
      <c r="J63" s="260">
        <v>6568.383333333335</v>
      </c>
      <c r="K63" s="259">
        <v>6499.25</v>
      </c>
      <c r="L63" s="259">
        <v>6433.15</v>
      </c>
      <c r="M63" s="259">
        <v>3.0200000000000001E-2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3087.15</v>
      </c>
      <c r="D64" s="260">
        <v>3085.7333333333336</v>
      </c>
      <c r="E64" s="260">
        <v>3076.4666666666672</v>
      </c>
      <c r="F64" s="260">
        <v>3065.7833333333338</v>
      </c>
      <c r="G64" s="260">
        <v>3056.5166666666673</v>
      </c>
      <c r="H64" s="260">
        <v>3096.416666666667</v>
      </c>
      <c r="I64" s="260">
        <v>3105.6833333333334</v>
      </c>
      <c r="J64" s="260">
        <v>3116.3666666666668</v>
      </c>
      <c r="K64" s="259">
        <v>3095</v>
      </c>
      <c r="L64" s="259">
        <v>3075.05</v>
      </c>
      <c r="M64" s="259">
        <v>0.13889000000000001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1950.4</v>
      </c>
      <c r="D65" s="260">
        <v>1955.3999999999999</v>
      </c>
      <c r="E65" s="260">
        <v>1906.9999999999998</v>
      </c>
      <c r="F65" s="260">
        <v>1863.6</v>
      </c>
      <c r="G65" s="260">
        <v>1815.1999999999998</v>
      </c>
      <c r="H65" s="260">
        <v>1998.7999999999997</v>
      </c>
      <c r="I65" s="260">
        <v>2047.1999999999998</v>
      </c>
      <c r="J65" s="260">
        <v>2090.5999999999995</v>
      </c>
      <c r="K65" s="259">
        <v>2003.8</v>
      </c>
      <c r="L65" s="259">
        <v>1912</v>
      </c>
      <c r="M65" s="259">
        <v>1.2082299999999999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335.85</v>
      </c>
      <c r="D66" s="260">
        <v>335.91666666666669</v>
      </c>
      <c r="E66" s="260">
        <v>334.18333333333339</v>
      </c>
      <c r="F66" s="260">
        <v>332.51666666666671</v>
      </c>
      <c r="G66" s="260">
        <v>330.78333333333342</v>
      </c>
      <c r="H66" s="260">
        <v>337.58333333333337</v>
      </c>
      <c r="I66" s="260">
        <v>339.31666666666661</v>
      </c>
      <c r="J66" s="260">
        <v>340.98333333333335</v>
      </c>
      <c r="K66" s="259">
        <v>337.65</v>
      </c>
      <c r="L66" s="259">
        <v>334.25</v>
      </c>
      <c r="M66" s="259">
        <v>1.7480599999999999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268.45</v>
      </c>
      <c r="D67" s="260">
        <v>269.40000000000003</v>
      </c>
      <c r="E67" s="260">
        <v>264.05000000000007</v>
      </c>
      <c r="F67" s="260">
        <v>259.65000000000003</v>
      </c>
      <c r="G67" s="260">
        <v>254.30000000000007</v>
      </c>
      <c r="H67" s="260">
        <v>273.80000000000007</v>
      </c>
      <c r="I67" s="260">
        <v>279.15000000000009</v>
      </c>
      <c r="J67" s="260">
        <v>283.55000000000007</v>
      </c>
      <c r="K67" s="259">
        <v>274.75</v>
      </c>
      <c r="L67" s="259">
        <v>265</v>
      </c>
      <c r="M67" s="259">
        <v>10.2324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144.44999999999999</v>
      </c>
      <c r="D68" s="260">
        <v>144.63333333333335</v>
      </c>
      <c r="E68" s="260">
        <v>143.8666666666667</v>
      </c>
      <c r="F68" s="260">
        <v>143.28333333333336</v>
      </c>
      <c r="G68" s="260">
        <v>142.51666666666671</v>
      </c>
      <c r="H68" s="260">
        <v>145.2166666666667</v>
      </c>
      <c r="I68" s="260">
        <v>145.98333333333335</v>
      </c>
      <c r="J68" s="260">
        <v>146.56666666666669</v>
      </c>
      <c r="K68" s="259">
        <v>145.4</v>
      </c>
      <c r="L68" s="259">
        <v>144.05000000000001</v>
      </c>
      <c r="M68" s="259">
        <v>36.807220000000001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51.25</v>
      </c>
      <c r="D69" s="260">
        <v>51.316666666666663</v>
      </c>
      <c r="E69" s="260">
        <v>50.933333333333323</v>
      </c>
      <c r="F69" s="260">
        <v>50.61666666666666</v>
      </c>
      <c r="G69" s="260">
        <v>50.23333333333332</v>
      </c>
      <c r="H69" s="260">
        <v>51.633333333333326</v>
      </c>
      <c r="I69" s="260">
        <v>52.016666666666666</v>
      </c>
      <c r="J69" s="260">
        <v>52.333333333333329</v>
      </c>
      <c r="K69" s="259">
        <v>51.7</v>
      </c>
      <c r="L69" s="259">
        <v>51</v>
      </c>
      <c r="M69" s="259">
        <v>12.71612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20.25</v>
      </c>
      <c r="D70" s="260">
        <v>20.366666666666667</v>
      </c>
      <c r="E70" s="260">
        <v>20.033333333333335</v>
      </c>
      <c r="F70" s="260">
        <v>19.816666666666666</v>
      </c>
      <c r="G70" s="260">
        <v>19.483333333333334</v>
      </c>
      <c r="H70" s="260">
        <v>20.583333333333336</v>
      </c>
      <c r="I70" s="260">
        <v>20.916666666666664</v>
      </c>
      <c r="J70" s="260">
        <v>21.133333333333336</v>
      </c>
      <c r="K70" s="259">
        <v>20.7</v>
      </c>
      <c r="L70" s="259">
        <v>20.149999999999999</v>
      </c>
      <c r="M70" s="259">
        <v>46.849499999999999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1814.55</v>
      </c>
      <c r="D71" s="260">
        <v>1816.5333333333335</v>
      </c>
      <c r="E71" s="260">
        <v>1803.0666666666671</v>
      </c>
      <c r="F71" s="260">
        <v>1791.5833333333335</v>
      </c>
      <c r="G71" s="260">
        <v>1778.116666666667</v>
      </c>
      <c r="H71" s="260">
        <v>1828.0166666666671</v>
      </c>
      <c r="I71" s="260">
        <v>1841.4833333333338</v>
      </c>
      <c r="J71" s="260">
        <v>1852.9666666666672</v>
      </c>
      <c r="K71" s="259">
        <v>1830</v>
      </c>
      <c r="L71" s="259">
        <v>1805.05</v>
      </c>
      <c r="M71" s="259">
        <v>0.17333000000000001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4696.7</v>
      </c>
      <c r="D72" s="260">
        <v>4678.9000000000005</v>
      </c>
      <c r="E72" s="260">
        <v>4657.8000000000011</v>
      </c>
      <c r="F72" s="260">
        <v>4618.9000000000005</v>
      </c>
      <c r="G72" s="260">
        <v>4597.8000000000011</v>
      </c>
      <c r="H72" s="260">
        <v>4717.8000000000011</v>
      </c>
      <c r="I72" s="260">
        <v>4738.9000000000015</v>
      </c>
      <c r="J72" s="260">
        <v>4777.8000000000011</v>
      </c>
      <c r="K72" s="259">
        <v>4700</v>
      </c>
      <c r="L72" s="259">
        <v>4640</v>
      </c>
      <c r="M72" s="259">
        <v>6.8500000000000002E-3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590</v>
      </c>
      <c r="D73" s="260">
        <v>591.5</v>
      </c>
      <c r="E73" s="260">
        <v>586.04999999999995</v>
      </c>
      <c r="F73" s="260">
        <v>582.09999999999991</v>
      </c>
      <c r="G73" s="260">
        <v>576.64999999999986</v>
      </c>
      <c r="H73" s="260">
        <v>595.45000000000005</v>
      </c>
      <c r="I73" s="260">
        <v>600.90000000000009</v>
      </c>
      <c r="J73" s="260">
        <v>604.85000000000014</v>
      </c>
      <c r="K73" s="259">
        <v>596.95000000000005</v>
      </c>
      <c r="L73" s="259">
        <v>587.54999999999995</v>
      </c>
      <c r="M73" s="259">
        <v>2.8130600000000001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963.15</v>
      </c>
      <c r="D74" s="260">
        <v>962.83333333333337</v>
      </c>
      <c r="E74" s="260">
        <v>954.36666666666679</v>
      </c>
      <c r="F74" s="260">
        <v>945.58333333333337</v>
      </c>
      <c r="G74" s="260">
        <v>937.11666666666679</v>
      </c>
      <c r="H74" s="260">
        <v>971.61666666666679</v>
      </c>
      <c r="I74" s="260">
        <v>980.08333333333326</v>
      </c>
      <c r="J74" s="260">
        <v>988.86666666666679</v>
      </c>
      <c r="K74" s="259">
        <v>971.3</v>
      </c>
      <c r="L74" s="259">
        <v>954.05</v>
      </c>
      <c r="M74" s="259">
        <v>4.3883900000000002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104.8</v>
      </c>
      <c r="D75" s="260">
        <v>104.83333333333333</v>
      </c>
      <c r="E75" s="260">
        <v>104.31666666666666</v>
      </c>
      <c r="F75" s="260">
        <v>103.83333333333333</v>
      </c>
      <c r="G75" s="260">
        <v>103.31666666666666</v>
      </c>
      <c r="H75" s="260">
        <v>105.31666666666666</v>
      </c>
      <c r="I75" s="260">
        <v>105.83333333333334</v>
      </c>
      <c r="J75" s="260">
        <v>106.31666666666666</v>
      </c>
      <c r="K75" s="259">
        <v>105.35</v>
      </c>
      <c r="L75" s="259">
        <v>104.35</v>
      </c>
      <c r="M75" s="259">
        <v>37.285359999999997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786.35</v>
      </c>
      <c r="D76" s="260">
        <v>785.36666666666679</v>
      </c>
      <c r="E76" s="260">
        <v>782.03333333333353</v>
      </c>
      <c r="F76" s="260">
        <v>777.7166666666667</v>
      </c>
      <c r="G76" s="260">
        <v>774.38333333333344</v>
      </c>
      <c r="H76" s="260">
        <v>789.68333333333362</v>
      </c>
      <c r="I76" s="260">
        <v>793.01666666666688</v>
      </c>
      <c r="J76" s="260">
        <v>797.33333333333371</v>
      </c>
      <c r="K76" s="259">
        <v>788.7</v>
      </c>
      <c r="L76" s="259">
        <v>781.05</v>
      </c>
      <c r="M76" s="259">
        <v>1.9135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66.25</v>
      </c>
      <c r="D77" s="260">
        <v>66.216666666666654</v>
      </c>
      <c r="E77" s="260">
        <v>65.833333333333314</v>
      </c>
      <c r="F77" s="260">
        <v>65.416666666666657</v>
      </c>
      <c r="G77" s="260">
        <v>65.033333333333317</v>
      </c>
      <c r="H77" s="260">
        <v>66.633333333333312</v>
      </c>
      <c r="I77" s="260">
        <v>67.016666666666666</v>
      </c>
      <c r="J77" s="260">
        <v>67.433333333333309</v>
      </c>
      <c r="K77" s="259">
        <v>66.599999999999994</v>
      </c>
      <c r="L77" s="259">
        <v>65.8</v>
      </c>
      <c r="M77" s="259">
        <v>47.325229999999998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300.75</v>
      </c>
      <c r="D78" s="260">
        <v>300.68333333333334</v>
      </c>
      <c r="E78" s="260">
        <v>299.61666666666667</v>
      </c>
      <c r="F78" s="260">
        <v>298.48333333333335</v>
      </c>
      <c r="G78" s="260">
        <v>297.41666666666669</v>
      </c>
      <c r="H78" s="260">
        <v>301.81666666666666</v>
      </c>
      <c r="I78" s="260">
        <v>302.88333333333338</v>
      </c>
      <c r="J78" s="260">
        <v>304.01666666666665</v>
      </c>
      <c r="K78" s="259">
        <v>301.75</v>
      </c>
      <c r="L78" s="259">
        <v>299.55</v>
      </c>
      <c r="M78" s="259">
        <v>3.9299499999999998</v>
      </c>
      <c r="N78" s="1"/>
      <c r="O78" s="1"/>
    </row>
    <row r="79" spans="1:15" ht="12.75" customHeight="1">
      <c r="A79" s="30">
        <v>69</v>
      </c>
      <c r="B79" s="269" t="s">
        <v>963</v>
      </c>
      <c r="C79" s="259">
        <v>10646.45</v>
      </c>
      <c r="D79" s="260">
        <v>10701.883333333333</v>
      </c>
      <c r="E79" s="260">
        <v>10449.566666666666</v>
      </c>
      <c r="F79" s="260">
        <v>10252.683333333332</v>
      </c>
      <c r="G79" s="260">
        <v>10000.366666666665</v>
      </c>
      <c r="H79" s="260">
        <v>10898.766666666666</v>
      </c>
      <c r="I79" s="260">
        <v>11151.083333333336</v>
      </c>
      <c r="J79" s="260">
        <v>11347.966666666667</v>
      </c>
      <c r="K79" s="259">
        <v>10954.2</v>
      </c>
      <c r="L79" s="259">
        <v>10505</v>
      </c>
      <c r="M79" s="259">
        <v>3.98E-3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802.1</v>
      </c>
      <c r="D80" s="260">
        <v>803.19999999999993</v>
      </c>
      <c r="E80" s="260">
        <v>798.89999999999986</v>
      </c>
      <c r="F80" s="260">
        <v>795.69999999999993</v>
      </c>
      <c r="G80" s="260">
        <v>791.39999999999986</v>
      </c>
      <c r="H80" s="260">
        <v>806.39999999999986</v>
      </c>
      <c r="I80" s="260">
        <v>810.69999999999982</v>
      </c>
      <c r="J80" s="260">
        <v>813.89999999999986</v>
      </c>
      <c r="K80" s="259">
        <v>807.5</v>
      </c>
      <c r="L80" s="259">
        <v>800</v>
      </c>
      <c r="M80" s="259">
        <v>5.2240599999999997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270.10000000000002</v>
      </c>
      <c r="D81" s="260">
        <v>270.31666666666666</v>
      </c>
      <c r="E81" s="260">
        <v>268.08333333333331</v>
      </c>
      <c r="F81" s="260">
        <v>266.06666666666666</v>
      </c>
      <c r="G81" s="260">
        <v>263.83333333333331</v>
      </c>
      <c r="H81" s="260">
        <v>272.33333333333331</v>
      </c>
      <c r="I81" s="260">
        <v>274.56666666666666</v>
      </c>
      <c r="J81" s="260">
        <v>276.58333333333331</v>
      </c>
      <c r="K81" s="259">
        <v>272.55</v>
      </c>
      <c r="L81" s="259">
        <v>268.3</v>
      </c>
      <c r="M81" s="259">
        <v>3.0923600000000002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920.55</v>
      </c>
      <c r="D82" s="260">
        <v>915.44999999999993</v>
      </c>
      <c r="E82" s="260">
        <v>904.89999999999986</v>
      </c>
      <c r="F82" s="260">
        <v>889.24999999999989</v>
      </c>
      <c r="G82" s="260">
        <v>878.69999999999982</v>
      </c>
      <c r="H82" s="260">
        <v>931.09999999999991</v>
      </c>
      <c r="I82" s="260">
        <v>941.64999999999986</v>
      </c>
      <c r="J82" s="260">
        <v>957.3</v>
      </c>
      <c r="K82" s="259">
        <v>926</v>
      </c>
      <c r="L82" s="259">
        <v>899.8</v>
      </c>
      <c r="M82" s="259">
        <v>0.23876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282.14999999999998</v>
      </c>
      <c r="D83" s="260">
        <v>281.56666666666666</v>
      </c>
      <c r="E83" s="260">
        <v>279.13333333333333</v>
      </c>
      <c r="F83" s="260">
        <v>276.11666666666667</v>
      </c>
      <c r="G83" s="260">
        <v>273.68333333333334</v>
      </c>
      <c r="H83" s="260">
        <v>284.58333333333331</v>
      </c>
      <c r="I83" s="260">
        <v>287.01666666666659</v>
      </c>
      <c r="J83" s="260">
        <v>290.0333333333333</v>
      </c>
      <c r="K83" s="259">
        <v>284</v>
      </c>
      <c r="L83" s="259">
        <v>278.55</v>
      </c>
      <c r="M83" s="259">
        <v>4.3879999999999999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8429.7999999999993</v>
      </c>
      <c r="D84" s="260">
        <v>8398.2833333333328</v>
      </c>
      <c r="E84" s="260">
        <v>8352.5666666666657</v>
      </c>
      <c r="F84" s="260">
        <v>8275.3333333333321</v>
      </c>
      <c r="G84" s="260">
        <v>8229.616666666665</v>
      </c>
      <c r="H84" s="260">
        <v>8475.5166666666664</v>
      </c>
      <c r="I84" s="260">
        <v>8521.2333333333336</v>
      </c>
      <c r="J84" s="260">
        <v>8598.4666666666672</v>
      </c>
      <c r="K84" s="259">
        <v>8444</v>
      </c>
      <c r="L84" s="259">
        <v>8321.0499999999993</v>
      </c>
      <c r="M84" s="259">
        <v>3.032E-2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1214.8499999999999</v>
      </c>
      <c r="D85" s="260">
        <v>1210</v>
      </c>
      <c r="E85" s="260">
        <v>1195</v>
      </c>
      <c r="F85" s="260">
        <v>1175.1500000000001</v>
      </c>
      <c r="G85" s="260">
        <v>1160.1500000000001</v>
      </c>
      <c r="H85" s="260">
        <v>1229.8499999999999</v>
      </c>
      <c r="I85" s="260">
        <v>1244.8499999999999</v>
      </c>
      <c r="J85" s="260">
        <v>1264.6999999999998</v>
      </c>
      <c r="K85" s="259">
        <v>1225</v>
      </c>
      <c r="L85" s="259">
        <v>1190.1500000000001</v>
      </c>
      <c r="M85" s="259">
        <v>0.15217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876.95</v>
      </c>
      <c r="D86" s="260">
        <v>878.4666666666667</v>
      </c>
      <c r="E86" s="260">
        <v>862.83333333333337</v>
      </c>
      <c r="F86" s="260">
        <v>848.7166666666667</v>
      </c>
      <c r="G86" s="260">
        <v>833.08333333333337</v>
      </c>
      <c r="H86" s="260">
        <v>892.58333333333337</v>
      </c>
      <c r="I86" s="260">
        <v>908.21666666666658</v>
      </c>
      <c r="J86" s="260">
        <v>922.33333333333337</v>
      </c>
      <c r="K86" s="259">
        <v>894.1</v>
      </c>
      <c r="L86" s="259">
        <v>864.35</v>
      </c>
      <c r="M86" s="259">
        <v>0.38849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574.1</v>
      </c>
      <c r="D87" s="260">
        <v>571.69999999999993</v>
      </c>
      <c r="E87" s="260">
        <v>564.39999999999986</v>
      </c>
      <c r="F87" s="260">
        <v>554.69999999999993</v>
      </c>
      <c r="G87" s="260">
        <v>547.39999999999986</v>
      </c>
      <c r="H87" s="260">
        <v>581.39999999999986</v>
      </c>
      <c r="I87" s="260">
        <v>588.69999999999982</v>
      </c>
      <c r="J87" s="260">
        <v>598.39999999999986</v>
      </c>
      <c r="K87" s="259">
        <v>579</v>
      </c>
      <c r="L87" s="259">
        <v>562</v>
      </c>
      <c r="M87" s="259">
        <v>2.6655799999999998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15623.15</v>
      </c>
      <c r="D88" s="260">
        <v>15627.916666666666</v>
      </c>
      <c r="E88" s="260">
        <v>15555.833333333332</v>
      </c>
      <c r="F88" s="260">
        <v>15488.516666666666</v>
      </c>
      <c r="G88" s="260">
        <v>15416.433333333332</v>
      </c>
      <c r="H88" s="260">
        <v>15695.233333333332</v>
      </c>
      <c r="I88" s="260">
        <v>15767.316666666664</v>
      </c>
      <c r="J88" s="260">
        <v>15834.633333333331</v>
      </c>
      <c r="K88" s="259">
        <v>15700</v>
      </c>
      <c r="L88" s="259">
        <v>15560.6</v>
      </c>
      <c r="M88" s="259">
        <v>2.298E-2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501.45</v>
      </c>
      <c r="D89" s="260">
        <v>498.76666666666665</v>
      </c>
      <c r="E89" s="260">
        <v>493.73333333333329</v>
      </c>
      <c r="F89" s="260">
        <v>486.01666666666665</v>
      </c>
      <c r="G89" s="260">
        <v>480.98333333333329</v>
      </c>
      <c r="H89" s="260">
        <v>506.48333333333329</v>
      </c>
      <c r="I89" s="260">
        <v>511.51666666666659</v>
      </c>
      <c r="J89" s="260">
        <v>519.23333333333335</v>
      </c>
      <c r="K89" s="259">
        <v>503.8</v>
      </c>
      <c r="L89" s="259">
        <v>491.05</v>
      </c>
      <c r="M89" s="259">
        <v>0.27987000000000001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36.799999999999997</v>
      </c>
      <c r="D90" s="260">
        <v>37.083333333333336</v>
      </c>
      <c r="E90" s="260">
        <v>35.966666666666669</v>
      </c>
      <c r="F90" s="260">
        <v>35.133333333333333</v>
      </c>
      <c r="G90" s="260">
        <v>34.016666666666666</v>
      </c>
      <c r="H90" s="260">
        <v>37.916666666666671</v>
      </c>
      <c r="I90" s="260">
        <v>39.033333333333331</v>
      </c>
      <c r="J90" s="260">
        <v>39.866666666666674</v>
      </c>
      <c r="K90" s="259">
        <v>38.200000000000003</v>
      </c>
      <c r="L90" s="259">
        <v>36.25</v>
      </c>
      <c r="M90" s="259">
        <v>68.053489999999996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3801.85</v>
      </c>
      <c r="D91" s="260">
        <v>3783.15</v>
      </c>
      <c r="E91" s="260">
        <v>3730.7000000000003</v>
      </c>
      <c r="F91" s="260">
        <v>3659.55</v>
      </c>
      <c r="G91" s="260">
        <v>3607.1000000000004</v>
      </c>
      <c r="H91" s="260">
        <v>3854.3</v>
      </c>
      <c r="I91" s="260">
        <v>3906.75</v>
      </c>
      <c r="J91" s="260">
        <v>3977.9</v>
      </c>
      <c r="K91" s="259">
        <v>3835.6</v>
      </c>
      <c r="L91" s="259">
        <v>3712</v>
      </c>
      <c r="M91" s="259">
        <v>0.32851000000000002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1351.35</v>
      </c>
      <c r="D92" s="260">
        <v>1343.7666666666667</v>
      </c>
      <c r="E92" s="260">
        <v>1333.5833333333333</v>
      </c>
      <c r="F92" s="260">
        <v>1315.8166666666666</v>
      </c>
      <c r="G92" s="260">
        <v>1305.6333333333332</v>
      </c>
      <c r="H92" s="260">
        <v>1361.5333333333333</v>
      </c>
      <c r="I92" s="260">
        <v>1371.7166666666667</v>
      </c>
      <c r="J92" s="260">
        <v>1389.4833333333333</v>
      </c>
      <c r="K92" s="259">
        <v>1353.95</v>
      </c>
      <c r="L92" s="259">
        <v>1326</v>
      </c>
      <c r="M92" s="259">
        <v>0.17194999999999999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479.85</v>
      </c>
      <c r="D93" s="260">
        <v>481.0333333333333</v>
      </c>
      <c r="E93" s="260">
        <v>477.06666666666661</v>
      </c>
      <c r="F93" s="260">
        <v>474.2833333333333</v>
      </c>
      <c r="G93" s="260">
        <v>470.31666666666661</v>
      </c>
      <c r="H93" s="260">
        <v>483.81666666666661</v>
      </c>
      <c r="I93" s="260">
        <v>487.7833333333333</v>
      </c>
      <c r="J93" s="260">
        <v>490.56666666666661</v>
      </c>
      <c r="K93" s="259">
        <v>485</v>
      </c>
      <c r="L93" s="259">
        <v>478.25</v>
      </c>
      <c r="M93" s="259">
        <v>0.14988000000000001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78.7</v>
      </c>
      <c r="D94" s="260">
        <v>78.88333333333334</v>
      </c>
      <c r="E94" s="260">
        <v>77.916666666666686</v>
      </c>
      <c r="F94" s="260">
        <v>77.13333333333334</v>
      </c>
      <c r="G94" s="260">
        <v>76.166666666666686</v>
      </c>
      <c r="H94" s="260">
        <v>79.666666666666686</v>
      </c>
      <c r="I94" s="260">
        <v>80.633333333333354</v>
      </c>
      <c r="J94" s="260">
        <v>81.416666666666686</v>
      </c>
      <c r="K94" s="259">
        <v>79.849999999999994</v>
      </c>
      <c r="L94" s="259">
        <v>78.099999999999994</v>
      </c>
      <c r="M94" s="259">
        <v>2.0394600000000001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255.95</v>
      </c>
      <c r="D95" s="260">
        <v>256.16666666666669</v>
      </c>
      <c r="E95" s="260">
        <v>253.33333333333337</v>
      </c>
      <c r="F95" s="260">
        <v>250.7166666666667</v>
      </c>
      <c r="G95" s="260">
        <v>247.88333333333338</v>
      </c>
      <c r="H95" s="260">
        <v>258.78333333333336</v>
      </c>
      <c r="I95" s="260">
        <v>261.61666666666673</v>
      </c>
      <c r="J95" s="260">
        <v>264.23333333333335</v>
      </c>
      <c r="K95" s="259">
        <v>259</v>
      </c>
      <c r="L95" s="259">
        <v>253.55</v>
      </c>
      <c r="M95" s="259">
        <v>3.1080800000000002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2967.75</v>
      </c>
      <c r="D96" s="260">
        <v>2964.15</v>
      </c>
      <c r="E96" s="260">
        <v>2953.3</v>
      </c>
      <c r="F96" s="260">
        <v>2938.85</v>
      </c>
      <c r="G96" s="260">
        <v>2928</v>
      </c>
      <c r="H96" s="260">
        <v>2978.6000000000004</v>
      </c>
      <c r="I96" s="260">
        <v>2989.45</v>
      </c>
      <c r="J96" s="260">
        <v>3003.9000000000005</v>
      </c>
      <c r="K96" s="259">
        <v>2975</v>
      </c>
      <c r="L96" s="259">
        <v>2949.7</v>
      </c>
      <c r="M96" s="259">
        <v>6.1920000000000003E-2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233.85</v>
      </c>
      <c r="D97" s="260">
        <v>235.26666666666665</v>
      </c>
      <c r="E97" s="260">
        <v>230.6333333333333</v>
      </c>
      <c r="F97" s="260">
        <v>227.41666666666666</v>
      </c>
      <c r="G97" s="260">
        <v>222.7833333333333</v>
      </c>
      <c r="H97" s="260">
        <v>238.48333333333329</v>
      </c>
      <c r="I97" s="260">
        <v>243.11666666666662</v>
      </c>
      <c r="J97" s="260">
        <v>246.33333333333329</v>
      </c>
      <c r="K97" s="259">
        <v>239.9</v>
      </c>
      <c r="L97" s="259">
        <v>232.05</v>
      </c>
      <c r="M97" s="259">
        <v>1.74119</v>
      </c>
      <c r="N97" s="1"/>
      <c r="O97" s="1"/>
    </row>
    <row r="98" spans="1:15" ht="12.75" customHeight="1">
      <c r="A98" s="30">
        <v>88</v>
      </c>
      <c r="B98" s="269" t="s">
        <v>964</v>
      </c>
      <c r="C98" s="259">
        <v>594.04999999999995</v>
      </c>
      <c r="D98" s="260">
        <v>592.7833333333333</v>
      </c>
      <c r="E98" s="260">
        <v>586.26666666666665</v>
      </c>
      <c r="F98" s="260">
        <v>578.48333333333335</v>
      </c>
      <c r="G98" s="260">
        <v>571.9666666666667</v>
      </c>
      <c r="H98" s="260">
        <v>600.56666666666661</v>
      </c>
      <c r="I98" s="260">
        <v>607.08333333333326</v>
      </c>
      <c r="J98" s="260">
        <v>614.86666666666656</v>
      </c>
      <c r="K98" s="259">
        <v>599.29999999999995</v>
      </c>
      <c r="L98" s="259">
        <v>585</v>
      </c>
      <c r="M98" s="259">
        <v>1.5506200000000001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524.75</v>
      </c>
      <c r="D99" s="260">
        <v>525.4666666666667</v>
      </c>
      <c r="E99" s="260">
        <v>522.28333333333342</v>
      </c>
      <c r="F99" s="260">
        <v>519.81666666666672</v>
      </c>
      <c r="G99" s="260">
        <v>516.63333333333344</v>
      </c>
      <c r="H99" s="260">
        <v>527.93333333333339</v>
      </c>
      <c r="I99" s="260">
        <v>531.11666666666679</v>
      </c>
      <c r="J99" s="260">
        <v>533.58333333333337</v>
      </c>
      <c r="K99" s="259">
        <v>528.65</v>
      </c>
      <c r="L99" s="259">
        <v>523</v>
      </c>
      <c r="M99" s="259">
        <v>2.1635599999999999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270.5</v>
      </c>
      <c r="D100" s="260">
        <v>270.81666666666666</v>
      </c>
      <c r="E100" s="260">
        <v>268.68333333333334</v>
      </c>
      <c r="F100" s="260">
        <v>266.86666666666667</v>
      </c>
      <c r="G100" s="260">
        <v>264.73333333333335</v>
      </c>
      <c r="H100" s="260">
        <v>272.63333333333333</v>
      </c>
      <c r="I100" s="260">
        <v>274.76666666666665</v>
      </c>
      <c r="J100" s="260">
        <v>276.58333333333331</v>
      </c>
      <c r="K100" s="259">
        <v>272.95</v>
      </c>
      <c r="L100" s="259">
        <v>269</v>
      </c>
      <c r="M100" s="259">
        <v>43.06908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739.55</v>
      </c>
      <c r="D101" s="260">
        <v>740.41666666666663</v>
      </c>
      <c r="E101" s="260">
        <v>734.13333333333321</v>
      </c>
      <c r="F101" s="260">
        <v>728.71666666666658</v>
      </c>
      <c r="G101" s="260">
        <v>722.43333333333317</v>
      </c>
      <c r="H101" s="260">
        <v>745.83333333333326</v>
      </c>
      <c r="I101" s="260">
        <v>752.11666666666679</v>
      </c>
      <c r="J101" s="260">
        <v>757.5333333333333</v>
      </c>
      <c r="K101" s="259">
        <v>746.7</v>
      </c>
      <c r="L101" s="259">
        <v>735</v>
      </c>
      <c r="M101" s="259">
        <v>7.0910000000000001E-2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764.7</v>
      </c>
      <c r="D102" s="260">
        <v>761.4666666666667</v>
      </c>
      <c r="E102" s="260">
        <v>753.23333333333335</v>
      </c>
      <c r="F102" s="260">
        <v>741.76666666666665</v>
      </c>
      <c r="G102" s="260">
        <v>733.5333333333333</v>
      </c>
      <c r="H102" s="260">
        <v>772.93333333333339</v>
      </c>
      <c r="I102" s="260">
        <v>781.16666666666674</v>
      </c>
      <c r="J102" s="260">
        <v>792.63333333333344</v>
      </c>
      <c r="K102" s="259">
        <v>769.7</v>
      </c>
      <c r="L102" s="259">
        <v>750</v>
      </c>
      <c r="M102" s="259">
        <v>0.1532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851.45</v>
      </c>
      <c r="D103" s="260">
        <v>851.11666666666667</v>
      </c>
      <c r="E103" s="260">
        <v>845.33333333333337</v>
      </c>
      <c r="F103" s="260">
        <v>839.2166666666667</v>
      </c>
      <c r="G103" s="260">
        <v>833.43333333333339</v>
      </c>
      <c r="H103" s="260">
        <v>857.23333333333335</v>
      </c>
      <c r="I103" s="260">
        <v>863.01666666666665</v>
      </c>
      <c r="J103" s="260">
        <v>869.13333333333333</v>
      </c>
      <c r="K103" s="259">
        <v>856.9</v>
      </c>
      <c r="L103" s="259">
        <v>845</v>
      </c>
      <c r="M103" s="259">
        <v>7.1999999999999995E-2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123.3</v>
      </c>
      <c r="D104" s="260">
        <v>123.66666666666667</v>
      </c>
      <c r="E104" s="260">
        <v>122.33333333333334</v>
      </c>
      <c r="F104" s="260">
        <v>121.36666666666667</v>
      </c>
      <c r="G104" s="260">
        <v>120.03333333333335</v>
      </c>
      <c r="H104" s="260">
        <v>124.63333333333334</v>
      </c>
      <c r="I104" s="260">
        <v>125.96666666666668</v>
      </c>
      <c r="J104" s="260">
        <v>126.93333333333334</v>
      </c>
      <c r="K104" s="259">
        <v>125</v>
      </c>
      <c r="L104" s="259">
        <v>122.7</v>
      </c>
      <c r="M104" s="259">
        <v>2.8298800000000002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1515.8</v>
      </c>
      <c r="D105" s="260">
        <v>1518.6666666666667</v>
      </c>
      <c r="E105" s="260">
        <v>1507.2833333333335</v>
      </c>
      <c r="F105" s="260">
        <v>1498.7666666666669</v>
      </c>
      <c r="G105" s="260">
        <v>1487.3833333333337</v>
      </c>
      <c r="H105" s="260">
        <v>1527.1833333333334</v>
      </c>
      <c r="I105" s="260">
        <v>1538.5666666666666</v>
      </c>
      <c r="J105" s="260">
        <v>1547.0833333333333</v>
      </c>
      <c r="K105" s="259">
        <v>1530.05</v>
      </c>
      <c r="L105" s="259">
        <v>1510.15</v>
      </c>
      <c r="M105" s="259">
        <v>0.10059999999999999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</v>
      </c>
      <c r="D106" s="260">
        <v>20.033333333333335</v>
      </c>
      <c r="E106" s="260">
        <v>19.866666666666671</v>
      </c>
      <c r="F106" s="260">
        <v>19.733333333333334</v>
      </c>
      <c r="G106" s="260">
        <v>19.56666666666667</v>
      </c>
      <c r="H106" s="260">
        <v>20.166666666666671</v>
      </c>
      <c r="I106" s="260">
        <v>20.333333333333336</v>
      </c>
      <c r="J106" s="260">
        <v>20.466666666666672</v>
      </c>
      <c r="K106" s="259">
        <v>20.2</v>
      </c>
      <c r="L106" s="259">
        <v>19.899999999999999</v>
      </c>
      <c r="M106" s="259">
        <v>9.8464700000000001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1224.55</v>
      </c>
      <c r="D107" s="260">
        <v>1221.9666666666665</v>
      </c>
      <c r="E107" s="260">
        <v>1217.2833333333328</v>
      </c>
      <c r="F107" s="260">
        <v>1210.0166666666664</v>
      </c>
      <c r="G107" s="260">
        <v>1205.3333333333328</v>
      </c>
      <c r="H107" s="260">
        <v>1229.2333333333329</v>
      </c>
      <c r="I107" s="260">
        <v>1233.9166666666667</v>
      </c>
      <c r="J107" s="260">
        <v>1241.1833333333329</v>
      </c>
      <c r="K107" s="259">
        <v>1226.6500000000001</v>
      </c>
      <c r="L107" s="259">
        <v>1214.7</v>
      </c>
      <c r="M107" s="259">
        <v>1.4097900000000001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635.6</v>
      </c>
      <c r="D108" s="260">
        <v>635.51666666666677</v>
      </c>
      <c r="E108" s="260">
        <v>633.08333333333348</v>
      </c>
      <c r="F108" s="260">
        <v>630.56666666666672</v>
      </c>
      <c r="G108" s="260">
        <v>628.13333333333344</v>
      </c>
      <c r="H108" s="260">
        <v>638.03333333333353</v>
      </c>
      <c r="I108" s="260">
        <v>640.4666666666667</v>
      </c>
      <c r="J108" s="260">
        <v>642.98333333333358</v>
      </c>
      <c r="K108" s="259">
        <v>637.95000000000005</v>
      </c>
      <c r="L108" s="259">
        <v>633</v>
      </c>
      <c r="M108" s="259">
        <v>0.17285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836.1</v>
      </c>
      <c r="D109" s="260">
        <v>839.69999999999993</v>
      </c>
      <c r="E109" s="260">
        <v>827.39999999999986</v>
      </c>
      <c r="F109" s="260">
        <v>818.69999999999993</v>
      </c>
      <c r="G109" s="260">
        <v>806.39999999999986</v>
      </c>
      <c r="H109" s="260">
        <v>848.39999999999986</v>
      </c>
      <c r="I109" s="260">
        <v>860.69999999999982</v>
      </c>
      <c r="J109" s="260">
        <v>869.39999999999986</v>
      </c>
      <c r="K109" s="259">
        <v>852</v>
      </c>
      <c r="L109" s="259">
        <v>831</v>
      </c>
      <c r="M109" s="259">
        <v>0.33172000000000001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5454.45</v>
      </c>
      <c r="D110" s="260">
        <v>5456.7833333333338</v>
      </c>
      <c r="E110" s="260">
        <v>5418.0666666666675</v>
      </c>
      <c r="F110" s="260">
        <v>5381.6833333333334</v>
      </c>
      <c r="G110" s="260">
        <v>5342.9666666666672</v>
      </c>
      <c r="H110" s="260">
        <v>5493.1666666666679</v>
      </c>
      <c r="I110" s="260">
        <v>5531.8833333333332</v>
      </c>
      <c r="J110" s="260">
        <v>5568.2666666666682</v>
      </c>
      <c r="K110" s="259">
        <v>5495.5</v>
      </c>
      <c r="L110" s="259">
        <v>5420.4</v>
      </c>
      <c r="M110" s="259">
        <v>1.191E-2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364.45</v>
      </c>
      <c r="D111" s="260">
        <v>371.15000000000003</v>
      </c>
      <c r="E111" s="260">
        <v>353.30000000000007</v>
      </c>
      <c r="F111" s="260">
        <v>342.15000000000003</v>
      </c>
      <c r="G111" s="260">
        <v>324.30000000000007</v>
      </c>
      <c r="H111" s="260">
        <v>382.30000000000007</v>
      </c>
      <c r="I111" s="260">
        <v>400.15000000000009</v>
      </c>
      <c r="J111" s="260">
        <v>411.30000000000007</v>
      </c>
      <c r="K111" s="259">
        <v>389</v>
      </c>
      <c r="L111" s="259">
        <v>360</v>
      </c>
      <c r="M111" s="259">
        <v>1.71652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327.45</v>
      </c>
      <c r="D112" s="260">
        <v>327.55</v>
      </c>
      <c r="E112" s="260">
        <v>326.3</v>
      </c>
      <c r="F112" s="260">
        <v>325.14999999999998</v>
      </c>
      <c r="G112" s="260">
        <v>323.89999999999998</v>
      </c>
      <c r="H112" s="260">
        <v>328.70000000000005</v>
      </c>
      <c r="I112" s="260">
        <v>329.95000000000005</v>
      </c>
      <c r="J112" s="260">
        <v>331.10000000000008</v>
      </c>
      <c r="K112" s="259">
        <v>328.8</v>
      </c>
      <c r="L112" s="259">
        <v>326.39999999999998</v>
      </c>
      <c r="M112" s="259">
        <v>1.4479900000000001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389.7</v>
      </c>
      <c r="D113" s="260">
        <v>390.84999999999997</v>
      </c>
      <c r="E113" s="260">
        <v>387.79999999999995</v>
      </c>
      <c r="F113" s="260">
        <v>385.9</v>
      </c>
      <c r="G113" s="260">
        <v>382.84999999999997</v>
      </c>
      <c r="H113" s="260">
        <v>392.74999999999994</v>
      </c>
      <c r="I113" s="260">
        <v>395.8</v>
      </c>
      <c r="J113" s="260">
        <v>397.69999999999993</v>
      </c>
      <c r="K113" s="259">
        <v>393.9</v>
      </c>
      <c r="L113" s="259">
        <v>388.95</v>
      </c>
      <c r="M113" s="259">
        <v>0.20665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625.79999999999995</v>
      </c>
      <c r="D114" s="260">
        <v>626.93333333333328</v>
      </c>
      <c r="E114" s="260">
        <v>618.96666666666658</v>
      </c>
      <c r="F114" s="260">
        <v>612.13333333333333</v>
      </c>
      <c r="G114" s="260">
        <v>604.16666666666663</v>
      </c>
      <c r="H114" s="260">
        <v>633.76666666666654</v>
      </c>
      <c r="I114" s="260">
        <v>641.73333333333323</v>
      </c>
      <c r="J114" s="260">
        <v>648.56666666666649</v>
      </c>
      <c r="K114" s="259">
        <v>634.9</v>
      </c>
      <c r="L114" s="259">
        <v>620.1</v>
      </c>
      <c r="M114" s="259">
        <v>3.3410000000000002E-2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713.25</v>
      </c>
      <c r="D115" s="260">
        <v>715.73333333333323</v>
      </c>
      <c r="E115" s="260">
        <v>707.51666666666642</v>
      </c>
      <c r="F115" s="260">
        <v>701.78333333333319</v>
      </c>
      <c r="G115" s="260">
        <v>693.56666666666638</v>
      </c>
      <c r="H115" s="260">
        <v>721.46666666666647</v>
      </c>
      <c r="I115" s="260">
        <v>729.68333333333339</v>
      </c>
      <c r="J115" s="260">
        <v>735.41666666666652</v>
      </c>
      <c r="K115" s="259">
        <v>723.95</v>
      </c>
      <c r="L115" s="259">
        <v>710</v>
      </c>
      <c r="M115" s="259">
        <v>1.6561900000000001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1146.9000000000001</v>
      </c>
      <c r="D116" s="260">
        <v>1146.1499999999999</v>
      </c>
      <c r="E116" s="260">
        <v>1142.2999999999997</v>
      </c>
      <c r="F116" s="260">
        <v>1137.6999999999998</v>
      </c>
      <c r="G116" s="260">
        <v>1133.8499999999997</v>
      </c>
      <c r="H116" s="260">
        <v>1150.7499999999998</v>
      </c>
      <c r="I116" s="260">
        <v>1154.5999999999997</v>
      </c>
      <c r="J116" s="260">
        <v>1159.1999999999998</v>
      </c>
      <c r="K116" s="259">
        <v>1150</v>
      </c>
      <c r="L116" s="259">
        <v>1141.55</v>
      </c>
      <c r="M116" s="259">
        <v>1.29688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187.05</v>
      </c>
      <c r="D117" s="260">
        <v>187.83333333333334</v>
      </c>
      <c r="E117" s="260">
        <v>185.16666666666669</v>
      </c>
      <c r="F117" s="260">
        <v>183.28333333333333</v>
      </c>
      <c r="G117" s="260">
        <v>180.61666666666667</v>
      </c>
      <c r="H117" s="260">
        <v>189.7166666666667</v>
      </c>
      <c r="I117" s="260">
        <v>192.38333333333338</v>
      </c>
      <c r="J117" s="260">
        <v>194.26666666666671</v>
      </c>
      <c r="K117" s="259">
        <v>190.5</v>
      </c>
      <c r="L117" s="259">
        <v>185.95</v>
      </c>
      <c r="M117" s="259">
        <v>3.26119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1676.75</v>
      </c>
      <c r="D118" s="260">
        <v>1677.9833333333333</v>
      </c>
      <c r="E118" s="260">
        <v>1668.9666666666667</v>
      </c>
      <c r="F118" s="260">
        <v>1661.1833333333334</v>
      </c>
      <c r="G118" s="260">
        <v>1652.1666666666667</v>
      </c>
      <c r="H118" s="260">
        <v>1685.7666666666667</v>
      </c>
      <c r="I118" s="260">
        <v>1694.7833333333335</v>
      </c>
      <c r="J118" s="260">
        <v>1702.5666666666666</v>
      </c>
      <c r="K118" s="259">
        <v>1687</v>
      </c>
      <c r="L118" s="259">
        <v>1670.2</v>
      </c>
      <c r="M118" s="259">
        <v>0.20832999999999999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240.5</v>
      </c>
      <c r="D119" s="260">
        <v>240.73333333333335</v>
      </c>
      <c r="E119" s="260">
        <v>239.76666666666671</v>
      </c>
      <c r="F119" s="260">
        <v>239.03333333333336</v>
      </c>
      <c r="G119" s="260">
        <v>238.06666666666672</v>
      </c>
      <c r="H119" s="260">
        <v>241.4666666666667</v>
      </c>
      <c r="I119" s="260">
        <v>242.43333333333334</v>
      </c>
      <c r="J119" s="260">
        <v>243.16666666666669</v>
      </c>
      <c r="K119" s="259">
        <v>241.7</v>
      </c>
      <c r="L119" s="259">
        <v>240</v>
      </c>
      <c r="M119" s="259">
        <v>7.3013599999999999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517.4</v>
      </c>
      <c r="D120" s="260">
        <v>518.23333333333335</v>
      </c>
      <c r="E120" s="260">
        <v>514.2166666666667</v>
      </c>
      <c r="F120" s="260">
        <v>511.0333333333333</v>
      </c>
      <c r="G120" s="260">
        <v>507.01666666666665</v>
      </c>
      <c r="H120" s="260">
        <v>521.41666666666674</v>
      </c>
      <c r="I120" s="260">
        <v>525.43333333333339</v>
      </c>
      <c r="J120" s="260">
        <v>528.61666666666679</v>
      </c>
      <c r="K120" s="259">
        <v>522.25</v>
      </c>
      <c r="L120" s="259">
        <v>515.04999999999995</v>
      </c>
      <c r="M120" s="259">
        <v>1.4593799999999999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3877.3</v>
      </c>
      <c r="D121" s="260">
        <v>3888.15</v>
      </c>
      <c r="E121" s="260">
        <v>3851.3</v>
      </c>
      <c r="F121" s="260">
        <v>3825.3</v>
      </c>
      <c r="G121" s="260">
        <v>3788.4500000000003</v>
      </c>
      <c r="H121" s="260">
        <v>3914.15</v>
      </c>
      <c r="I121" s="260">
        <v>3950.9999999999995</v>
      </c>
      <c r="J121" s="260">
        <v>3977</v>
      </c>
      <c r="K121" s="259">
        <v>3925</v>
      </c>
      <c r="L121" s="259">
        <v>3862.15</v>
      </c>
      <c r="M121" s="259">
        <v>0.23835000000000001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1595.75</v>
      </c>
      <c r="D122" s="260">
        <v>1595.1833333333334</v>
      </c>
      <c r="E122" s="260">
        <v>1585.3666666666668</v>
      </c>
      <c r="F122" s="260">
        <v>1574.9833333333333</v>
      </c>
      <c r="G122" s="260">
        <v>1565.1666666666667</v>
      </c>
      <c r="H122" s="260">
        <v>1605.5666666666668</v>
      </c>
      <c r="I122" s="260">
        <v>1615.3833333333334</v>
      </c>
      <c r="J122" s="260">
        <v>1625.7666666666669</v>
      </c>
      <c r="K122" s="259">
        <v>1605</v>
      </c>
      <c r="L122" s="259">
        <v>1584.8</v>
      </c>
      <c r="M122" s="259">
        <v>0.23704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2666.9</v>
      </c>
      <c r="D123" s="260">
        <v>2668.6333333333332</v>
      </c>
      <c r="E123" s="260">
        <v>2658.2666666666664</v>
      </c>
      <c r="F123" s="260">
        <v>2649.6333333333332</v>
      </c>
      <c r="G123" s="260">
        <v>2639.2666666666664</v>
      </c>
      <c r="H123" s="260">
        <v>2677.2666666666664</v>
      </c>
      <c r="I123" s="260">
        <v>2687.6333333333332</v>
      </c>
      <c r="J123" s="260">
        <v>2696.2666666666664</v>
      </c>
      <c r="K123" s="259">
        <v>2679</v>
      </c>
      <c r="L123" s="259">
        <v>2660</v>
      </c>
      <c r="M123" s="259">
        <v>0.77037999999999995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746.9</v>
      </c>
      <c r="D124" s="260">
        <v>747.25</v>
      </c>
      <c r="E124" s="260">
        <v>739.8</v>
      </c>
      <c r="F124" s="260">
        <v>732.69999999999993</v>
      </c>
      <c r="G124" s="260">
        <v>725.24999999999989</v>
      </c>
      <c r="H124" s="260">
        <v>754.35</v>
      </c>
      <c r="I124" s="260">
        <v>761.80000000000007</v>
      </c>
      <c r="J124" s="260">
        <v>768.90000000000009</v>
      </c>
      <c r="K124" s="259">
        <v>754.7</v>
      </c>
      <c r="L124" s="259">
        <v>740.15</v>
      </c>
      <c r="M124" s="259">
        <v>1.71678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1001.85</v>
      </c>
      <c r="D125" s="260">
        <v>1000.7999999999998</v>
      </c>
      <c r="E125" s="260">
        <v>995.59999999999968</v>
      </c>
      <c r="F125" s="260">
        <v>989.3499999999998</v>
      </c>
      <c r="G125" s="260">
        <v>984.14999999999964</v>
      </c>
      <c r="H125" s="260">
        <v>1007.0499999999997</v>
      </c>
      <c r="I125" s="260">
        <v>1012.2499999999998</v>
      </c>
      <c r="J125" s="260">
        <v>1018.4999999999998</v>
      </c>
      <c r="K125" s="259">
        <v>1006</v>
      </c>
      <c r="L125" s="259">
        <v>994.55</v>
      </c>
      <c r="M125" s="259">
        <v>0.48218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987.1</v>
      </c>
      <c r="D126" s="260">
        <v>985.56666666666661</v>
      </c>
      <c r="E126" s="260">
        <v>976.23333333333323</v>
      </c>
      <c r="F126" s="260">
        <v>965.36666666666667</v>
      </c>
      <c r="G126" s="260">
        <v>956.0333333333333</v>
      </c>
      <c r="H126" s="260">
        <v>996.43333333333317</v>
      </c>
      <c r="I126" s="260">
        <v>1005.7666666666667</v>
      </c>
      <c r="J126" s="260">
        <v>1016.6333333333331</v>
      </c>
      <c r="K126" s="259">
        <v>994.9</v>
      </c>
      <c r="L126" s="259">
        <v>974.7</v>
      </c>
      <c r="M126" s="259">
        <v>0.31859999999999999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377.45</v>
      </c>
      <c r="D127" s="260">
        <v>377.26666666666671</v>
      </c>
      <c r="E127" s="260">
        <v>376.03333333333342</v>
      </c>
      <c r="F127" s="260">
        <v>374.61666666666673</v>
      </c>
      <c r="G127" s="260">
        <v>373.38333333333344</v>
      </c>
      <c r="H127" s="260">
        <v>378.68333333333339</v>
      </c>
      <c r="I127" s="260">
        <v>379.91666666666663</v>
      </c>
      <c r="J127" s="260">
        <v>381.33333333333337</v>
      </c>
      <c r="K127" s="259">
        <v>378.5</v>
      </c>
      <c r="L127" s="259">
        <v>375.85</v>
      </c>
      <c r="M127" s="259">
        <v>1.0560499999999999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1203.75</v>
      </c>
      <c r="D128" s="260">
        <v>1203.8166666666666</v>
      </c>
      <c r="E128" s="260">
        <v>1187.6833333333332</v>
      </c>
      <c r="F128" s="260">
        <v>1171.6166666666666</v>
      </c>
      <c r="G128" s="260">
        <v>1155.4833333333331</v>
      </c>
      <c r="H128" s="260">
        <v>1219.8833333333332</v>
      </c>
      <c r="I128" s="260">
        <v>1236.0166666666664</v>
      </c>
      <c r="J128" s="260">
        <v>1252.0833333333333</v>
      </c>
      <c r="K128" s="259">
        <v>1219.95</v>
      </c>
      <c r="L128" s="259">
        <v>1187.75</v>
      </c>
      <c r="M128" s="259">
        <v>0.44334000000000001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769.25</v>
      </c>
      <c r="D129" s="260">
        <v>768.08333333333337</v>
      </c>
      <c r="E129" s="260">
        <v>763.16666666666674</v>
      </c>
      <c r="F129" s="260">
        <v>757.08333333333337</v>
      </c>
      <c r="G129" s="260">
        <v>752.16666666666674</v>
      </c>
      <c r="H129" s="260">
        <v>774.16666666666674</v>
      </c>
      <c r="I129" s="260">
        <v>779.08333333333348</v>
      </c>
      <c r="J129" s="260">
        <v>785.16666666666674</v>
      </c>
      <c r="K129" s="259">
        <v>773</v>
      </c>
      <c r="L129" s="259">
        <v>762</v>
      </c>
      <c r="M129" s="259">
        <v>0.28456999999999999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1068.55</v>
      </c>
      <c r="D130" s="260">
        <v>1071.4833333333333</v>
      </c>
      <c r="E130" s="260">
        <v>1058.0666666666666</v>
      </c>
      <c r="F130" s="260">
        <v>1047.5833333333333</v>
      </c>
      <c r="G130" s="260">
        <v>1034.1666666666665</v>
      </c>
      <c r="H130" s="260">
        <v>1081.9666666666667</v>
      </c>
      <c r="I130" s="260">
        <v>1095.3833333333332</v>
      </c>
      <c r="J130" s="260">
        <v>1105.8666666666668</v>
      </c>
      <c r="K130" s="259">
        <v>1084.9000000000001</v>
      </c>
      <c r="L130" s="259">
        <v>1061</v>
      </c>
      <c r="M130" s="259">
        <v>6.8599999999999994E-2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367.65</v>
      </c>
      <c r="D131" s="260">
        <v>369.73333333333335</v>
      </c>
      <c r="E131" s="260">
        <v>364.61666666666667</v>
      </c>
      <c r="F131" s="260">
        <v>361.58333333333331</v>
      </c>
      <c r="G131" s="260">
        <v>356.46666666666664</v>
      </c>
      <c r="H131" s="260">
        <v>372.76666666666671</v>
      </c>
      <c r="I131" s="260">
        <v>377.88333333333338</v>
      </c>
      <c r="J131" s="260">
        <v>380.91666666666674</v>
      </c>
      <c r="K131" s="259">
        <v>374.85</v>
      </c>
      <c r="L131" s="259">
        <v>366.7</v>
      </c>
      <c r="M131" s="259">
        <v>8.2174300000000002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536.85</v>
      </c>
      <c r="D132" s="260">
        <v>537.44999999999993</v>
      </c>
      <c r="E132" s="260">
        <v>533.89999999999986</v>
      </c>
      <c r="F132" s="260">
        <v>530.94999999999993</v>
      </c>
      <c r="G132" s="260">
        <v>527.39999999999986</v>
      </c>
      <c r="H132" s="260">
        <v>540.39999999999986</v>
      </c>
      <c r="I132" s="260">
        <v>543.94999999999982</v>
      </c>
      <c r="J132" s="260">
        <v>546.89999999999986</v>
      </c>
      <c r="K132" s="259">
        <v>541</v>
      </c>
      <c r="L132" s="259">
        <v>534.5</v>
      </c>
      <c r="M132" s="259">
        <v>1.64839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1520.7</v>
      </c>
      <c r="D133" s="260">
        <v>1524.0666666666668</v>
      </c>
      <c r="E133" s="260">
        <v>1507.7333333333336</v>
      </c>
      <c r="F133" s="260">
        <v>1494.7666666666667</v>
      </c>
      <c r="G133" s="260">
        <v>1478.4333333333334</v>
      </c>
      <c r="H133" s="260">
        <v>1537.0333333333338</v>
      </c>
      <c r="I133" s="260">
        <v>1553.3666666666672</v>
      </c>
      <c r="J133" s="260">
        <v>1566.3333333333339</v>
      </c>
      <c r="K133" s="259">
        <v>1540.4</v>
      </c>
      <c r="L133" s="259">
        <v>1511.1</v>
      </c>
      <c r="M133" s="259">
        <v>0.18922</v>
      </c>
      <c r="N133" s="1"/>
      <c r="O133" s="1"/>
    </row>
    <row r="134" spans="1:15" ht="12.75" customHeight="1">
      <c r="A134" s="30">
        <v>124</v>
      </c>
      <c r="B134" s="269" t="s">
        <v>965</v>
      </c>
      <c r="C134" s="259">
        <v>1016.5</v>
      </c>
      <c r="D134" s="260">
        <v>1021.6999999999999</v>
      </c>
      <c r="E134" s="260">
        <v>998.8</v>
      </c>
      <c r="F134" s="260">
        <v>981.1</v>
      </c>
      <c r="G134" s="260">
        <v>958.2</v>
      </c>
      <c r="H134" s="260">
        <v>1039.3999999999999</v>
      </c>
      <c r="I134" s="260">
        <v>1062.2999999999997</v>
      </c>
      <c r="J134" s="260">
        <v>1079.9999999999998</v>
      </c>
      <c r="K134" s="259">
        <v>1044.5999999999999</v>
      </c>
      <c r="L134" s="259">
        <v>1004</v>
      </c>
      <c r="M134" s="259">
        <v>2.41845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2236.8000000000002</v>
      </c>
      <c r="D135" s="260">
        <v>2242.7166666666667</v>
      </c>
      <c r="E135" s="260">
        <v>2224.0833333333335</v>
      </c>
      <c r="F135" s="260">
        <v>2211.3666666666668</v>
      </c>
      <c r="G135" s="260">
        <v>2192.7333333333336</v>
      </c>
      <c r="H135" s="260">
        <v>2255.4333333333334</v>
      </c>
      <c r="I135" s="260">
        <v>2274.0666666666666</v>
      </c>
      <c r="J135" s="260">
        <v>2286.7833333333333</v>
      </c>
      <c r="K135" s="259">
        <v>2261.35</v>
      </c>
      <c r="L135" s="259">
        <v>2230</v>
      </c>
      <c r="M135" s="259">
        <v>1.01979</v>
      </c>
      <c r="N135" s="1"/>
      <c r="O135" s="1"/>
    </row>
    <row r="136" spans="1:15" ht="12.75" customHeight="1">
      <c r="A136" s="30">
        <v>126</v>
      </c>
      <c r="B136" s="269" t="s">
        <v>958</v>
      </c>
      <c r="C136" s="259">
        <v>399.2</v>
      </c>
      <c r="D136" s="260">
        <v>397.38333333333338</v>
      </c>
      <c r="E136" s="260">
        <v>387.81666666666678</v>
      </c>
      <c r="F136" s="260">
        <v>376.43333333333339</v>
      </c>
      <c r="G136" s="260">
        <v>366.86666666666679</v>
      </c>
      <c r="H136" s="260">
        <v>408.76666666666677</v>
      </c>
      <c r="I136" s="260">
        <v>418.33333333333337</v>
      </c>
      <c r="J136" s="260">
        <v>429.71666666666675</v>
      </c>
      <c r="K136" s="259">
        <v>406.95</v>
      </c>
      <c r="L136" s="259">
        <v>386</v>
      </c>
      <c r="M136" s="259">
        <v>9.4406199999999991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225.2</v>
      </c>
      <c r="D137" s="260">
        <v>224.4</v>
      </c>
      <c r="E137" s="260">
        <v>222.60000000000002</v>
      </c>
      <c r="F137" s="260">
        <v>220.00000000000003</v>
      </c>
      <c r="G137" s="260">
        <v>218.20000000000005</v>
      </c>
      <c r="H137" s="260">
        <v>227</v>
      </c>
      <c r="I137" s="260">
        <v>228.8</v>
      </c>
      <c r="J137" s="260">
        <v>231.39999999999998</v>
      </c>
      <c r="K137" s="259">
        <v>226.2</v>
      </c>
      <c r="L137" s="259">
        <v>221.8</v>
      </c>
      <c r="M137" s="259">
        <v>46.21416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194.2</v>
      </c>
      <c r="D138" s="260">
        <v>194.19999999999996</v>
      </c>
      <c r="E138" s="260">
        <v>192.19999999999993</v>
      </c>
      <c r="F138" s="260">
        <v>190.19999999999996</v>
      </c>
      <c r="G138" s="260">
        <v>188.19999999999993</v>
      </c>
      <c r="H138" s="260">
        <v>196.19999999999993</v>
      </c>
      <c r="I138" s="260">
        <v>198.2</v>
      </c>
      <c r="J138" s="260">
        <v>200.19999999999993</v>
      </c>
      <c r="K138" s="259">
        <v>196.2</v>
      </c>
      <c r="L138" s="259">
        <v>192.2</v>
      </c>
      <c r="M138" s="259">
        <v>5.55518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49.65</v>
      </c>
      <c r="D139" s="260">
        <v>49.75</v>
      </c>
      <c r="E139" s="260">
        <v>48.7</v>
      </c>
      <c r="F139" s="260">
        <v>47.75</v>
      </c>
      <c r="G139" s="260">
        <v>46.7</v>
      </c>
      <c r="H139" s="260">
        <v>50.7</v>
      </c>
      <c r="I139" s="260">
        <v>51.75</v>
      </c>
      <c r="J139" s="260">
        <v>52.7</v>
      </c>
      <c r="K139" s="259">
        <v>50.8</v>
      </c>
      <c r="L139" s="259">
        <v>48.8</v>
      </c>
      <c r="M139" s="259">
        <v>5.3081899999999997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219.9</v>
      </c>
      <c r="D140" s="260">
        <v>219.79999999999998</v>
      </c>
      <c r="E140" s="260">
        <v>218.59999999999997</v>
      </c>
      <c r="F140" s="260">
        <v>217.29999999999998</v>
      </c>
      <c r="G140" s="260">
        <v>216.09999999999997</v>
      </c>
      <c r="H140" s="260">
        <v>221.09999999999997</v>
      </c>
      <c r="I140" s="260">
        <v>222.29999999999995</v>
      </c>
      <c r="J140" s="260">
        <v>223.59999999999997</v>
      </c>
      <c r="K140" s="259">
        <v>221</v>
      </c>
      <c r="L140" s="259">
        <v>218.5</v>
      </c>
      <c r="M140" s="259">
        <v>0.32616000000000001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3612.45</v>
      </c>
      <c r="D141" s="260">
        <v>3609.1166666666668</v>
      </c>
      <c r="E141" s="260">
        <v>3588.3333333333335</v>
      </c>
      <c r="F141" s="260">
        <v>3564.2166666666667</v>
      </c>
      <c r="G141" s="260">
        <v>3543.4333333333334</v>
      </c>
      <c r="H141" s="260">
        <v>3633.2333333333336</v>
      </c>
      <c r="I141" s="260">
        <v>3654.0166666666664</v>
      </c>
      <c r="J141" s="260">
        <v>3678.1333333333337</v>
      </c>
      <c r="K141" s="259">
        <v>3629.9</v>
      </c>
      <c r="L141" s="259">
        <v>3585</v>
      </c>
      <c r="M141" s="259">
        <v>0.47320000000000001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4279.3</v>
      </c>
      <c r="D142" s="260">
        <v>4292.9833333333336</v>
      </c>
      <c r="E142" s="260">
        <v>4256.1166666666668</v>
      </c>
      <c r="F142" s="260">
        <v>4232.9333333333334</v>
      </c>
      <c r="G142" s="260">
        <v>4196.0666666666666</v>
      </c>
      <c r="H142" s="260">
        <v>4316.166666666667</v>
      </c>
      <c r="I142" s="260">
        <v>4353.0333333333338</v>
      </c>
      <c r="J142" s="260">
        <v>4376.2166666666672</v>
      </c>
      <c r="K142" s="259">
        <v>4329.8500000000004</v>
      </c>
      <c r="L142" s="259">
        <v>4269.8</v>
      </c>
      <c r="M142" s="259">
        <v>0.30563000000000001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2550.9</v>
      </c>
      <c r="D143" s="260">
        <v>2561.0833333333335</v>
      </c>
      <c r="E143" s="260">
        <v>2525.166666666667</v>
      </c>
      <c r="F143" s="260">
        <v>2499.4333333333334</v>
      </c>
      <c r="G143" s="260">
        <v>2463.5166666666669</v>
      </c>
      <c r="H143" s="260">
        <v>2586.8166666666671</v>
      </c>
      <c r="I143" s="260">
        <v>2622.733333333334</v>
      </c>
      <c r="J143" s="260">
        <v>2648.4666666666672</v>
      </c>
      <c r="K143" s="259">
        <v>2597</v>
      </c>
      <c r="L143" s="259">
        <v>2535.35</v>
      </c>
      <c r="M143" s="259">
        <v>0.29804000000000003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4377.5</v>
      </c>
      <c r="D144" s="260">
        <v>4372.166666666667</v>
      </c>
      <c r="E144" s="260">
        <v>4360.3333333333339</v>
      </c>
      <c r="F144" s="260">
        <v>4343.166666666667</v>
      </c>
      <c r="G144" s="260">
        <v>4331.3333333333339</v>
      </c>
      <c r="H144" s="260">
        <v>4389.3333333333339</v>
      </c>
      <c r="I144" s="260">
        <v>4401.1666666666679</v>
      </c>
      <c r="J144" s="260">
        <v>4418.3333333333339</v>
      </c>
      <c r="K144" s="259">
        <v>4384</v>
      </c>
      <c r="L144" s="259">
        <v>4355</v>
      </c>
      <c r="M144" s="259">
        <v>0.31768000000000002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631.85</v>
      </c>
      <c r="D145" s="260">
        <v>631.65</v>
      </c>
      <c r="E145" s="260">
        <v>628.4</v>
      </c>
      <c r="F145" s="260">
        <v>624.95000000000005</v>
      </c>
      <c r="G145" s="260">
        <v>621.70000000000005</v>
      </c>
      <c r="H145" s="260">
        <v>635.09999999999991</v>
      </c>
      <c r="I145" s="260">
        <v>638.34999999999991</v>
      </c>
      <c r="J145" s="260">
        <v>641.79999999999984</v>
      </c>
      <c r="K145" s="259">
        <v>634.9</v>
      </c>
      <c r="L145" s="259">
        <v>628.20000000000005</v>
      </c>
      <c r="M145" s="259">
        <v>0.56627000000000005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192.4</v>
      </c>
      <c r="D146" s="260">
        <v>192.5</v>
      </c>
      <c r="E146" s="260">
        <v>190.2</v>
      </c>
      <c r="F146" s="260">
        <v>188</v>
      </c>
      <c r="G146" s="260">
        <v>185.7</v>
      </c>
      <c r="H146" s="260">
        <v>194.7</v>
      </c>
      <c r="I146" s="260">
        <v>197</v>
      </c>
      <c r="J146" s="260">
        <v>199.2</v>
      </c>
      <c r="K146" s="259">
        <v>194.8</v>
      </c>
      <c r="L146" s="259">
        <v>190.3</v>
      </c>
      <c r="M146" s="259">
        <v>1.96336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160</v>
      </c>
      <c r="D147" s="260">
        <v>159.86666666666667</v>
      </c>
      <c r="E147" s="260">
        <v>158.68333333333334</v>
      </c>
      <c r="F147" s="260">
        <v>157.36666666666667</v>
      </c>
      <c r="G147" s="260">
        <v>156.18333333333334</v>
      </c>
      <c r="H147" s="260">
        <v>161.18333333333334</v>
      </c>
      <c r="I147" s="260">
        <v>162.36666666666667</v>
      </c>
      <c r="J147" s="260">
        <v>163.68333333333334</v>
      </c>
      <c r="K147" s="259">
        <v>161.05000000000001</v>
      </c>
      <c r="L147" s="259">
        <v>158.55000000000001</v>
      </c>
      <c r="M147" s="259">
        <v>0.20180000000000001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397.35</v>
      </c>
      <c r="D148" s="260">
        <v>396.36666666666662</v>
      </c>
      <c r="E148" s="260">
        <v>394.03333333333325</v>
      </c>
      <c r="F148" s="260">
        <v>390.71666666666664</v>
      </c>
      <c r="G148" s="260">
        <v>388.38333333333327</v>
      </c>
      <c r="H148" s="260">
        <v>399.68333333333322</v>
      </c>
      <c r="I148" s="260">
        <v>402.01666666666659</v>
      </c>
      <c r="J148" s="260">
        <v>405.3333333333332</v>
      </c>
      <c r="K148" s="259">
        <v>398.7</v>
      </c>
      <c r="L148" s="259">
        <v>393.05</v>
      </c>
      <c r="M148" s="259">
        <v>1.97702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58.75</v>
      </c>
      <c r="D149" s="260">
        <v>58.583333333333336</v>
      </c>
      <c r="E149" s="260">
        <v>58.06666666666667</v>
      </c>
      <c r="F149" s="260">
        <v>57.383333333333333</v>
      </c>
      <c r="G149" s="260">
        <v>56.866666666666667</v>
      </c>
      <c r="H149" s="260">
        <v>59.266666666666673</v>
      </c>
      <c r="I149" s="260">
        <v>59.783333333333339</v>
      </c>
      <c r="J149" s="260">
        <v>60.466666666666676</v>
      </c>
      <c r="K149" s="259">
        <v>59.1</v>
      </c>
      <c r="L149" s="259">
        <v>57.9</v>
      </c>
      <c r="M149" s="259">
        <v>4.9022399999999999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3641.2</v>
      </c>
      <c r="D150" s="260">
        <v>3652.2333333333336</v>
      </c>
      <c r="E150" s="260">
        <v>3619.5666666666671</v>
      </c>
      <c r="F150" s="260">
        <v>3597.9333333333334</v>
      </c>
      <c r="G150" s="260">
        <v>3565.2666666666669</v>
      </c>
      <c r="H150" s="260">
        <v>3673.8666666666672</v>
      </c>
      <c r="I150" s="260">
        <v>3706.5333333333333</v>
      </c>
      <c r="J150" s="260">
        <v>3728.1666666666674</v>
      </c>
      <c r="K150" s="259">
        <v>3684.9</v>
      </c>
      <c r="L150" s="259">
        <v>3630.6</v>
      </c>
      <c r="M150" s="259">
        <v>0.63729000000000002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505.4</v>
      </c>
      <c r="D151" s="260">
        <v>504.2833333333333</v>
      </c>
      <c r="E151" s="260">
        <v>498.66666666666663</v>
      </c>
      <c r="F151" s="260">
        <v>491.93333333333334</v>
      </c>
      <c r="G151" s="260">
        <v>486.31666666666666</v>
      </c>
      <c r="H151" s="260">
        <v>511.01666666666659</v>
      </c>
      <c r="I151" s="260">
        <v>516.63333333333321</v>
      </c>
      <c r="J151" s="260">
        <v>523.36666666666656</v>
      </c>
      <c r="K151" s="259">
        <v>509.9</v>
      </c>
      <c r="L151" s="259">
        <v>497.55</v>
      </c>
      <c r="M151" s="259">
        <v>3.28342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481.65</v>
      </c>
      <c r="D152" s="260">
        <v>481.26666666666665</v>
      </c>
      <c r="E152" s="260">
        <v>477.5333333333333</v>
      </c>
      <c r="F152" s="260">
        <v>473.41666666666663</v>
      </c>
      <c r="G152" s="260">
        <v>469.68333333333328</v>
      </c>
      <c r="H152" s="260">
        <v>485.38333333333333</v>
      </c>
      <c r="I152" s="260">
        <v>489.11666666666667</v>
      </c>
      <c r="J152" s="260">
        <v>493.23333333333335</v>
      </c>
      <c r="K152" s="259">
        <v>485</v>
      </c>
      <c r="L152" s="259">
        <v>477.15</v>
      </c>
      <c r="M152" s="259">
        <v>0.18762000000000001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1356.3</v>
      </c>
      <c r="D153" s="260">
        <v>1361.4333333333334</v>
      </c>
      <c r="E153" s="260">
        <v>1338.8666666666668</v>
      </c>
      <c r="F153" s="260">
        <v>1321.4333333333334</v>
      </c>
      <c r="G153" s="260">
        <v>1298.8666666666668</v>
      </c>
      <c r="H153" s="260">
        <v>1378.8666666666668</v>
      </c>
      <c r="I153" s="260">
        <v>1401.4333333333334</v>
      </c>
      <c r="J153" s="260">
        <v>1418.8666666666668</v>
      </c>
      <c r="K153" s="259">
        <v>1384</v>
      </c>
      <c r="L153" s="259">
        <v>1344</v>
      </c>
      <c r="M153" s="259">
        <v>4.1079999999999998E-2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65.25</v>
      </c>
      <c r="D154" s="260">
        <v>64.983333333333334</v>
      </c>
      <c r="E154" s="260">
        <v>64.366666666666674</v>
      </c>
      <c r="F154" s="260">
        <v>63.483333333333334</v>
      </c>
      <c r="G154" s="260">
        <v>62.866666666666674</v>
      </c>
      <c r="H154" s="260">
        <v>65.866666666666674</v>
      </c>
      <c r="I154" s="260">
        <v>66.48333333333332</v>
      </c>
      <c r="J154" s="260">
        <v>67.366666666666674</v>
      </c>
      <c r="K154" s="259">
        <v>65.599999999999994</v>
      </c>
      <c r="L154" s="259">
        <v>64.099999999999994</v>
      </c>
      <c r="M154" s="259">
        <v>3.34673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47.9</v>
      </c>
      <c r="D155" s="260">
        <v>47.949999999999996</v>
      </c>
      <c r="E155" s="260">
        <v>47.499999999999993</v>
      </c>
      <c r="F155" s="260">
        <v>47.099999999999994</v>
      </c>
      <c r="G155" s="260">
        <v>46.649999999999991</v>
      </c>
      <c r="H155" s="260">
        <v>48.349999999999994</v>
      </c>
      <c r="I155" s="260">
        <v>48.8</v>
      </c>
      <c r="J155" s="260">
        <v>49.199999999999996</v>
      </c>
      <c r="K155" s="259">
        <v>48.4</v>
      </c>
      <c r="L155" s="259">
        <v>47.55</v>
      </c>
      <c r="M155" s="259">
        <v>1.64242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1983.65</v>
      </c>
      <c r="D156" s="260">
        <v>1990.5</v>
      </c>
      <c r="E156" s="260">
        <v>1966</v>
      </c>
      <c r="F156" s="260">
        <v>1948.35</v>
      </c>
      <c r="G156" s="260">
        <v>1923.85</v>
      </c>
      <c r="H156" s="260">
        <v>2008.15</v>
      </c>
      <c r="I156" s="260">
        <v>2032.65</v>
      </c>
      <c r="J156" s="260">
        <v>2050.3000000000002</v>
      </c>
      <c r="K156" s="259">
        <v>2015</v>
      </c>
      <c r="L156" s="259">
        <v>1972.85</v>
      </c>
      <c r="M156" s="259">
        <v>0.46828999999999998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159.80000000000001</v>
      </c>
      <c r="D157" s="260">
        <v>160.26666666666668</v>
      </c>
      <c r="E157" s="260">
        <v>158.53333333333336</v>
      </c>
      <c r="F157" s="260">
        <v>157.26666666666668</v>
      </c>
      <c r="G157" s="260">
        <v>155.53333333333336</v>
      </c>
      <c r="H157" s="260">
        <v>161.53333333333336</v>
      </c>
      <c r="I157" s="260">
        <v>163.26666666666665</v>
      </c>
      <c r="J157" s="260">
        <v>164.53333333333336</v>
      </c>
      <c r="K157" s="259">
        <v>162</v>
      </c>
      <c r="L157" s="259">
        <v>159</v>
      </c>
      <c r="M157" s="259">
        <v>5.1123399999999997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300.5</v>
      </c>
      <c r="D158" s="260">
        <v>300.03333333333336</v>
      </c>
      <c r="E158" s="260">
        <v>295.06666666666672</v>
      </c>
      <c r="F158" s="260">
        <v>289.63333333333338</v>
      </c>
      <c r="G158" s="260">
        <v>284.66666666666674</v>
      </c>
      <c r="H158" s="260">
        <v>305.4666666666667</v>
      </c>
      <c r="I158" s="260">
        <v>310.43333333333328</v>
      </c>
      <c r="J158" s="260">
        <v>315.86666666666667</v>
      </c>
      <c r="K158" s="259">
        <v>305</v>
      </c>
      <c r="L158" s="259">
        <v>294.60000000000002</v>
      </c>
      <c r="M158" s="259">
        <v>1.98804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1143.9000000000001</v>
      </c>
      <c r="D159" s="260">
        <v>1144.9666666666667</v>
      </c>
      <c r="E159" s="260">
        <v>1137.9333333333334</v>
      </c>
      <c r="F159" s="260">
        <v>1131.9666666666667</v>
      </c>
      <c r="G159" s="260">
        <v>1124.9333333333334</v>
      </c>
      <c r="H159" s="260">
        <v>1150.9333333333334</v>
      </c>
      <c r="I159" s="260">
        <v>1157.9666666666667</v>
      </c>
      <c r="J159" s="260">
        <v>1163.9333333333334</v>
      </c>
      <c r="K159" s="259">
        <v>1152</v>
      </c>
      <c r="L159" s="259">
        <v>1139</v>
      </c>
      <c r="M159" s="259">
        <v>0.72101999999999999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134.75</v>
      </c>
      <c r="D160" s="260">
        <v>134.70000000000002</v>
      </c>
      <c r="E160" s="260">
        <v>134.15000000000003</v>
      </c>
      <c r="F160" s="260">
        <v>133.55000000000001</v>
      </c>
      <c r="G160" s="260">
        <v>133.00000000000003</v>
      </c>
      <c r="H160" s="260">
        <v>135.30000000000004</v>
      </c>
      <c r="I160" s="260">
        <v>135.85000000000005</v>
      </c>
      <c r="J160" s="260">
        <v>136.45000000000005</v>
      </c>
      <c r="K160" s="259">
        <v>135.25</v>
      </c>
      <c r="L160" s="259">
        <v>134.1</v>
      </c>
      <c r="M160" s="259">
        <v>54.718820000000001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117.65</v>
      </c>
      <c r="D161" s="260">
        <v>117.28333333333335</v>
      </c>
      <c r="E161" s="260">
        <v>115.56666666666669</v>
      </c>
      <c r="F161" s="260">
        <v>113.48333333333335</v>
      </c>
      <c r="G161" s="260">
        <v>111.76666666666669</v>
      </c>
      <c r="H161" s="260">
        <v>119.36666666666669</v>
      </c>
      <c r="I161" s="260">
        <v>121.08333333333336</v>
      </c>
      <c r="J161" s="260">
        <v>123.16666666666669</v>
      </c>
      <c r="K161" s="259">
        <v>119</v>
      </c>
      <c r="L161" s="259">
        <v>115.2</v>
      </c>
      <c r="M161" s="259">
        <v>0.36709999999999998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6833.85</v>
      </c>
      <c r="D162" s="260">
        <v>6812.55</v>
      </c>
      <c r="E162" s="260">
        <v>6753.1</v>
      </c>
      <c r="F162" s="260">
        <v>6672.35</v>
      </c>
      <c r="G162" s="260">
        <v>6612.9000000000005</v>
      </c>
      <c r="H162" s="260">
        <v>6893.3</v>
      </c>
      <c r="I162" s="260">
        <v>6952.7499999999991</v>
      </c>
      <c r="J162" s="260">
        <v>7033.5</v>
      </c>
      <c r="K162" s="259">
        <v>6872</v>
      </c>
      <c r="L162" s="259">
        <v>6731.8</v>
      </c>
      <c r="M162" s="259">
        <v>8.1350000000000006E-2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523.4</v>
      </c>
      <c r="D163" s="260">
        <v>519.13333333333333</v>
      </c>
      <c r="E163" s="260">
        <v>504.26666666666665</v>
      </c>
      <c r="F163" s="260">
        <v>485.13333333333333</v>
      </c>
      <c r="G163" s="260">
        <v>470.26666666666665</v>
      </c>
      <c r="H163" s="260">
        <v>538.26666666666665</v>
      </c>
      <c r="I163" s="260">
        <v>553.13333333333321</v>
      </c>
      <c r="J163" s="260">
        <v>572.26666666666665</v>
      </c>
      <c r="K163" s="259">
        <v>534</v>
      </c>
      <c r="L163" s="259">
        <v>500</v>
      </c>
      <c r="M163" s="259">
        <v>13.25431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135.6</v>
      </c>
      <c r="D164" s="260">
        <v>134.11666666666667</v>
      </c>
      <c r="E164" s="260">
        <v>131.48333333333335</v>
      </c>
      <c r="F164" s="260">
        <v>127.36666666666667</v>
      </c>
      <c r="G164" s="260">
        <v>124.73333333333335</v>
      </c>
      <c r="H164" s="260">
        <v>138.23333333333335</v>
      </c>
      <c r="I164" s="260">
        <v>140.86666666666667</v>
      </c>
      <c r="J164" s="260">
        <v>144.98333333333335</v>
      </c>
      <c r="K164" s="259">
        <v>136.75</v>
      </c>
      <c r="L164" s="259">
        <v>130</v>
      </c>
      <c r="M164" s="259">
        <v>4.71624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103.85</v>
      </c>
      <c r="D165" s="260">
        <v>104.05</v>
      </c>
      <c r="E165" s="260">
        <v>103.3</v>
      </c>
      <c r="F165" s="260">
        <v>102.75</v>
      </c>
      <c r="G165" s="260">
        <v>102</v>
      </c>
      <c r="H165" s="260">
        <v>104.6</v>
      </c>
      <c r="I165" s="260">
        <v>105.35</v>
      </c>
      <c r="J165" s="260">
        <v>105.89999999999999</v>
      </c>
      <c r="K165" s="259">
        <v>104.8</v>
      </c>
      <c r="L165" s="259">
        <v>103.5</v>
      </c>
      <c r="M165" s="259">
        <v>2.8874599999999999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272.8</v>
      </c>
      <c r="D166" s="260">
        <v>273.73333333333335</v>
      </c>
      <c r="E166" s="260">
        <v>271.06666666666672</v>
      </c>
      <c r="F166" s="260">
        <v>269.33333333333337</v>
      </c>
      <c r="G166" s="260">
        <v>266.66666666666674</v>
      </c>
      <c r="H166" s="260">
        <v>275.4666666666667</v>
      </c>
      <c r="I166" s="260">
        <v>278.13333333333333</v>
      </c>
      <c r="J166" s="260">
        <v>279.86666666666667</v>
      </c>
      <c r="K166" s="259">
        <v>276.39999999999998</v>
      </c>
      <c r="L166" s="259">
        <v>272</v>
      </c>
      <c r="M166" s="259">
        <v>0.55242000000000002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1228.45</v>
      </c>
      <c r="D167" s="260">
        <v>1235.4333333333334</v>
      </c>
      <c r="E167" s="260">
        <v>1195.0166666666669</v>
      </c>
      <c r="F167" s="260">
        <v>1161.5833333333335</v>
      </c>
      <c r="G167" s="260">
        <v>1121.166666666667</v>
      </c>
      <c r="H167" s="260">
        <v>1268.8666666666668</v>
      </c>
      <c r="I167" s="260">
        <v>1309.2833333333333</v>
      </c>
      <c r="J167" s="260">
        <v>1342.7166666666667</v>
      </c>
      <c r="K167" s="259">
        <v>1275.8499999999999</v>
      </c>
      <c r="L167" s="259">
        <v>1202</v>
      </c>
      <c r="M167" s="259">
        <v>5.8889999999999998E-2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86.8</v>
      </c>
      <c r="D168" s="260">
        <v>86.866666666666674</v>
      </c>
      <c r="E168" s="260">
        <v>86.433333333333351</v>
      </c>
      <c r="F168" s="260">
        <v>86.066666666666677</v>
      </c>
      <c r="G168" s="260">
        <v>85.633333333333354</v>
      </c>
      <c r="H168" s="260">
        <v>87.233333333333348</v>
      </c>
      <c r="I168" s="260">
        <v>87.666666666666686</v>
      </c>
      <c r="J168" s="260">
        <v>88.033333333333346</v>
      </c>
      <c r="K168" s="259">
        <v>87.3</v>
      </c>
      <c r="L168" s="259">
        <v>86.5</v>
      </c>
      <c r="M168" s="259">
        <v>8.6910699999999999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1834</v>
      </c>
      <c r="D169" s="260">
        <v>1836.8333333333333</v>
      </c>
      <c r="E169" s="260">
        <v>1825.2166666666665</v>
      </c>
      <c r="F169" s="260">
        <v>1816.4333333333332</v>
      </c>
      <c r="G169" s="260">
        <v>1804.8166666666664</v>
      </c>
      <c r="H169" s="260">
        <v>1845.6166666666666</v>
      </c>
      <c r="I169" s="260">
        <v>1857.2333333333333</v>
      </c>
      <c r="J169" s="260">
        <v>1866.0166666666667</v>
      </c>
      <c r="K169" s="259">
        <v>1848.45</v>
      </c>
      <c r="L169" s="259">
        <v>1828.05</v>
      </c>
      <c r="M169" s="259">
        <v>0.11899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34.9</v>
      </c>
      <c r="D170" s="260">
        <v>34.949999999999996</v>
      </c>
      <c r="E170" s="260">
        <v>34.749999999999993</v>
      </c>
      <c r="F170" s="260">
        <v>34.599999999999994</v>
      </c>
      <c r="G170" s="260">
        <v>34.399999999999991</v>
      </c>
      <c r="H170" s="260">
        <v>35.099999999999994</v>
      </c>
      <c r="I170" s="260">
        <v>35.299999999999997</v>
      </c>
      <c r="J170" s="260">
        <v>35.449999999999996</v>
      </c>
      <c r="K170" s="259">
        <v>35.15</v>
      </c>
      <c r="L170" s="259">
        <v>34.799999999999997</v>
      </c>
      <c r="M170" s="259">
        <v>7.60433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2915.1</v>
      </c>
      <c r="D171" s="260">
        <v>2903.0333333333333</v>
      </c>
      <c r="E171" s="260">
        <v>2864.0666666666666</v>
      </c>
      <c r="F171" s="260">
        <v>2813.0333333333333</v>
      </c>
      <c r="G171" s="260">
        <v>2774.0666666666666</v>
      </c>
      <c r="H171" s="260">
        <v>2954.0666666666666</v>
      </c>
      <c r="I171" s="260">
        <v>2993.0333333333328</v>
      </c>
      <c r="J171" s="260">
        <v>3044.0666666666666</v>
      </c>
      <c r="K171" s="259">
        <v>2942</v>
      </c>
      <c r="L171" s="259">
        <v>2852</v>
      </c>
      <c r="M171" s="259">
        <v>4.7120000000000002E-2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3572.6</v>
      </c>
      <c r="D172" s="260">
        <v>3556.65</v>
      </c>
      <c r="E172" s="260">
        <v>3477.4500000000003</v>
      </c>
      <c r="F172" s="260">
        <v>3382.3</v>
      </c>
      <c r="G172" s="260">
        <v>3303.1000000000004</v>
      </c>
      <c r="H172" s="260">
        <v>3651.8</v>
      </c>
      <c r="I172" s="260">
        <v>3731</v>
      </c>
      <c r="J172" s="260">
        <v>3826.15</v>
      </c>
      <c r="K172" s="259">
        <v>3635.85</v>
      </c>
      <c r="L172" s="259">
        <v>3461.5</v>
      </c>
      <c r="M172" s="259">
        <v>0.10931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</v>
      </c>
      <c r="D173" s="260">
        <v>121.93333333333334</v>
      </c>
      <c r="E173" s="260">
        <v>121.26666666666668</v>
      </c>
      <c r="F173" s="260">
        <v>120.53333333333335</v>
      </c>
      <c r="G173" s="260">
        <v>119.86666666666669</v>
      </c>
      <c r="H173" s="260">
        <v>122.66666666666667</v>
      </c>
      <c r="I173" s="260">
        <v>123.33333333333333</v>
      </c>
      <c r="J173" s="260">
        <v>124.06666666666666</v>
      </c>
      <c r="K173" s="259">
        <v>122.6</v>
      </c>
      <c r="L173" s="259">
        <v>121.2</v>
      </c>
      <c r="M173" s="259">
        <v>0.26338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2193.85</v>
      </c>
      <c r="D174" s="260">
        <v>2197.1</v>
      </c>
      <c r="E174" s="260">
        <v>2180.25</v>
      </c>
      <c r="F174" s="260">
        <v>2166.65</v>
      </c>
      <c r="G174" s="260">
        <v>2149.8000000000002</v>
      </c>
      <c r="H174" s="260">
        <v>2210.6999999999998</v>
      </c>
      <c r="I174" s="260">
        <v>2227.5499999999993</v>
      </c>
      <c r="J174" s="260">
        <v>2241.1499999999996</v>
      </c>
      <c r="K174" s="259">
        <v>2213.9499999999998</v>
      </c>
      <c r="L174" s="259">
        <v>2183.5</v>
      </c>
      <c r="M174" s="259">
        <v>9.2130000000000004E-2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1373.35</v>
      </c>
      <c r="D175" s="260">
        <v>1369.45</v>
      </c>
      <c r="E175" s="260">
        <v>1363.9</v>
      </c>
      <c r="F175" s="260">
        <v>1354.45</v>
      </c>
      <c r="G175" s="260">
        <v>1348.9</v>
      </c>
      <c r="H175" s="260">
        <v>1378.9</v>
      </c>
      <c r="I175" s="260">
        <v>1384.4499999999998</v>
      </c>
      <c r="J175" s="260">
        <v>1393.9</v>
      </c>
      <c r="K175" s="259">
        <v>1375</v>
      </c>
      <c r="L175" s="259">
        <v>1360</v>
      </c>
      <c r="M175" s="259">
        <v>6.8760000000000002E-2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397.9</v>
      </c>
      <c r="D176" s="260">
        <v>398.63333333333338</v>
      </c>
      <c r="E176" s="260">
        <v>395.26666666666677</v>
      </c>
      <c r="F176" s="260">
        <v>392.63333333333338</v>
      </c>
      <c r="G176" s="260">
        <v>389.26666666666677</v>
      </c>
      <c r="H176" s="260">
        <v>401.26666666666677</v>
      </c>
      <c r="I176" s="260">
        <v>404.63333333333344</v>
      </c>
      <c r="J176" s="260">
        <v>407.26666666666677</v>
      </c>
      <c r="K176" s="259">
        <v>402</v>
      </c>
      <c r="L176" s="259">
        <v>396</v>
      </c>
      <c r="M176" s="259">
        <v>1.00281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1368.45</v>
      </c>
      <c r="D177" s="260">
        <v>1363.5</v>
      </c>
      <c r="E177" s="260">
        <v>1347</v>
      </c>
      <c r="F177" s="260">
        <v>1325.55</v>
      </c>
      <c r="G177" s="260">
        <v>1309.05</v>
      </c>
      <c r="H177" s="260">
        <v>1384.95</v>
      </c>
      <c r="I177" s="260">
        <v>1401.45</v>
      </c>
      <c r="J177" s="260">
        <v>1422.9</v>
      </c>
      <c r="K177" s="259">
        <v>1380</v>
      </c>
      <c r="L177" s="259">
        <v>1342.05</v>
      </c>
      <c r="M177" s="259">
        <v>7.1389999999999995E-2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1450.9</v>
      </c>
      <c r="D178" s="260">
        <v>1449.6333333333332</v>
      </c>
      <c r="E178" s="260">
        <v>1439.2666666666664</v>
      </c>
      <c r="F178" s="260">
        <v>1427.6333333333332</v>
      </c>
      <c r="G178" s="260">
        <v>1417.2666666666664</v>
      </c>
      <c r="H178" s="260">
        <v>1461.2666666666664</v>
      </c>
      <c r="I178" s="260">
        <v>1471.6333333333332</v>
      </c>
      <c r="J178" s="260">
        <v>1483.2666666666664</v>
      </c>
      <c r="K178" s="259">
        <v>1460</v>
      </c>
      <c r="L178" s="259">
        <v>1438</v>
      </c>
      <c r="M178" s="259">
        <v>0.49573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513.75</v>
      </c>
      <c r="D179" s="260">
        <v>513.26666666666665</v>
      </c>
      <c r="E179" s="260">
        <v>508.73333333333335</v>
      </c>
      <c r="F179" s="260">
        <v>503.7166666666667</v>
      </c>
      <c r="G179" s="260">
        <v>499.18333333333339</v>
      </c>
      <c r="H179" s="260">
        <v>518.2833333333333</v>
      </c>
      <c r="I179" s="260">
        <v>522.81666666666661</v>
      </c>
      <c r="J179" s="260">
        <v>527.83333333333326</v>
      </c>
      <c r="K179" s="259">
        <v>517.79999999999995</v>
      </c>
      <c r="L179" s="259">
        <v>508.25</v>
      </c>
      <c r="M179" s="259">
        <v>0.18493999999999999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820.3</v>
      </c>
      <c r="D180" s="260">
        <v>822.03333333333342</v>
      </c>
      <c r="E180" s="260">
        <v>817.21666666666681</v>
      </c>
      <c r="F180" s="260">
        <v>814.13333333333344</v>
      </c>
      <c r="G180" s="260">
        <v>809.31666666666683</v>
      </c>
      <c r="H180" s="260">
        <v>825.11666666666679</v>
      </c>
      <c r="I180" s="260">
        <v>829.93333333333339</v>
      </c>
      <c r="J180" s="260">
        <v>833.01666666666677</v>
      </c>
      <c r="K180" s="259">
        <v>826.85</v>
      </c>
      <c r="L180" s="259">
        <v>818.95</v>
      </c>
      <c r="M180" s="259">
        <v>0.56411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434.2</v>
      </c>
      <c r="D181" s="260">
        <v>433.35000000000008</v>
      </c>
      <c r="E181" s="260">
        <v>430.70000000000016</v>
      </c>
      <c r="F181" s="260">
        <v>427.2000000000001</v>
      </c>
      <c r="G181" s="260">
        <v>424.55000000000018</v>
      </c>
      <c r="H181" s="260">
        <v>436.85000000000014</v>
      </c>
      <c r="I181" s="260">
        <v>439.50000000000011</v>
      </c>
      <c r="J181" s="260">
        <v>443.00000000000011</v>
      </c>
      <c r="K181" s="259">
        <v>436</v>
      </c>
      <c r="L181" s="259">
        <v>429.85</v>
      </c>
      <c r="M181" s="259">
        <v>0.28764000000000001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1204.55</v>
      </c>
      <c r="D182" s="260">
        <v>1208.1833333333334</v>
      </c>
      <c r="E182" s="260">
        <v>1196.3666666666668</v>
      </c>
      <c r="F182" s="260">
        <v>1188.1833333333334</v>
      </c>
      <c r="G182" s="260">
        <v>1176.3666666666668</v>
      </c>
      <c r="H182" s="260">
        <v>1216.3666666666668</v>
      </c>
      <c r="I182" s="260">
        <v>1228.1833333333334</v>
      </c>
      <c r="J182" s="260">
        <v>1236.3666666666668</v>
      </c>
      <c r="K182" s="259">
        <v>1220</v>
      </c>
      <c r="L182" s="259">
        <v>1200</v>
      </c>
      <c r="M182" s="259">
        <v>0.71362999999999999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343.5</v>
      </c>
      <c r="D183" s="260">
        <v>344.68333333333334</v>
      </c>
      <c r="E183" s="260">
        <v>341.36666666666667</v>
      </c>
      <c r="F183" s="260">
        <v>339.23333333333335</v>
      </c>
      <c r="G183" s="260">
        <v>335.91666666666669</v>
      </c>
      <c r="H183" s="260">
        <v>346.81666666666666</v>
      </c>
      <c r="I183" s="260">
        <v>350.13333333333338</v>
      </c>
      <c r="J183" s="260">
        <v>352.26666666666665</v>
      </c>
      <c r="K183" s="259">
        <v>348</v>
      </c>
      <c r="L183" s="259">
        <v>342.55</v>
      </c>
      <c r="M183" s="259">
        <v>2.8200599999999998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360</v>
      </c>
      <c r="D184" s="260">
        <v>360.39999999999992</v>
      </c>
      <c r="E184" s="260">
        <v>358.49999999999983</v>
      </c>
      <c r="F184" s="260">
        <v>356.99999999999989</v>
      </c>
      <c r="G184" s="260">
        <v>355.0999999999998</v>
      </c>
      <c r="H184" s="260">
        <v>361.89999999999986</v>
      </c>
      <c r="I184" s="260">
        <v>363.79999999999995</v>
      </c>
      <c r="J184" s="260">
        <v>365.2999999999999</v>
      </c>
      <c r="K184" s="259">
        <v>362.3</v>
      </c>
      <c r="L184" s="259">
        <v>358.9</v>
      </c>
      <c r="M184" s="259">
        <v>0.49468000000000001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1699.05</v>
      </c>
      <c r="D185" s="260">
        <v>1699.0166666666667</v>
      </c>
      <c r="E185" s="260">
        <v>1690.0333333333333</v>
      </c>
      <c r="F185" s="260">
        <v>1681.0166666666667</v>
      </c>
      <c r="G185" s="260">
        <v>1672.0333333333333</v>
      </c>
      <c r="H185" s="260">
        <v>1708.0333333333333</v>
      </c>
      <c r="I185" s="260">
        <v>1717.0166666666664</v>
      </c>
      <c r="J185" s="260">
        <v>1726.0333333333333</v>
      </c>
      <c r="K185" s="259">
        <v>1708</v>
      </c>
      <c r="L185" s="259">
        <v>1690</v>
      </c>
      <c r="M185" s="259">
        <v>0.56066000000000005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510.3</v>
      </c>
      <c r="D186" s="260">
        <v>514.61666666666667</v>
      </c>
      <c r="E186" s="260">
        <v>504.23333333333335</v>
      </c>
      <c r="F186" s="260">
        <v>498.16666666666669</v>
      </c>
      <c r="G186" s="260">
        <v>487.78333333333336</v>
      </c>
      <c r="H186" s="260">
        <v>520.68333333333339</v>
      </c>
      <c r="I186" s="260">
        <v>531.06666666666683</v>
      </c>
      <c r="J186" s="260">
        <v>537.13333333333333</v>
      </c>
      <c r="K186" s="259">
        <v>525</v>
      </c>
      <c r="L186" s="259">
        <v>508.55</v>
      </c>
      <c r="M186" s="259">
        <v>0.39545999999999998</v>
      </c>
      <c r="N186" s="1"/>
      <c r="O186" s="1"/>
    </row>
    <row r="187" spans="1:15" ht="12.75" customHeight="1">
      <c r="A187" s="30">
        <v>177</v>
      </c>
      <c r="B187" s="269" t="s">
        <v>966</v>
      </c>
      <c r="C187" s="259">
        <v>379.45</v>
      </c>
      <c r="D187" s="260">
        <v>377</v>
      </c>
      <c r="E187" s="260">
        <v>371.5</v>
      </c>
      <c r="F187" s="260">
        <v>363.55</v>
      </c>
      <c r="G187" s="260">
        <v>358.05</v>
      </c>
      <c r="H187" s="260">
        <v>384.95</v>
      </c>
      <c r="I187" s="260">
        <v>390.45</v>
      </c>
      <c r="J187" s="260">
        <v>398.4</v>
      </c>
      <c r="K187" s="259">
        <v>382.5</v>
      </c>
      <c r="L187" s="259">
        <v>369.05</v>
      </c>
      <c r="M187" s="259">
        <v>1.3983300000000001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2045.9</v>
      </c>
      <c r="D188" s="260">
        <v>2042.9833333333333</v>
      </c>
      <c r="E188" s="260">
        <v>2033.2166666666667</v>
      </c>
      <c r="F188" s="260">
        <v>2020.5333333333333</v>
      </c>
      <c r="G188" s="260">
        <v>2010.7666666666667</v>
      </c>
      <c r="H188" s="260">
        <v>2055.666666666667</v>
      </c>
      <c r="I188" s="260">
        <v>2065.4333333333334</v>
      </c>
      <c r="J188" s="260">
        <v>2078.1166666666668</v>
      </c>
      <c r="K188" s="259">
        <v>2052.75</v>
      </c>
      <c r="L188" s="259">
        <v>2030.3</v>
      </c>
      <c r="M188" s="259">
        <v>2.8500000000000001E-2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897.6</v>
      </c>
      <c r="D189" s="260">
        <v>898.86666666666667</v>
      </c>
      <c r="E189" s="260">
        <v>890.73333333333335</v>
      </c>
      <c r="F189" s="260">
        <v>883.86666666666667</v>
      </c>
      <c r="G189" s="260">
        <v>875.73333333333335</v>
      </c>
      <c r="H189" s="260">
        <v>905.73333333333335</v>
      </c>
      <c r="I189" s="260">
        <v>913.86666666666679</v>
      </c>
      <c r="J189" s="260">
        <v>920.73333333333335</v>
      </c>
      <c r="K189" s="259">
        <v>907</v>
      </c>
      <c r="L189" s="259">
        <v>892</v>
      </c>
      <c r="M189" s="259">
        <v>0.61578999999999995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257.8</v>
      </c>
      <c r="D190" s="260">
        <v>258.11666666666667</v>
      </c>
      <c r="E190" s="260">
        <v>255.68333333333334</v>
      </c>
      <c r="F190" s="260">
        <v>253.56666666666666</v>
      </c>
      <c r="G190" s="260">
        <v>251.13333333333333</v>
      </c>
      <c r="H190" s="260">
        <v>260.23333333333335</v>
      </c>
      <c r="I190" s="260">
        <v>262.66666666666674</v>
      </c>
      <c r="J190" s="260">
        <v>264.78333333333336</v>
      </c>
      <c r="K190" s="259">
        <v>260.55</v>
      </c>
      <c r="L190" s="259">
        <v>256</v>
      </c>
      <c r="M190" s="259">
        <v>0.39428000000000002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3850.65</v>
      </c>
      <c r="D191" s="260">
        <v>3852.7833333333333</v>
      </c>
      <c r="E191" s="260">
        <v>3825.8666666666668</v>
      </c>
      <c r="F191" s="260">
        <v>3801.0833333333335</v>
      </c>
      <c r="G191" s="260">
        <v>3774.166666666667</v>
      </c>
      <c r="H191" s="260">
        <v>3877.5666666666666</v>
      </c>
      <c r="I191" s="260">
        <v>3904.4833333333336</v>
      </c>
      <c r="J191" s="260">
        <v>3929.2666666666664</v>
      </c>
      <c r="K191" s="259">
        <v>3879.7</v>
      </c>
      <c r="L191" s="259">
        <v>3828</v>
      </c>
      <c r="M191" s="259">
        <v>0.21956999999999999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508.95</v>
      </c>
      <c r="D192" s="260">
        <v>509.65000000000003</v>
      </c>
      <c r="E192" s="260">
        <v>504.30000000000007</v>
      </c>
      <c r="F192" s="260">
        <v>499.65000000000003</v>
      </c>
      <c r="G192" s="260">
        <v>494.30000000000007</v>
      </c>
      <c r="H192" s="260">
        <v>514.30000000000007</v>
      </c>
      <c r="I192" s="260">
        <v>519.65000000000009</v>
      </c>
      <c r="J192" s="260">
        <v>524.30000000000007</v>
      </c>
      <c r="K192" s="259">
        <v>515</v>
      </c>
      <c r="L192" s="259">
        <v>505</v>
      </c>
      <c r="M192" s="259">
        <v>3.3549799999999999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727.35</v>
      </c>
      <c r="D193" s="260">
        <v>728.7833333333333</v>
      </c>
      <c r="E193" s="260">
        <v>724.56666666666661</v>
      </c>
      <c r="F193" s="260">
        <v>721.7833333333333</v>
      </c>
      <c r="G193" s="260">
        <v>717.56666666666661</v>
      </c>
      <c r="H193" s="260">
        <v>731.56666666666661</v>
      </c>
      <c r="I193" s="260">
        <v>735.7833333333333</v>
      </c>
      <c r="J193" s="260">
        <v>738.56666666666661</v>
      </c>
      <c r="K193" s="259">
        <v>733</v>
      </c>
      <c r="L193" s="259">
        <v>726</v>
      </c>
      <c r="M193" s="259">
        <v>1.94154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83.15</v>
      </c>
      <c r="D194" s="260">
        <v>83.033333333333331</v>
      </c>
      <c r="E194" s="260">
        <v>82.466666666666669</v>
      </c>
      <c r="F194" s="260">
        <v>81.783333333333331</v>
      </c>
      <c r="G194" s="260">
        <v>81.216666666666669</v>
      </c>
      <c r="H194" s="260">
        <v>83.716666666666669</v>
      </c>
      <c r="I194" s="260">
        <v>84.283333333333331</v>
      </c>
      <c r="J194" s="260">
        <v>84.966666666666669</v>
      </c>
      <c r="K194" s="259">
        <v>83.6</v>
      </c>
      <c r="L194" s="259">
        <v>82.35</v>
      </c>
      <c r="M194" s="259">
        <v>1.3666799999999999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129.65</v>
      </c>
      <c r="D195" s="260">
        <v>129.20000000000002</v>
      </c>
      <c r="E195" s="260">
        <v>128.45000000000005</v>
      </c>
      <c r="F195" s="260">
        <v>127.25000000000003</v>
      </c>
      <c r="G195" s="260">
        <v>126.50000000000006</v>
      </c>
      <c r="H195" s="260">
        <v>130.40000000000003</v>
      </c>
      <c r="I195" s="260">
        <v>131.14999999999998</v>
      </c>
      <c r="J195" s="260">
        <v>132.35000000000002</v>
      </c>
      <c r="K195" s="259">
        <v>129.94999999999999</v>
      </c>
      <c r="L195" s="259">
        <v>128</v>
      </c>
      <c r="M195" s="259">
        <v>2.9532099999999999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221.6</v>
      </c>
      <c r="D196" s="260">
        <v>221.06666666666669</v>
      </c>
      <c r="E196" s="260">
        <v>219.58333333333337</v>
      </c>
      <c r="F196" s="260">
        <v>217.56666666666669</v>
      </c>
      <c r="G196" s="260">
        <v>216.08333333333337</v>
      </c>
      <c r="H196" s="260">
        <v>223.08333333333337</v>
      </c>
      <c r="I196" s="260">
        <v>224.56666666666666</v>
      </c>
      <c r="J196" s="260">
        <v>226.58333333333337</v>
      </c>
      <c r="K196" s="259">
        <v>222.55</v>
      </c>
      <c r="L196" s="259">
        <v>219.05</v>
      </c>
      <c r="M196" s="259">
        <v>0.92461000000000004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1083.75</v>
      </c>
      <c r="D197" s="260">
        <v>1084.2666666666667</v>
      </c>
      <c r="E197" s="260">
        <v>1079.5333333333333</v>
      </c>
      <c r="F197" s="260">
        <v>1075.3166666666666</v>
      </c>
      <c r="G197" s="260">
        <v>1070.5833333333333</v>
      </c>
      <c r="H197" s="260">
        <v>1088.4833333333333</v>
      </c>
      <c r="I197" s="260">
        <v>1093.2166666666665</v>
      </c>
      <c r="J197" s="260">
        <v>1097.4333333333334</v>
      </c>
      <c r="K197" s="259">
        <v>1089</v>
      </c>
      <c r="L197" s="259">
        <v>1080.05</v>
      </c>
      <c r="M197" s="259">
        <v>0.16666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1031.5999999999999</v>
      </c>
      <c r="D198" s="260">
        <v>1033.4833333333333</v>
      </c>
      <c r="E198" s="260">
        <v>1028.1166666666668</v>
      </c>
      <c r="F198" s="260">
        <v>1024.6333333333334</v>
      </c>
      <c r="G198" s="260">
        <v>1019.2666666666669</v>
      </c>
      <c r="H198" s="260">
        <v>1036.9666666666667</v>
      </c>
      <c r="I198" s="260">
        <v>1042.333333333333</v>
      </c>
      <c r="J198" s="260">
        <v>1045.8166666666666</v>
      </c>
      <c r="K198" s="259">
        <v>1038.8499999999999</v>
      </c>
      <c r="L198" s="259">
        <v>1030</v>
      </c>
      <c r="M198" s="259">
        <v>3.9810500000000002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2060.65</v>
      </c>
      <c r="D199" s="260">
        <v>2068.8833333333332</v>
      </c>
      <c r="E199" s="260">
        <v>2049.7666666666664</v>
      </c>
      <c r="F199" s="260">
        <v>2038.8833333333332</v>
      </c>
      <c r="G199" s="260">
        <v>2019.7666666666664</v>
      </c>
      <c r="H199" s="260">
        <v>2079.7666666666664</v>
      </c>
      <c r="I199" s="260">
        <v>2098.8833333333332</v>
      </c>
      <c r="J199" s="260">
        <v>2109.7666666666664</v>
      </c>
      <c r="K199" s="259">
        <v>2088</v>
      </c>
      <c r="L199" s="259">
        <v>2058</v>
      </c>
      <c r="M199" s="259">
        <v>0.41478999999999999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1461.05</v>
      </c>
      <c r="D200" s="260">
        <v>1459.45</v>
      </c>
      <c r="E200" s="260">
        <v>1455.9</v>
      </c>
      <c r="F200" s="260">
        <v>1450.75</v>
      </c>
      <c r="G200" s="260">
        <v>1447.2</v>
      </c>
      <c r="H200" s="260">
        <v>1464.6000000000001</v>
      </c>
      <c r="I200" s="260">
        <v>1468.1499999999999</v>
      </c>
      <c r="J200" s="260">
        <v>1473.3000000000002</v>
      </c>
      <c r="K200" s="259">
        <v>1463</v>
      </c>
      <c r="L200" s="259">
        <v>1454.3</v>
      </c>
      <c r="M200" s="259">
        <v>10.83897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541.54999999999995</v>
      </c>
      <c r="D201" s="260">
        <v>542.75</v>
      </c>
      <c r="E201" s="260">
        <v>538.5</v>
      </c>
      <c r="F201" s="260">
        <v>535.45000000000005</v>
      </c>
      <c r="G201" s="260">
        <v>531.20000000000005</v>
      </c>
      <c r="H201" s="260">
        <v>545.79999999999995</v>
      </c>
      <c r="I201" s="260">
        <v>550.04999999999995</v>
      </c>
      <c r="J201" s="260">
        <v>553.09999999999991</v>
      </c>
      <c r="K201" s="259">
        <v>547</v>
      </c>
      <c r="L201" s="259">
        <v>539.70000000000005</v>
      </c>
      <c r="M201" s="259">
        <v>3.8916599999999999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79.95</v>
      </c>
      <c r="D202" s="260">
        <v>80.05</v>
      </c>
      <c r="E202" s="260">
        <v>78.899999999999991</v>
      </c>
      <c r="F202" s="260">
        <v>77.849999999999994</v>
      </c>
      <c r="G202" s="260">
        <v>76.699999999999989</v>
      </c>
      <c r="H202" s="260">
        <v>81.099999999999994</v>
      </c>
      <c r="I202" s="260">
        <v>82.25</v>
      </c>
      <c r="J202" s="260">
        <v>83.3</v>
      </c>
      <c r="K202" s="259">
        <v>81.2</v>
      </c>
      <c r="L202" s="259">
        <v>79</v>
      </c>
      <c r="M202" s="259">
        <v>114.90355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684.5</v>
      </c>
      <c r="D203" s="260">
        <v>682.23333333333323</v>
      </c>
      <c r="E203" s="260">
        <v>665.61666666666645</v>
      </c>
      <c r="F203" s="260">
        <v>646.73333333333323</v>
      </c>
      <c r="G203" s="260">
        <v>630.11666666666645</v>
      </c>
      <c r="H203" s="260">
        <v>701.11666666666645</v>
      </c>
      <c r="I203" s="260">
        <v>717.73333333333323</v>
      </c>
      <c r="J203" s="260">
        <v>736.61666666666645</v>
      </c>
      <c r="K203" s="259">
        <v>698.85</v>
      </c>
      <c r="L203" s="259">
        <v>663.35</v>
      </c>
      <c r="M203" s="259">
        <v>0.22097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996.65</v>
      </c>
      <c r="D204" s="260">
        <v>998.31666666666661</v>
      </c>
      <c r="E204" s="260">
        <v>991.68333333333317</v>
      </c>
      <c r="F204" s="260">
        <v>986.71666666666658</v>
      </c>
      <c r="G204" s="260">
        <v>980.08333333333314</v>
      </c>
      <c r="H204" s="260">
        <v>1003.2833333333332</v>
      </c>
      <c r="I204" s="260">
        <v>1009.9166666666666</v>
      </c>
      <c r="J204" s="260">
        <v>1014.8833333333332</v>
      </c>
      <c r="K204" s="259">
        <v>1004.95</v>
      </c>
      <c r="L204" s="259">
        <v>993.35</v>
      </c>
      <c r="M204" s="259">
        <v>0.89751999999999998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982.75</v>
      </c>
      <c r="D205" s="260">
        <v>979.58333333333337</v>
      </c>
      <c r="E205" s="260">
        <v>973.16666666666674</v>
      </c>
      <c r="F205" s="260">
        <v>963.58333333333337</v>
      </c>
      <c r="G205" s="260">
        <v>957.16666666666674</v>
      </c>
      <c r="H205" s="260">
        <v>989.16666666666674</v>
      </c>
      <c r="I205" s="260">
        <v>995.58333333333348</v>
      </c>
      <c r="J205" s="260">
        <v>1005.1666666666667</v>
      </c>
      <c r="K205" s="259">
        <v>986</v>
      </c>
      <c r="L205" s="259">
        <v>970</v>
      </c>
      <c r="M205" s="259">
        <v>3.354E-2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1175.95</v>
      </c>
      <c r="D206" s="260">
        <v>1179.6499999999999</v>
      </c>
      <c r="E206" s="260">
        <v>1169.2999999999997</v>
      </c>
      <c r="F206" s="260">
        <v>1162.6499999999999</v>
      </c>
      <c r="G206" s="260">
        <v>1152.2999999999997</v>
      </c>
      <c r="H206" s="260">
        <v>1186.2999999999997</v>
      </c>
      <c r="I206" s="260">
        <v>1196.6499999999996</v>
      </c>
      <c r="J206" s="260">
        <v>1203.2999999999997</v>
      </c>
      <c r="K206" s="259">
        <v>1190</v>
      </c>
      <c r="L206" s="259">
        <v>1173</v>
      </c>
      <c r="M206" s="259">
        <v>2.1779000000000002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2581.9</v>
      </c>
      <c r="D207" s="260">
        <v>2582.2999999999997</v>
      </c>
      <c r="E207" s="260">
        <v>2574.5999999999995</v>
      </c>
      <c r="F207" s="260">
        <v>2567.2999999999997</v>
      </c>
      <c r="G207" s="260">
        <v>2559.5999999999995</v>
      </c>
      <c r="H207" s="260">
        <v>2589.5999999999995</v>
      </c>
      <c r="I207" s="260">
        <v>2597.2999999999993</v>
      </c>
      <c r="J207" s="260">
        <v>2604.5999999999995</v>
      </c>
      <c r="K207" s="259">
        <v>2590</v>
      </c>
      <c r="L207" s="259">
        <v>2575</v>
      </c>
      <c r="M207" s="259">
        <v>0.35097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324.2</v>
      </c>
      <c r="D208" s="260">
        <v>323.2833333333333</v>
      </c>
      <c r="E208" s="260">
        <v>320.91666666666663</v>
      </c>
      <c r="F208" s="260">
        <v>317.63333333333333</v>
      </c>
      <c r="G208" s="260">
        <v>315.26666666666665</v>
      </c>
      <c r="H208" s="260">
        <v>326.56666666666661</v>
      </c>
      <c r="I208" s="260">
        <v>328.93333333333328</v>
      </c>
      <c r="J208" s="260">
        <v>332.21666666666658</v>
      </c>
      <c r="K208" s="259">
        <v>325.64999999999998</v>
      </c>
      <c r="L208" s="259">
        <v>320</v>
      </c>
      <c r="M208" s="259">
        <v>0.34494999999999998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395.55</v>
      </c>
      <c r="D209" s="260">
        <v>396.25</v>
      </c>
      <c r="E209" s="260">
        <v>393.65</v>
      </c>
      <c r="F209" s="260">
        <v>391.75</v>
      </c>
      <c r="G209" s="260">
        <v>389.15</v>
      </c>
      <c r="H209" s="260">
        <v>398.15</v>
      </c>
      <c r="I209" s="260">
        <v>400.75</v>
      </c>
      <c r="J209" s="260">
        <v>402.65</v>
      </c>
      <c r="K209" s="259">
        <v>398.85</v>
      </c>
      <c r="L209" s="259">
        <v>394.35</v>
      </c>
      <c r="M209" s="259">
        <v>7.9336599999999997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1228.9000000000001</v>
      </c>
      <c r="D210" s="260">
        <v>1220.7166666666667</v>
      </c>
      <c r="E210" s="260">
        <v>1208.4333333333334</v>
      </c>
      <c r="F210" s="260">
        <v>1187.9666666666667</v>
      </c>
      <c r="G210" s="260">
        <v>1175.6833333333334</v>
      </c>
      <c r="H210" s="260">
        <v>1241.1833333333334</v>
      </c>
      <c r="I210" s="260">
        <v>1253.4666666666667</v>
      </c>
      <c r="J210" s="260">
        <v>1273.9333333333334</v>
      </c>
      <c r="K210" s="259">
        <v>1233</v>
      </c>
      <c r="L210" s="259">
        <v>1200.25</v>
      </c>
      <c r="M210" s="259">
        <v>7.2559999999999999E-2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2414.9499999999998</v>
      </c>
      <c r="D211" s="260">
        <v>2413.5833333333335</v>
      </c>
      <c r="E211" s="260">
        <v>2402.3666666666668</v>
      </c>
      <c r="F211" s="260">
        <v>2389.7833333333333</v>
      </c>
      <c r="G211" s="260">
        <v>2378.5666666666666</v>
      </c>
      <c r="H211" s="260">
        <v>2426.166666666667</v>
      </c>
      <c r="I211" s="260">
        <v>2437.3833333333332</v>
      </c>
      <c r="J211" s="260">
        <v>2449.9666666666672</v>
      </c>
      <c r="K211" s="259">
        <v>2424.8000000000002</v>
      </c>
      <c r="L211" s="259">
        <v>2401</v>
      </c>
      <c r="M211" s="259">
        <v>2.0248699999999999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105.05</v>
      </c>
      <c r="D212" s="260">
        <v>105.2</v>
      </c>
      <c r="E212" s="260">
        <v>104.4</v>
      </c>
      <c r="F212" s="260">
        <v>103.75</v>
      </c>
      <c r="G212" s="260">
        <v>102.95</v>
      </c>
      <c r="H212" s="260">
        <v>105.85000000000001</v>
      </c>
      <c r="I212" s="260">
        <v>106.64999999999999</v>
      </c>
      <c r="J212" s="260">
        <v>107.30000000000001</v>
      </c>
      <c r="K212" s="259">
        <v>106</v>
      </c>
      <c r="L212" s="259">
        <v>104.55</v>
      </c>
      <c r="M212" s="259">
        <v>3.52305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207.4</v>
      </c>
      <c r="D213" s="260">
        <v>207.7833333333333</v>
      </c>
      <c r="E213" s="260">
        <v>206.31666666666661</v>
      </c>
      <c r="F213" s="260">
        <v>205.23333333333329</v>
      </c>
      <c r="G213" s="260">
        <v>203.76666666666659</v>
      </c>
      <c r="H213" s="260">
        <v>208.86666666666662</v>
      </c>
      <c r="I213" s="260">
        <v>210.33333333333331</v>
      </c>
      <c r="J213" s="260">
        <v>211.41666666666663</v>
      </c>
      <c r="K213" s="259">
        <v>209.25</v>
      </c>
      <c r="L213" s="259">
        <v>206.7</v>
      </c>
      <c r="M213" s="259">
        <v>3.0737100000000002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2573.1</v>
      </c>
      <c r="D214" s="260">
        <v>2587.7000000000003</v>
      </c>
      <c r="E214" s="260">
        <v>2535.4000000000005</v>
      </c>
      <c r="F214" s="260">
        <v>2497.7000000000003</v>
      </c>
      <c r="G214" s="260">
        <v>2445.4000000000005</v>
      </c>
      <c r="H214" s="260">
        <v>2625.4000000000005</v>
      </c>
      <c r="I214" s="260">
        <v>2677.7000000000007</v>
      </c>
      <c r="J214" s="260">
        <v>2715.4000000000005</v>
      </c>
      <c r="K214" s="259">
        <v>2640</v>
      </c>
      <c r="L214" s="259">
        <v>2550</v>
      </c>
      <c r="M214" s="259">
        <v>7.1990800000000004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283.25</v>
      </c>
      <c r="D215" s="260">
        <v>282.76666666666665</v>
      </c>
      <c r="E215" s="260">
        <v>281.7833333333333</v>
      </c>
      <c r="F215" s="260">
        <v>280.31666666666666</v>
      </c>
      <c r="G215" s="260">
        <v>279.33333333333331</v>
      </c>
      <c r="H215" s="260">
        <v>284.23333333333329</v>
      </c>
      <c r="I215" s="260">
        <v>285.21666666666664</v>
      </c>
      <c r="J215" s="260">
        <v>286.68333333333328</v>
      </c>
      <c r="K215" s="259">
        <v>283.75</v>
      </c>
      <c r="L215" s="259">
        <v>281.3</v>
      </c>
      <c r="M215" s="259">
        <v>1.2346299999999999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3244.75</v>
      </c>
      <c r="D216" s="260">
        <v>3235.9333333333329</v>
      </c>
      <c r="E216" s="260">
        <v>3209.9666666666658</v>
      </c>
      <c r="F216" s="260">
        <v>3175.1833333333329</v>
      </c>
      <c r="G216" s="260">
        <v>3149.2166666666658</v>
      </c>
      <c r="H216" s="260">
        <v>3270.7166666666658</v>
      </c>
      <c r="I216" s="260">
        <v>3296.6833333333329</v>
      </c>
      <c r="J216" s="260">
        <v>3331.4666666666658</v>
      </c>
      <c r="K216" s="259">
        <v>3261.9</v>
      </c>
      <c r="L216" s="259">
        <v>3201.15</v>
      </c>
      <c r="M216" s="259">
        <v>2.8559999999999999E-2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764.35</v>
      </c>
      <c r="D217" s="260">
        <v>768.51666666666677</v>
      </c>
      <c r="E217" s="260">
        <v>752.08333333333348</v>
      </c>
      <c r="F217" s="260">
        <v>739.81666666666672</v>
      </c>
      <c r="G217" s="260">
        <v>723.38333333333344</v>
      </c>
      <c r="H217" s="260">
        <v>780.78333333333353</v>
      </c>
      <c r="I217" s="260">
        <v>797.2166666666667</v>
      </c>
      <c r="J217" s="260">
        <v>809.48333333333358</v>
      </c>
      <c r="K217" s="259">
        <v>784.95</v>
      </c>
      <c r="L217" s="259">
        <v>756.25</v>
      </c>
      <c r="M217" s="259">
        <v>0.40786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37958.75</v>
      </c>
      <c r="D218" s="260">
        <v>38069.683333333334</v>
      </c>
      <c r="E218" s="260">
        <v>37639.366666666669</v>
      </c>
      <c r="F218" s="260">
        <v>37319.983333333337</v>
      </c>
      <c r="G218" s="260">
        <v>36889.666666666672</v>
      </c>
      <c r="H218" s="260">
        <v>38389.066666666666</v>
      </c>
      <c r="I218" s="260">
        <v>38819.383333333331</v>
      </c>
      <c r="J218" s="260">
        <v>39138.766666666663</v>
      </c>
      <c r="K218" s="259">
        <v>38500</v>
      </c>
      <c r="L218" s="259">
        <v>37750.300000000003</v>
      </c>
      <c r="M218" s="259">
        <v>1.0710000000000001E-2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35.950000000000003</v>
      </c>
      <c r="D219" s="260">
        <v>35.900000000000006</v>
      </c>
      <c r="E219" s="260">
        <v>35.70000000000001</v>
      </c>
      <c r="F219" s="260">
        <v>35.450000000000003</v>
      </c>
      <c r="G219" s="260">
        <v>35.250000000000007</v>
      </c>
      <c r="H219" s="260">
        <v>36.150000000000013</v>
      </c>
      <c r="I219" s="260">
        <v>36.35</v>
      </c>
      <c r="J219" s="260">
        <v>36.600000000000016</v>
      </c>
      <c r="K219" s="259">
        <v>36.1</v>
      </c>
      <c r="L219" s="259">
        <v>35.65</v>
      </c>
      <c r="M219" s="259">
        <v>4.5744400000000001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2393</v>
      </c>
      <c r="D220" s="260">
        <v>2393.4500000000003</v>
      </c>
      <c r="E220" s="260">
        <v>2386.9000000000005</v>
      </c>
      <c r="F220" s="260">
        <v>2380.8000000000002</v>
      </c>
      <c r="G220" s="260">
        <v>2374.2500000000005</v>
      </c>
      <c r="H220" s="260">
        <v>2399.5500000000006</v>
      </c>
      <c r="I220" s="260">
        <v>2406.1000000000008</v>
      </c>
      <c r="J220" s="260">
        <v>2412.2000000000007</v>
      </c>
      <c r="K220" s="259">
        <v>2400</v>
      </c>
      <c r="L220" s="259">
        <v>2387.35</v>
      </c>
      <c r="M220" s="259">
        <v>3.2738499999999999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926.3</v>
      </c>
      <c r="D221" s="260">
        <v>925.80000000000007</v>
      </c>
      <c r="E221" s="260">
        <v>918.10000000000014</v>
      </c>
      <c r="F221" s="260">
        <v>909.90000000000009</v>
      </c>
      <c r="G221" s="260">
        <v>902.20000000000016</v>
      </c>
      <c r="H221" s="260">
        <v>934.00000000000011</v>
      </c>
      <c r="I221" s="260">
        <v>941.70000000000016</v>
      </c>
      <c r="J221" s="260">
        <v>949.90000000000009</v>
      </c>
      <c r="K221" s="259">
        <v>933.5</v>
      </c>
      <c r="L221" s="259">
        <v>917.6</v>
      </c>
      <c r="M221" s="259">
        <v>43.900500000000001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1150</v>
      </c>
      <c r="D222" s="260">
        <v>1154.8333333333333</v>
      </c>
      <c r="E222" s="260">
        <v>1141.0166666666664</v>
      </c>
      <c r="F222" s="260">
        <v>1132.0333333333331</v>
      </c>
      <c r="G222" s="260">
        <v>1118.2166666666662</v>
      </c>
      <c r="H222" s="260">
        <v>1163.8166666666666</v>
      </c>
      <c r="I222" s="260">
        <v>1177.6333333333337</v>
      </c>
      <c r="J222" s="260">
        <v>1186.6166666666668</v>
      </c>
      <c r="K222" s="259">
        <v>1168.6500000000001</v>
      </c>
      <c r="L222" s="259">
        <v>1145.8499999999999</v>
      </c>
      <c r="M222" s="259">
        <v>0.79893999999999998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511.7</v>
      </c>
      <c r="D223" s="260">
        <v>514.13333333333333</v>
      </c>
      <c r="E223" s="260">
        <v>508.06666666666661</v>
      </c>
      <c r="F223" s="260">
        <v>504.43333333333328</v>
      </c>
      <c r="G223" s="260">
        <v>498.36666666666656</v>
      </c>
      <c r="H223" s="260">
        <v>517.76666666666665</v>
      </c>
      <c r="I223" s="260">
        <v>523.83333333333348</v>
      </c>
      <c r="J223" s="260">
        <v>527.4666666666667</v>
      </c>
      <c r="K223" s="259">
        <v>520.20000000000005</v>
      </c>
      <c r="L223" s="259">
        <v>510.5</v>
      </c>
      <c r="M223" s="259">
        <v>0.97311000000000003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509.95</v>
      </c>
      <c r="D224" s="260">
        <v>509.45</v>
      </c>
      <c r="E224" s="260">
        <v>504.6</v>
      </c>
      <c r="F224" s="260">
        <v>499.25000000000006</v>
      </c>
      <c r="G224" s="260">
        <v>494.40000000000009</v>
      </c>
      <c r="H224" s="260">
        <v>514.79999999999995</v>
      </c>
      <c r="I224" s="260">
        <v>519.65</v>
      </c>
      <c r="J224" s="260">
        <v>524.99999999999989</v>
      </c>
      <c r="K224" s="259">
        <v>514.29999999999995</v>
      </c>
      <c r="L224" s="259">
        <v>504.1</v>
      </c>
      <c r="M224" s="259">
        <v>0.50160000000000005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45.25</v>
      </c>
      <c r="D225" s="260">
        <v>45.366666666666667</v>
      </c>
      <c r="E225" s="260">
        <v>44.933333333333337</v>
      </c>
      <c r="F225" s="260">
        <v>44.616666666666667</v>
      </c>
      <c r="G225" s="260">
        <v>44.183333333333337</v>
      </c>
      <c r="H225" s="260">
        <v>45.683333333333337</v>
      </c>
      <c r="I225" s="260">
        <v>46.11666666666666</v>
      </c>
      <c r="J225" s="260">
        <v>46.433333333333337</v>
      </c>
      <c r="K225" s="259">
        <v>45.8</v>
      </c>
      <c r="L225" s="259">
        <v>45.05</v>
      </c>
      <c r="M225" s="259">
        <v>39.225879999999997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58.4</v>
      </c>
      <c r="D226" s="260">
        <v>58.616666666666667</v>
      </c>
      <c r="E226" s="260">
        <v>57.783333333333331</v>
      </c>
      <c r="F226" s="260">
        <v>57.166666666666664</v>
      </c>
      <c r="G226" s="260">
        <v>56.333333333333329</v>
      </c>
      <c r="H226" s="260">
        <v>59.233333333333334</v>
      </c>
      <c r="I226" s="260">
        <v>60.066666666666663</v>
      </c>
      <c r="J226" s="260">
        <v>60.683333333333337</v>
      </c>
      <c r="K226" s="259">
        <v>59.45</v>
      </c>
      <c r="L226" s="259">
        <v>58</v>
      </c>
      <c r="M226" s="259">
        <v>328.57762000000002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79.599999999999994</v>
      </c>
      <c r="D227" s="260">
        <v>79.5</v>
      </c>
      <c r="E227" s="260">
        <v>79</v>
      </c>
      <c r="F227" s="260">
        <v>78.400000000000006</v>
      </c>
      <c r="G227" s="260">
        <v>77.900000000000006</v>
      </c>
      <c r="H227" s="260">
        <v>80.099999999999994</v>
      </c>
      <c r="I227" s="260">
        <v>80.599999999999994</v>
      </c>
      <c r="J227" s="260">
        <v>81.199999999999989</v>
      </c>
      <c r="K227" s="259">
        <v>80</v>
      </c>
      <c r="L227" s="259">
        <v>78.900000000000006</v>
      </c>
      <c r="M227" s="259">
        <v>40.312100000000001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930.8</v>
      </c>
      <c r="D228" s="260">
        <v>931.13333333333321</v>
      </c>
      <c r="E228" s="260">
        <v>923.71666666666647</v>
      </c>
      <c r="F228" s="260">
        <v>916.63333333333321</v>
      </c>
      <c r="G228" s="260">
        <v>909.21666666666647</v>
      </c>
      <c r="H228" s="260">
        <v>938.21666666666647</v>
      </c>
      <c r="I228" s="260">
        <v>945.63333333333321</v>
      </c>
      <c r="J228" s="260">
        <v>952.71666666666647</v>
      </c>
      <c r="K228" s="259">
        <v>938.55</v>
      </c>
      <c r="L228" s="259">
        <v>924.05</v>
      </c>
      <c r="M228" s="259">
        <v>1.453E-2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361.25</v>
      </c>
      <c r="D229" s="260">
        <v>360.61666666666662</v>
      </c>
      <c r="E229" s="260">
        <v>358.63333333333321</v>
      </c>
      <c r="F229" s="260">
        <v>356.01666666666659</v>
      </c>
      <c r="G229" s="260">
        <v>354.03333333333319</v>
      </c>
      <c r="H229" s="260">
        <v>363.23333333333323</v>
      </c>
      <c r="I229" s="260">
        <v>365.2166666666667</v>
      </c>
      <c r="J229" s="260">
        <v>367.83333333333326</v>
      </c>
      <c r="K229" s="259">
        <v>362.6</v>
      </c>
      <c r="L229" s="259">
        <v>358</v>
      </c>
      <c r="M229" s="259">
        <v>0.87253000000000003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1763.85</v>
      </c>
      <c r="D230" s="260">
        <v>1770.0166666666667</v>
      </c>
      <c r="E230" s="260">
        <v>1746.0333333333333</v>
      </c>
      <c r="F230" s="260">
        <v>1728.2166666666667</v>
      </c>
      <c r="G230" s="260">
        <v>1704.2333333333333</v>
      </c>
      <c r="H230" s="260">
        <v>1787.8333333333333</v>
      </c>
      <c r="I230" s="260">
        <v>1811.8166666666664</v>
      </c>
      <c r="J230" s="260">
        <v>1829.6333333333332</v>
      </c>
      <c r="K230" s="259">
        <v>1794</v>
      </c>
      <c r="L230" s="259">
        <v>1752.2</v>
      </c>
      <c r="M230" s="259">
        <v>3.1280000000000002E-2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240.5</v>
      </c>
      <c r="D231" s="260">
        <v>239.23333333333335</v>
      </c>
      <c r="E231" s="260">
        <v>235.66666666666669</v>
      </c>
      <c r="F231" s="260">
        <v>230.83333333333334</v>
      </c>
      <c r="G231" s="260">
        <v>227.26666666666668</v>
      </c>
      <c r="H231" s="260">
        <v>244.06666666666669</v>
      </c>
      <c r="I231" s="260">
        <v>247.63333333333335</v>
      </c>
      <c r="J231" s="260">
        <v>252.4666666666667</v>
      </c>
      <c r="K231" s="259">
        <v>242.8</v>
      </c>
      <c r="L231" s="259">
        <v>234.4</v>
      </c>
      <c r="M231" s="259">
        <v>22.332979999999999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347.7</v>
      </c>
      <c r="D232" s="260">
        <v>348.13333333333338</v>
      </c>
      <c r="E232" s="260">
        <v>346.56666666666678</v>
      </c>
      <c r="F232" s="260">
        <v>345.43333333333339</v>
      </c>
      <c r="G232" s="260">
        <v>343.86666666666679</v>
      </c>
      <c r="H232" s="260">
        <v>349.26666666666677</v>
      </c>
      <c r="I232" s="260">
        <v>350.83333333333337</v>
      </c>
      <c r="J232" s="260">
        <v>351.96666666666675</v>
      </c>
      <c r="K232" s="259">
        <v>349.7</v>
      </c>
      <c r="L232" s="259">
        <v>347</v>
      </c>
      <c r="M232" s="259">
        <v>31.705639999999999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103.9</v>
      </c>
      <c r="D233" s="260">
        <v>103.96666666666665</v>
      </c>
      <c r="E233" s="260">
        <v>102.93333333333331</v>
      </c>
      <c r="F233" s="260">
        <v>101.96666666666665</v>
      </c>
      <c r="G233" s="260">
        <v>100.93333333333331</v>
      </c>
      <c r="H233" s="260">
        <v>104.93333333333331</v>
      </c>
      <c r="I233" s="260">
        <v>105.96666666666664</v>
      </c>
      <c r="J233" s="260">
        <v>106.93333333333331</v>
      </c>
      <c r="K233" s="259">
        <v>105</v>
      </c>
      <c r="L233" s="259">
        <v>103</v>
      </c>
      <c r="M233" s="259">
        <v>0.92306999999999995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236.2</v>
      </c>
      <c r="D234" s="260">
        <v>236.5</v>
      </c>
      <c r="E234" s="260">
        <v>234.6</v>
      </c>
      <c r="F234" s="260">
        <v>233</v>
      </c>
      <c r="G234" s="260">
        <v>231.1</v>
      </c>
      <c r="H234" s="260">
        <v>238.1</v>
      </c>
      <c r="I234" s="260">
        <v>239.99999999999997</v>
      </c>
      <c r="J234" s="260">
        <v>241.6</v>
      </c>
      <c r="K234" s="259">
        <v>238.4</v>
      </c>
      <c r="L234" s="259">
        <v>234.9</v>
      </c>
      <c r="M234" s="259">
        <v>8.4250000000000007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127.4</v>
      </c>
      <c r="D235" s="260">
        <v>127.98333333333333</v>
      </c>
      <c r="E235" s="260">
        <v>125.46666666666667</v>
      </c>
      <c r="F235" s="260">
        <v>123.53333333333333</v>
      </c>
      <c r="G235" s="260">
        <v>121.01666666666667</v>
      </c>
      <c r="H235" s="260">
        <v>129.91666666666669</v>
      </c>
      <c r="I235" s="260">
        <v>132.43333333333334</v>
      </c>
      <c r="J235" s="260">
        <v>134.36666666666667</v>
      </c>
      <c r="K235" s="259">
        <v>130.5</v>
      </c>
      <c r="L235" s="259">
        <v>126.05</v>
      </c>
      <c r="M235" s="259">
        <v>22.10895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74.900000000000006</v>
      </c>
      <c r="D236" s="260">
        <v>75.166666666666671</v>
      </c>
      <c r="E236" s="260">
        <v>74.333333333333343</v>
      </c>
      <c r="F236" s="260">
        <v>73.766666666666666</v>
      </c>
      <c r="G236" s="260">
        <v>72.933333333333337</v>
      </c>
      <c r="H236" s="260">
        <v>75.733333333333348</v>
      </c>
      <c r="I236" s="260">
        <v>76.566666666666691</v>
      </c>
      <c r="J236" s="260">
        <v>77.133333333333354</v>
      </c>
      <c r="K236" s="259">
        <v>76</v>
      </c>
      <c r="L236" s="259">
        <v>74.599999999999994</v>
      </c>
      <c r="M236" s="259">
        <v>9.3361400000000003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4364.1499999999996</v>
      </c>
      <c r="D237" s="260">
        <v>4382.7166666666662</v>
      </c>
      <c r="E237" s="260">
        <v>4315.4333333333325</v>
      </c>
      <c r="F237" s="260">
        <v>4266.7166666666662</v>
      </c>
      <c r="G237" s="260">
        <v>4199.4333333333325</v>
      </c>
      <c r="H237" s="260">
        <v>4431.4333333333325</v>
      </c>
      <c r="I237" s="260">
        <v>4498.7166666666672</v>
      </c>
      <c r="J237" s="260">
        <v>4547.4333333333325</v>
      </c>
      <c r="K237" s="259">
        <v>4450</v>
      </c>
      <c r="L237" s="259">
        <v>4334</v>
      </c>
      <c r="M237" s="259">
        <v>0.11115999999999999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233.85</v>
      </c>
      <c r="D238" s="260">
        <v>233.28333333333333</v>
      </c>
      <c r="E238" s="260">
        <v>231.66666666666666</v>
      </c>
      <c r="F238" s="260">
        <v>229.48333333333332</v>
      </c>
      <c r="G238" s="260">
        <v>227.86666666666665</v>
      </c>
      <c r="H238" s="260">
        <v>235.46666666666667</v>
      </c>
      <c r="I238" s="260">
        <v>237.08333333333334</v>
      </c>
      <c r="J238" s="260">
        <v>239.26666666666668</v>
      </c>
      <c r="K238" s="259">
        <v>234.9</v>
      </c>
      <c r="L238" s="259">
        <v>231.1</v>
      </c>
      <c r="M238" s="259">
        <v>11.464460000000001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136.44999999999999</v>
      </c>
      <c r="D239" s="260">
        <v>136.13333333333333</v>
      </c>
      <c r="E239" s="260">
        <v>135.31666666666666</v>
      </c>
      <c r="F239" s="260">
        <v>134.18333333333334</v>
      </c>
      <c r="G239" s="260">
        <v>133.36666666666667</v>
      </c>
      <c r="H239" s="260">
        <v>137.26666666666665</v>
      </c>
      <c r="I239" s="260">
        <v>138.08333333333331</v>
      </c>
      <c r="J239" s="260">
        <v>139.21666666666664</v>
      </c>
      <c r="K239" s="259">
        <v>136.94999999999999</v>
      </c>
      <c r="L239" s="259">
        <v>135</v>
      </c>
      <c r="M239" s="259">
        <v>15.52966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316.14999999999998</v>
      </c>
      <c r="D240" s="260">
        <v>314.68333333333334</v>
      </c>
      <c r="E240" s="260">
        <v>312.4666666666667</v>
      </c>
      <c r="F240" s="260">
        <v>308.78333333333336</v>
      </c>
      <c r="G240" s="260">
        <v>306.56666666666672</v>
      </c>
      <c r="H240" s="260">
        <v>318.36666666666667</v>
      </c>
      <c r="I240" s="260">
        <v>320.58333333333326</v>
      </c>
      <c r="J240" s="260">
        <v>324.26666666666665</v>
      </c>
      <c r="K240" s="259">
        <v>316.89999999999998</v>
      </c>
      <c r="L240" s="259">
        <v>311</v>
      </c>
      <c r="M240" s="259">
        <v>6.3587800000000003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68.05</v>
      </c>
      <c r="D241" s="260">
        <v>68.149999999999991</v>
      </c>
      <c r="E241" s="260">
        <v>67.84999999999998</v>
      </c>
      <c r="F241" s="260">
        <v>67.649999999999991</v>
      </c>
      <c r="G241" s="260">
        <v>67.34999999999998</v>
      </c>
      <c r="H241" s="260">
        <v>68.34999999999998</v>
      </c>
      <c r="I241" s="260">
        <v>68.649999999999991</v>
      </c>
      <c r="J241" s="260">
        <v>68.84999999999998</v>
      </c>
      <c r="K241" s="259">
        <v>68.45</v>
      </c>
      <c r="L241" s="259">
        <v>67.95</v>
      </c>
      <c r="M241" s="259">
        <v>37.453159999999997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18.05</v>
      </c>
      <c r="D242" s="260">
        <v>18.133333333333336</v>
      </c>
      <c r="E242" s="260">
        <v>17.916666666666671</v>
      </c>
      <c r="F242" s="260">
        <v>17.783333333333335</v>
      </c>
      <c r="G242" s="260">
        <v>17.56666666666667</v>
      </c>
      <c r="H242" s="260">
        <v>18.266666666666673</v>
      </c>
      <c r="I242" s="260">
        <v>18.483333333333334</v>
      </c>
      <c r="J242" s="260">
        <v>18.616666666666674</v>
      </c>
      <c r="K242" s="259">
        <v>18.350000000000001</v>
      </c>
      <c r="L242" s="259">
        <v>18</v>
      </c>
      <c r="M242" s="259">
        <v>8.76084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743.8</v>
      </c>
      <c r="D243" s="260">
        <v>744.76666666666677</v>
      </c>
      <c r="E243" s="260">
        <v>739.08333333333348</v>
      </c>
      <c r="F243" s="260">
        <v>734.36666666666667</v>
      </c>
      <c r="G243" s="260">
        <v>728.68333333333339</v>
      </c>
      <c r="H243" s="260">
        <v>749.48333333333358</v>
      </c>
      <c r="I243" s="260">
        <v>755.16666666666674</v>
      </c>
      <c r="J243" s="260">
        <v>759.88333333333367</v>
      </c>
      <c r="K243" s="259">
        <v>750.45</v>
      </c>
      <c r="L243" s="259">
        <v>740.05</v>
      </c>
      <c r="M243" s="259">
        <v>6.4939299999999998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21.6</v>
      </c>
      <c r="D244" s="260">
        <v>21.599999999999998</v>
      </c>
      <c r="E244" s="260">
        <v>21.499999999999996</v>
      </c>
      <c r="F244" s="260">
        <v>21.4</v>
      </c>
      <c r="G244" s="260">
        <v>21.299999999999997</v>
      </c>
      <c r="H244" s="260">
        <v>21.699999999999996</v>
      </c>
      <c r="I244" s="260">
        <v>21.799999999999997</v>
      </c>
      <c r="J244" s="260">
        <v>21.899999999999995</v>
      </c>
      <c r="K244" s="259">
        <v>21.7</v>
      </c>
      <c r="L244" s="259">
        <v>21.5</v>
      </c>
      <c r="M244" s="259">
        <v>28.74558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1464</v>
      </c>
      <c r="D245" s="260">
        <v>1456.3833333333332</v>
      </c>
      <c r="E245" s="260">
        <v>1433.7666666666664</v>
      </c>
      <c r="F245" s="260">
        <v>1403.5333333333333</v>
      </c>
      <c r="G245" s="260">
        <v>1380.9166666666665</v>
      </c>
      <c r="H245" s="260">
        <v>1486.6166666666663</v>
      </c>
      <c r="I245" s="260">
        <v>1509.2333333333331</v>
      </c>
      <c r="J245" s="260">
        <v>1539.4666666666662</v>
      </c>
      <c r="K245" s="259">
        <v>1479</v>
      </c>
      <c r="L245" s="259">
        <v>1426.15</v>
      </c>
      <c r="M245" s="259">
        <v>0.12324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342.4</v>
      </c>
      <c r="D246" s="260">
        <v>339.68333333333334</v>
      </c>
      <c r="E246" s="260">
        <v>335.7166666666667</v>
      </c>
      <c r="F246" s="260">
        <v>329.03333333333336</v>
      </c>
      <c r="G246" s="260">
        <v>325.06666666666672</v>
      </c>
      <c r="H246" s="260">
        <v>346.36666666666667</v>
      </c>
      <c r="I246" s="260">
        <v>350.33333333333326</v>
      </c>
      <c r="J246" s="260">
        <v>357.01666666666665</v>
      </c>
      <c r="K246" s="259">
        <v>343.65</v>
      </c>
      <c r="L246" s="259">
        <v>333</v>
      </c>
      <c r="M246" s="259">
        <v>7.8159999999999993E-2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383.35</v>
      </c>
      <c r="D247" s="260">
        <v>383.38333333333338</v>
      </c>
      <c r="E247" s="260">
        <v>381.06666666666678</v>
      </c>
      <c r="F247" s="260">
        <v>378.78333333333342</v>
      </c>
      <c r="G247" s="260">
        <v>376.46666666666681</v>
      </c>
      <c r="H247" s="260">
        <v>385.66666666666674</v>
      </c>
      <c r="I247" s="260">
        <v>387.98333333333335</v>
      </c>
      <c r="J247" s="260">
        <v>390.26666666666671</v>
      </c>
      <c r="K247" s="259">
        <v>385.7</v>
      </c>
      <c r="L247" s="259">
        <v>381.1</v>
      </c>
      <c r="M247" s="259">
        <v>3.27257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194.15</v>
      </c>
      <c r="D248" s="260">
        <v>194.58333333333334</v>
      </c>
      <c r="E248" s="260">
        <v>192.56666666666669</v>
      </c>
      <c r="F248" s="260">
        <v>190.98333333333335</v>
      </c>
      <c r="G248" s="260">
        <v>188.9666666666667</v>
      </c>
      <c r="H248" s="260">
        <v>196.16666666666669</v>
      </c>
      <c r="I248" s="260">
        <v>198.18333333333334</v>
      </c>
      <c r="J248" s="260">
        <v>199.76666666666668</v>
      </c>
      <c r="K248" s="259">
        <v>196.6</v>
      </c>
      <c r="L248" s="259">
        <v>193</v>
      </c>
      <c r="M248" s="259">
        <v>1.66042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1145.8499999999999</v>
      </c>
      <c r="D249" s="260">
        <v>1149.6166666666666</v>
      </c>
      <c r="E249" s="260">
        <v>1139.2333333333331</v>
      </c>
      <c r="F249" s="260">
        <v>1132.6166666666666</v>
      </c>
      <c r="G249" s="260">
        <v>1122.2333333333331</v>
      </c>
      <c r="H249" s="260">
        <v>1156.2333333333331</v>
      </c>
      <c r="I249" s="260">
        <v>1166.6166666666668</v>
      </c>
      <c r="J249" s="260">
        <v>1173.2333333333331</v>
      </c>
      <c r="K249" s="259">
        <v>1160</v>
      </c>
      <c r="L249" s="259">
        <v>1143</v>
      </c>
      <c r="M249" s="259">
        <v>6.7416999999999998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14.5</v>
      </c>
      <c r="D250" s="260">
        <v>14.549999999999999</v>
      </c>
      <c r="E250" s="260">
        <v>14.449999999999998</v>
      </c>
      <c r="F250" s="260">
        <v>14.399999999999999</v>
      </c>
      <c r="G250" s="260">
        <v>14.299999999999997</v>
      </c>
      <c r="H250" s="260">
        <v>14.599999999999998</v>
      </c>
      <c r="I250" s="260">
        <v>14.7</v>
      </c>
      <c r="J250" s="260">
        <v>14.749999999999998</v>
      </c>
      <c r="K250" s="259">
        <v>14.65</v>
      </c>
      <c r="L250" s="259">
        <v>14.5</v>
      </c>
      <c r="M250" s="259">
        <v>11.69026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3857.2</v>
      </c>
      <c r="D251" s="260">
        <v>3868.6666666666665</v>
      </c>
      <c r="E251" s="260">
        <v>3838.5333333333328</v>
      </c>
      <c r="F251" s="260">
        <v>3819.8666666666663</v>
      </c>
      <c r="G251" s="260">
        <v>3789.7333333333327</v>
      </c>
      <c r="H251" s="260">
        <v>3887.333333333333</v>
      </c>
      <c r="I251" s="260">
        <v>3917.4666666666672</v>
      </c>
      <c r="J251" s="260">
        <v>3936.1333333333332</v>
      </c>
      <c r="K251" s="259">
        <v>3898.8</v>
      </c>
      <c r="L251" s="259">
        <v>3850</v>
      </c>
      <c r="M251" s="259">
        <v>0.33289999999999997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1517.85</v>
      </c>
      <c r="D252" s="260">
        <v>1516.8833333333332</v>
      </c>
      <c r="E252" s="260">
        <v>1511.9666666666665</v>
      </c>
      <c r="F252" s="260">
        <v>1506.0833333333333</v>
      </c>
      <c r="G252" s="260">
        <v>1501.1666666666665</v>
      </c>
      <c r="H252" s="260">
        <v>1522.7666666666664</v>
      </c>
      <c r="I252" s="260">
        <v>1527.6833333333334</v>
      </c>
      <c r="J252" s="260">
        <v>1533.5666666666664</v>
      </c>
      <c r="K252" s="259">
        <v>1521.8</v>
      </c>
      <c r="L252" s="259">
        <v>1511</v>
      </c>
      <c r="M252" s="259">
        <v>9.8283699999999996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507.65</v>
      </c>
      <c r="D253" s="260">
        <v>508.75</v>
      </c>
      <c r="E253" s="260">
        <v>503.5</v>
      </c>
      <c r="F253" s="260">
        <v>499.35</v>
      </c>
      <c r="G253" s="260">
        <v>494.1</v>
      </c>
      <c r="H253" s="260">
        <v>512.9</v>
      </c>
      <c r="I253" s="260">
        <v>518.15</v>
      </c>
      <c r="J253" s="260">
        <v>522.29999999999995</v>
      </c>
      <c r="K253" s="259">
        <v>514</v>
      </c>
      <c r="L253" s="259">
        <v>504.6</v>
      </c>
      <c r="M253" s="259">
        <v>0.15809000000000001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511.7</v>
      </c>
      <c r="D254" s="260">
        <v>511.08333333333331</v>
      </c>
      <c r="E254" s="260">
        <v>505.66666666666663</v>
      </c>
      <c r="F254" s="260">
        <v>499.63333333333333</v>
      </c>
      <c r="G254" s="260">
        <v>494.21666666666664</v>
      </c>
      <c r="H254" s="260">
        <v>517.11666666666656</v>
      </c>
      <c r="I254" s="260">
        <v>522.5333333333333</v>
      </c>
      <c r="J254" s="260">
        <v>528.56666666666661</v>
      </c>
      <c r="K254" s="259">
        <v>516.5</v>
      </c>
      <c r="L254" s="259">
        <v>505.05</v>
      </c>
      <c r="M254" s="259">
        <v>0.51551000000000002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1793.4</v>
      </c>
      <c r="D255" s="260">
        <v>1791.4666666666665</v>
      </c>
      <c r="E255" s="260">
        <v>1782.9333333333329</v>
      </c>
      <c r="F255" s="260">
        <v>1772.4666666666665</v>
      </c>
      <c r="G255" s="260">
        <v>1763.9333333333329</v>
      </c>
      <c r="H255" s="260">
        <v>1801.9333333333329</v>
      </c>
      <c r="I255" s="260">
        <v>1810.4666666666662</v>
      </c>
      <c r="J255" s="260">
        <v>1820.9333333333329</v>
      </c>
      <c r="K255" s="259">
        <v>1800</v>
      </c>
      <c r="L255" s="259">
        <v>1781</v>
      </c>
      <c r="M255" s="259">
        <v>0.64226000000000005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900.35</v>
      </c>
      <c r="D256" s="260">
        <v>902.13333333333333</v>
      </c>
      <c r="E256" s="260">
        <v>896.41666666666663</v>
      </c>
      <c r="F256" s="260">
        <v>892.48333333333335</v>
      </c>
      <c r="G256" s="260">
        <v>886.76666666666665</v>
      </c>
      <c r="H256" s="260">
        <v>906.06666666666661</v>
      </c>
      <c r="I256" s="260">
        <v>911.7833333333333</v>
      </c>
      <c r="J256" s="260">
        <v>915.71666666666658</v>
      </c>
      <c r="K256" s="259">
        <v>907.85</v>
      </c>
      <c r="L256" s="259">
        <v>898.2</v>
      </c>
      <c r="M256" s="259">
        <v>6.0429999999999998E-2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1980.1</v>
      </c>
      <c r="D257" s="260">
        <v>1987.5166666666667</v>
      </c>
      <c r="E257" s="260">
        <v>1963.0333333333333</v>
      </c>
      <c r="F257" s="260">
        <v>1945.9666666666667</v>
      </c>
      <c r="G257" s="260">
        <v>1921.4833333333333</v>
      </c>
      <c r="H257" s="260">
        <v>2004.5833333333333</v>
      </c>
      <c r="I257" s="260">
        <v>2029.0666666666664</v>
      </c>
      <c r="J257" s="260">
        <v>2046.1333333333332</v>
      </c>
      <c r="K257" s="259">
        <v>2012</v>
      </c>
      <c r="L257" s="259">
        <v>1970.45</v>
      </c>
      <c r="M257" s="259">
        <v>9.7610000000000002E-2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2680.5</v>
      </c>
      <c r="D258" s="260">
        <v>2677.2000000000003</v>
      </c>
      <c r="E258" s="260">
        <v>2654.4000000000005</v>
      </c>
      <c r="F258" s="260">
        <v>2628.3</v>
      </c>
      <c r="G258" s="260">
        <v>2605.5000000000005</v>
      </c>
      <c r="H258" s="260">
        <v>2703.3000000000006</v>
      </c>
      <c r="I258" s="260">
        <v>2726.1000000000008</v>
      </c>
      <c r="J258" s="260">
        <v>2752.2000000000007</v>
      </c>
      <c r="K258" s="259">
        <v>2700</v>
      </c>
      <c r="L258" s="259">
        <v>2651.1</v>
      </c>
      <c r="M258" s="259">
        <v>9.8549999999999999E-2</v>
      </c>
      <c r="N258" s="1"/>
      <c r="O258" s="1"/>
    </row>
    <row r="259" spans="1:15" ht="12.75" customHeight="1">
      <c r="A259" s="30">
        <v>249</v>
      </c>
      <c r="B259" s="269" t="s">
        <v>967</v>
      </c>
      <c r="C259" s="259">
        <v>418.55</v>
      </c>
      <c r="D259" s="260">
        <v>419.36666666666662</v>
      </c>
      <c r="E259" s="260">
        <v>416.18333333333322</v>
      </c>
      <c r="F259" s="260">
        <v>413.81666666666661</v>
      </c>
      <c r="G259" s="260">
        <v>410.63333333333321</v>
      </c>
      <c r="H259" s="260">
        <v>421.73333333333323</v>
      </c>
      <c r="I259" s="260">
        <v>424.91666666666663</v>
      </c>
      <c r="J259" s="260">
        <v>427.28333333333325</v>
      </c>
      <c r="K259" s="259">
        <v>422.55</v>
      </c>
      <c r="L259" s="259">
        <v>417</v>
      </c>
      <c r="M259" s="259">
        <v>0.32802999999999999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536.9</v>
      </c>
      <c r="D260" s="260">
        <v>536.55000000000007</v>
      </c>
      <c r="E260" s="260">
        <v>533.70000000000016</v>
      </c>
      <c r="F260" s="260">
        <v>530.50000000000011</v>
      </c>
      <c r="G260" s="260">
        <v>527.6500000000002</v>
      </c>
      <c r="H260" s="260">
        <v>539.75000000000011</v>
      </c>
      <c r="I260" s="260">
        <v>542.6</v>
      </c>
      <c r="J260" s="260">
        <v>545.80000000000007</v>
      </c>
      <c r="K260" s="259">
        <v>539.4</v>
      </c>
      <c r="L260" s="259">
        <v>533.35</v>
      </c>
      <c r="M260" s="259">
        <v>0.17118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385.55</v>
      </c>
      <c r="D261" s="260">
        <v>386.91666666666669</v>
      </c>
      <c r="E261" s="260">
        <v>383.13333333333338</v>
      </c>
      <c r="F261" s="260">
        <v>380.7166666666667</v>
      </c>
      <c r="G261" s="260">
        <v>376.93333333333339</v>
      </c>
      <c r="H261" s="260">
        <v>389.33333333333337</v>
      </c>
      <c r="I261" s="260">
        <v>393.11666666666667</v>
      </c>
      <c r="J261" s="260">
        <v>395.53333333333336</v>
      </c>
      <c r="K261" s="259">
        <v>390.7</v>
      </c>
      <c r="L261" s="259">
        <v>384.5</v>
      </c>
      <c r="M261" s="259">
        <v>1.2729600000000001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69.099999999999994</v>
      </c>
      <c r="D262" s="260">
        <v>68.733333333333334</v>
      </c>
      <c r="E262" s="260">
        <v>67.566666666666663</v>
      </c>
      <c r="F262" s="260">
        <v>66.033333333333331</v>
      </c>
      <c r="G262" s="260">
        <v>64.86666666666666</v>
      </c>
      <c r="H262" s="260">
        <v>70.266666666666666</v>
      </c>
      <c r="I262" s="260">
        <v>71.433333333333323</v>
      </c>
      <c r="J262" s="260">
        <v>72.966666666666669</v>
      </c>
      <c r="K262" s="259">
        <v>69.900000000000006</v>
      </c>
      <c r="L262" s="259">
        <v>67.2</v>
      </c>
      <c r="M262" s="259">
        <v>2.4714100000000001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316.60000000000002</v>
      </c>
      <c r="D263" s="260">
        <v>315.8</v>
      </c>
      <c r="E263" s="260">
        <v>313.8</v>
      </c>
      <c r="F263" s="260">
        <v>311</v>
      </c>
      <c r="G263" s="260">
        <v>309</v>
      </c>
      <c r="H263" s="260">
        <v>318.60000000000002</v>
      </c>
      <c r="I263" s="260">
        <v>320.60000000000002</v>
      </c>
      <c r="J263" s="260">
        <v>323.40000000000003</v>
      </c>
      <c r="K263" s="259">
        <v>317.8</v>
      </c>
      <c r="L263" s="259">
        <v>313</v>
      </c>
      <c r="M263" s="259">
        <v>1.42452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629.6</v>
      </c>
      <c r="D264" s="260">
        <v>628.03333333333342</v>
      </c>
      <c r="E264" s="260">
        <v>622.11666666666679</v>
      </c>
      <c r="F264" s="260">
        <v>614.63333333333333</v>
      </c>
      <c r="G264" s="260">
        <v>608.7166666666667</v>
      </c>
      <c r="H264" s="260">
        <v>635.51666666666688</v>
      </c>
      <c r="I264" s="260">
        <v>641.43333333333362</v>
      </c>
      <c r="J264" s="260">
        <v>648.91666666666697</v>
      </c>
      <c r="K264" s="259">
        <v>633.95000000000005</v>
      </c>
      <c r="L264" s="259">
        <v>620.54999999999995</v>
      </c>
      <c r="M264" s="259">
        <v>8.34558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111.65</v>
      </c>
      <c r="D265" s="260">
        <v>111.7</v>
      </c>
      <c r="E265" s="260">
        <v>111.25</v>
      </c>
      <c r="F265" s="260">
        <v>110.85</v>
      </c>
      <c r="G265" s="260">
        <v>110.39999999999999</v>
      </c>
      <c r="H265" s="260">
        <v>112.10000000000001</v>
      </c>
      <c r="I265" s="260">
        <v>112.55000000000003</v>
      </c>
      <c r="J265" s="260">
        <v>112.95000000000002</v>
      </c>
      <c r="K265" s="259">
        <v>112.15</v>
      </c>
      <c r="L265" s="259">
        <v>111.3</v>
      </c>
      <c r="M265" s="259">
        <v>1.1248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134.9</v>
      </c>
      <c r="D266" s="260">
        <v>134.6</v>
      </c>
      <c r="E266" s="260">
        <v>133.5</v>
      </c>
      <c r="F266" s="260">
        <v>132.1</v>
      </c>
      <c r="G266" s="260">
        <v>131</v>
      </c>
      <c r="H266" s="260">
        <v>136</v>
      </c>
      <c r="I266" s="260">
        <v>137.09999999999997</v>
      </c>
      <c r="J266" s="260">
        <v>138.5</v>
      </c>
      <c r="K266" s="259">
        <v>135.69999999999999</v>
      </c>
      <c r="L266" s="259">
        <v>133.19999999999999</v>
      </c>
      <c r="M266" s="259">
        <v>1.83718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438.35</v>
      </c>
      <c r="D267" s="260">
        <v>437.16666666666669</v>
      </c>
      <c r="E267" s="260">
        <v>434.03333333333336</v>
      </c>
      <c r="F267" s="260">
        <v>429.7166666666667</v>
      </c>
      <c r="G267" s="260">
        <v>426.58333333333337</v>
      </c>
      <c r="H267" s="260">
        <v>441.48333333333335</v>
      </c>
      <c r="I267" s="260">
        <v>444.61666666666667</v>
      </c>
      <c r="J267" s="260">
        <v>448.93333333333334</v>
      </c>
      <c r="K267" s="259">
        <v>440.3</v>
      </c>
      <c r="L267" s="259">
        <v>432.85</v>
      </c>
      <c r="M267" s="259">
        <v>3.6151300000000002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596.29999999999995</v>
      </c>
      <c r="D268" s="260">
        <v>597.70000000000005</v>
      </c>
      <c r="E268" s="260">
        <v>592.80000000000007</v>
      </c>
      <c r="F268" s="260">
        <v>589.30000000000007</v>
      </c>
      <c r="G268" s="260">
        <v>584.40000000000009</v>
      </c>
      <c r="H268" s="260">
        <v>601.20000000000005</v>
      </c>
      <c r="I268" s="260">
        <v>606.10000000000014</v>
      </c>
      <c r="J268" s="260">
        <v>609.6</v>
      </c>
      <c r="K268" s="259">
        <v>602.6</v>
      </c>
      <c r="L268" s="259">
        <v>594.20000000000005</v>
      </c>
      <c r="M268" s="259">
        <v>3.9944000000000002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536.1</v>
      </c>
      <c r="D269" s="260">
        <v>534.61666666666667</v>
      </c>
      <c r="E269" s="260">
        <v>530.48333333333335</v>
      </c>
      <c r="F269" s="260">
        <v>524.86666666666667</v>
      </c>
      <c r="G269" s="260">
        <v>520.73333333333335</v>
      </c>
      <c r="H269" s="260">
        <v>540.23333333333335</v>
      </c>
      <c r="I269" s="260">
        <v>544.36666666666679</v>
      </c>
      <c r="J269" s="260">
        <v>549.98333333333335</v>
      </c>
      <c r="K269" s="259">
        <v>538.75</v>
      </c>
      <c r="L269" s="259">
        <v>529</v>
      </c>
      <c r="M269" s="259">
        <v>2.0053200000000002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335.9</v>
      </c>
      <c r="D270" s="260">
        <v>334.66666666666669</v>
      </c>
      <c r="E270" s="260">
        <v>331.33333333333337</v>
      </c>
      <c r="F270" s="260">
        <v>326.76666666666671</v>
      </c>
      <c r="G270" s="260">
        <v>323.43333333333339</v>
      </c>
      <c r="H270" s="260">
        <v>339.23333333333335</v>
      </c>
      <c r="I270" s="260">
        <v>342.56666666666672</v>
      </c>
      <c r="J270" s="260">
        <v>347.13333333333333</v>
      </c>
      <c r="K270" s="259">
        <v>338</v>
      </c>
      <c r="L270" s="259">
        <v>330.1</v>
      </c>
      <c r="M270" s="259">
        <v>0.32755000000000001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601.9</v>
      </c>
      <c r="D271" s="260">
        <v>603.06666666666661</v>
      </c>
      <c r="E271" s="260">
        <v>598.83333333333326</v>
      </c>
      <c r="F271" s="260">
        <v>595.76666666666665</v>
      </c>
      <c r="G271" s="260">
        <v>591.5333333333333</v>
      </c>
      <c r="H271" s="260">
        <v>606.13333333333321</v>
      </c>
      <c r="I271" s="260">
        <v>610.36666666666656</v>
      </c>
      <c r="J271" s="260">
        <v>613.43333333333317</v>
      </c>
      <c r="K271" s="259">
        <v>607.29999999999995</v>
      </c>
      <c r="L271" s="259">
        <v>600</v>
      </c>
      <c r="M271" s="259">
        <v>0.33554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196.9</v>
      </c>
      <c r="D272" s="260">
        <v>197.33333333333334</v>
      </c>
      <c r="E272" s="260">
        <v>194.7166666666667</v>
      </c>
      <c r="F272" s="260">
        <v>192.53333333333336</v>
      </c>
      <c r="G272" s="260">
        <v>189.91666666666671</v>
      </c>
      <c r="H272" s="260">
        <v>199.51666666666668</v>
      </c>
      <c r="I272" s="260">
        <v>202.1333333333333</v>
      </c>
      <c r="J272" s="260">
        <v>204.31666666666666</v>
      </c>
      <c r="K272" s="259">
        <v>199.95</v>
      </c>
      <c r="L272" s="259">
        <v>195.15</v>
      </c>
      <c r="M272" s="259">
        <v>0.60338000000000003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549.5</v>
      </c>
      <c r="D273" s="260">
        <v>553.36666666666667</v>
      </c>
      <c r="E273" s="260">
        <v>541.73333333333335</v>
      </c>
      <c r="F273" s="260">
        <v>533.9666666666667</v>
      </c>
      <c r="G273" s="260">
        <v>522.33333333333337</v>
      </c>
      <c r="H273" s="260">
        <v>561.13333333333333</v>
      </c>
      <c r="I273" s="260">
        <v>572.76666666666677</v>
      </c>
      <c r="J273" s="260">
        <v>580.5333333333333</v>
      </c>
      <c r="K273" s="259">
        <v>565</v>
      </c>
      <c r="L273" s="259">
        <v>545.6</v>
      </c>
      <c r="M273" s="259">
        <v>0.64709000000000005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1532.45</v>
      </c>
      <c r="D274" s="260">
        <v>1541.1499999999999</v>
      </c>
      <c r="E274" s="260">
        <v>1512.2999999999997</v>
      </c>
      <c r="F274" s="260">
        <v>1492.1499999999999</v>
      </c>
      <c r="G274" s="260">
        <v>1463.2999999999997</v>
      </c>
      <c r="H274" s="260">
        <v>1561.2999999999997</v>
      </c>
      <c r="I274" s="260">
        <v>1590.1499999999996</v>
      </c>
      <c r="J274" s="260">
        <v>1610.2999999999997</v>
      </c>
      <c r="K274" s="259">
        <v>1570</v>
      </c>
      <c r="L274" s="259">
        <v>1521</v>
      </c>
      <c r="M274" s="259">
        <v>0.30188999999999999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212.05</v>
      </c>
      <c r="D275" s="260">
        <v>212.85</v>
      </c>
      <c r="E275" s="260">
        <v>209.2</v>
      </c>
      <c r="F275" s="260">
        <v>206.35</v>
      </c>
      <c r="G275" s="260">
        <v>202.7</v>
      </c>
      <c r="H275" s="260">
        <v>215.7</v>
      </c>
      <c r="I275" s="260">
        <v>219.35000000000002</v>
      </c>
      <c r="J275" s="260">
        <v>222.2</v>
      </c>
      <c r="K275" s="259">
        <v>216.5</v>
      </c>
      <c r="L275" s="259">
        <v>210</v>
      </c>
      <c r="M275" s="259">
        <v>1.01373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712.85</v>
      </c>
      <c r="D276" s="260">
        <v>716.25</v>
      </c>
      <c r="E276" s="260">
        <v>705.6</v>
      </c>
      <c r="F276" s="260">
        <v>698.35</v>
      </c>
      <c r="G276" s="260">
        <v>687.7</v>
      </c>
      <c r="H276" s="260">
        <v>723.5</v>
      </c>
      <c r="I276" s="260">
        <v>734.15000000000009</v>
      </c>
      <c r="J276" s="260">
        <v>741.4</v>
      </c>
      <c r="K276" s="259">
        <v>726.9</v>
      </c>
      <c r="L276" s="259">
        <v>709</v>
      </c>
      <c r="M276" s="259">
        <v>10.20778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392.2</v>
      </c>
      <c r="D277" s="260">
        <v>392.5333333333333</v>
      </c>
      <c r="E277" s="260">
        <v>390.06666666666661</v>
      </c>
      <c r="F277" s="260">
        <v>387.93333333333328</v>
      </c>
      <c r="G277" s="260">
        <v>385.46666666666658</v>
      </c>
      <c r="H277" s="260">
        <v>394.66666666666663</v>
      </c>
      <c r="I277" s="260">
        <v>397.13333333333333</v>
      </c>
      <c r="J277" s="260">
        <v>399.26666666666665</v>
      </c>
      <c r="K277" s="259">
        <v>395</v>
      </c>
      <c r="L277" s="259">
        <v>390.4</v>
      </c>
      <c r="M277" s="259">
        <v>0.87709000000000004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1109.55</v>
      </c>
      <c r="D278" s="260">
        <v>1107.2666666666667</v>
      </c>
      <c r="E278" s="260">
        <v>1093.5833333333333</v>
      </c>
      <c r="F278" s="260">
        <v>1077.6166666666666</v>
      </c>
      <c r="G278" s="260">
        <v>1063.9333333333332</v>
      </c>
      <c r="H278" s="260">
        <v>1123.2333333333333</v>
      </c>
      <c r="I278" s="260">
        <v>1136.9166666666667</v>
      </c>
      <c r="J278" s="260">
        <v>1152.8833333333334</v>
      </c>
      <c r="K278" s="259">
        <v>1120.95</v>
      </c>
      <c r="L278" s="259">
        <v>1091.3</v>
      </c>
      <c r="M278" s="259">
        <v>0.10978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463.65</v>
      </c>
      <c r="D279" s="260">
        <v>463.45</v>
      </c>
      <c r="E279" s="260">
        <v>459.9</v>
      </c>
      <c r="F279" s="260">
        <v>456.15</v>
      </c>
      <c r="G279" s="260">
        <v>452.59999999999997</v>
      </c>
      <c r="H279" s="260">
        <v>467.2</v>
      </c>
      <c r="I279" s="260">
        <v>470.75000000000006</v>
      </c>
      <c r="J279" s="260">
        <v>474.5</v>
      </c>
      <c r="K279" s="259">
        <v>467</v>
      </c>
      <c r="L279" s="259">
        <v>459.7</v>
      </c>
      <c r="M279" s="259">
        <v>1.08935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103.05</v>
      </c>
      <c r="D280" s="260">
        <v>102.78333333333335</v>
      </c>
      <c r="E280" s="260">
        <v>101.81666666666669</v>
      </c>
      <c r="F280" s="260">
        <v>100.58333333333334</v>
      </c>
      <c r="G280" s="260">
        <v>99.616666666666688</v>
      </c>
      <c r="H280" s="260">
        <v>104.01666666666669</v>
      </c>
      <c r="I280" s="260">
        <v>104.98333333333336</v>
      </c>
      <c r="J280" s="260">
        <v>106.2166666666667</v>
      </c>
      <c r="K280" s="259">
        <v>103.75</v>
      </c>
      <c r="L280" s="259">
        <v>101.55</v>
      </c>
      <c r="M280" s="259">
        <v>21.40559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479.65</v>
      </c>
      <c r="D281" s="260">
        <v>479.7</v>
      </c>
      <c r="E281" s="260">
        <v>474.95</v>
      </c>
      <c r="F281" s="260">
        <v>470.25</v>
      </c>
      <c r="G281" s="260">
        <v>465.5</v>
      </c>
      <c r="H281" s="260">
        <v>484.4</v>
      </c>
      <c r="I281" s="260">
        <v>489.15</v>
      </c>
      <c r="J281" s="260">
        <v>493.84999999999997</v>
      </c>
      <c r="K281" s="259">
        <v>484.45</v>
      </c>
      <c r="L281" s="259">
        <v>475</v>
      </c>
      <c r="M281" s="259">
        <v>0.20552000000000001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91.4</v>
      </c>
      <c r="D282" s="260">
        <v>91.816666666666663</v>
      </c>
      <c r="E282" s="260">
        <v>89.783333333333331</v>
      </c>
      <c r="F282" s="260">
        <v>88.166666666666671</v>
      </c>
      <c r="G282" s="260">
        <v>86.13333333333334</v>
      </c>
      <c r="H282" s="260">
        <v>93.433333333333323</v>
      </c>
      <c r="I282" s="260">
        <v>95.466666666666654</v>
      </c>
      <c r="J282" s="260">
        <v>97.083333333333314</v>
      </c>
      <c r="K282" s="259">
        <v>93.85</v>
      </c>
      <c r="L282" s="259">
        <v>90.2</v>
      </c>
      <c r="M282" s="259">
        <v>16.37968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423.8</v>
      </c>
      <c r="D283" s="260">
        <v>424.93333333333334</v>
      </c>
      <c r="E283" s="260">
        <v>421.86666666666667</v>
      </c>
      <c r="F283" s="260">
        <v>419.93333333333334</v>
      </c>
      <c r="G283" s="260">
        <v>416.86666666666667</v>
      </c>
      <c r="H283" s="260">
        <v>426.86666666666667</v>
      </c>
      <c r="I283" s="260">
        <v>429.93333333333339</v>
      </c>
      <c r="J283" s="260">
        <v>431.86666666666667</v>
      </c>
      <c r="K283" s="259">
        <v>428</v>
      </c>
      <c r="L283" s="259">
        <v>423</v>
      </c>
      <c r="M283" s="259">
        <v>0.30451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1895.8</v>
      </c>
      <c r="D284" s="260">
        <v>1900.2666666666667</v>
      </c>
      <c r="E284" s="260">
        <v>1885.5333333333333</v>
      </c>
      <c r="F284" s="260">
        <v>1875.2666666666667</v>
      </c>
      <c r="G284" s="260">
        <v>1860.5333333333333</v>
      </c>
      <c r="H284" s="260">
        <v>1910.5333333333333</v>
      </c>
      <c r="I284" s="260">
        <v>1925.2666666666664</v>
      </c>
      <c r="J284" s="260">
        <v>1935.5333333333333</v>
      </c>
      <c r="K284" s="259">
        <v>1915</v>
      </c>
      <c r="L284" s="259">
        <v>1890</v>
      </c>
      <c r="M284" s="259">
        <v>6.4908099999999997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1424.8</v>
      </c>
      <c r="D285" s="260">
        <v>1425.7166666666665</v>
      </c>
      <c r="E285" s="260">
        <v>1401.4333333333329</v>
      </c>
      <c r="F285" s="260">
        <v>1378.0666666666664</v>
      </c>
      <c r="G285" s="260">
        <v>1353.7833333333328</v>
      </c>
      <c r="H285" s="260">
        <v>1449.083333333333</v>
      </c>
      <c r="I285" s="260">
        <v>1473.3666666666663</v>
      </c>
      <c r="J285" s="260">
        <v>1496.7333333333331</v>
      </c>
      <c r="K285" s="259">
        <v>1450</v>
      </c>
      <c r="L285" s="259">
        <v>1402.35</v>
      </c>
      <c r="M285" s="259">
        <v>0.15204000000000001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79.55</v>
      </c>
      <c r="D286" s="260">
        <v>79.766666666666666</v>
      </c>
      <c r="E286" s="260">
        <v>79.033333333333331</v>
      </c>
      <c r="F286" s="260">
        <v>78.516666666666666</v>
      </c>
      <c r="G286" s="260">
        <v>77.783333333333331</v>
      </c>
      <c r="H286" s="260">
        <v>80.283333333333331</v>
      </c>
      <c r="I286" s="260">
        <v>81.016666666666652</v>
      </c>
      <c r="J286" s="260">
        <v>81.533333333333331</v>
      </c>
      <c r="K286" s="259">
        <v>80.5</v>
      </c>
      <c r="L286" s="259">
        <v>79.25</v>
      </c>
      <c r="M286" s="259">
        <v>12.397819999999999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3524.05</v>
      </c>
      <c r="D287" s="260">
        <v>3533.35</v>
      </c>
      <c r="E287" s="260">
        <v>3501.7</v>
      </c>
      <c r="F287" s="260">
        <v>3479.35</v>
      </c>
      <c r="G287" s="260">
        <v>3447.7</v>
      </c>
      <c r="H287" s="260">
        <v>3555.7</v>
      </c>
      <c r="I287" s="260">
        <v>3587.3500000000004</v>
      </c>
      <c r="J287" s="260">
        <v>3609.7</v>
      </c>
      <c r="K287" s="259">
        <v>3565</v>
      </c>
      <c r="L287" s="259">
        <v>3511</v>
      </c>
      <c r="M287" s="259">
        <v>0.39156000000000002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416.05</v>
      </c>
      <c r="D288" s="260">
        <v>416.31666666666661</v>
      </c>
      <c r="E288" s="260">
        <v>413.13333333333321</v>
      </c>
      <c r="F288" s="260">
        <v>410.21666666666658</v>
      </c>
      <c r="G288" s="260">
        <v>407.03333333333319</v>
      </c>
      <c r="H288" s="260">
        <v>419.23333333333323</v>
      </c>
      <c r="I288" s="260">
        <v>422.41666666666663</v>
      </c>
      <c r="J288" s="260">
        <v>425.33333333333326</v>
      </c>
      <c r="K288" s="259">
        <v>419.5</v>
      </c>
      <c r="L288" s="259">
        <v>413.4</v>
      </c>
      <c r="M288" s="259">
        <v>2.3572500000000001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12768.25</v>
      </c>
      <c r="D289" s="260">
        <v>12717.75</v>
      </c>
      <c r="E289" s="260">
        <v>12635.5</v>
      </c>
      <c r="F289" s="260">
        <v>12502.75</v>
      </c>
      <c r="G289" s="260">
        <v>12420.5</v>
      </c>
      <c r="H289" s="260">
        <v>12850.5</v>
      </c>
      <c r="I289" s="260">
        <v>12932.75</v>
      </c>
      <c r="J289" s="260">
        <v>13065.5</v>
      </c>
      <c r="K289" s="259">
        <v>12800</v>
      </c>
      <c r="L289" s="259">
        <v>12585</v>
      </c>
      <c r="M289" s="259">
        <v>4.4319999999999998E-2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4738.3</v>
      </c>
      <c r="D290" s="260">
        <v>4751.5</v>
      </c>
      <c r="E290" s="260">
        <v>4704.05</v>
      </c>
      <c r="F290" s="260">
        <v>4669.8</v>
      </c>
      <c r="G290" s="260">
        <v>4622.3500000000004</v>
      </c>
      <c r="H290" s="260">
        <v>4785.75</v>
      </c>
      <c r="I290" s="260">
        <v>4833.2000000000007</v>
      </c>
      <c r="J290" s="260">
        <v>4867.45</v>
      </c>
      <c r="K290" s="259">
        <v>4798.95</v>
      </c>
      <c r="L290" s="259">
        <v>4717.25</v>
      </c>
      <c r="M290" s="259">
        <v>0.27128000000000002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1909.75</v>
      </c>
      <c r="D291" s="260">
        <v>1909.8833333333332</v>
      </c>
      <c r="E291" s="260">
        <v>1899.8666666666663</v>
      </c>
      <c r="F291" s="260">
        <v>1889.9833333333331</v>
      </c>
      <c r="G291" s="260">
        <v>1879.9666666666662</v>
      </c>
      <c r="H291" s="260">
        <v>1919.7666666666664</v>
      </c>
      <c r="I291" s="260">
        <v>1929.7833333333333</v>
      </c>
      <c r="J291" s="260">
        <v>1939.6666666666665</v>
      </c>
      <c r="K291" s="259">
        <v>1919.9</v>
      </c>
      <c r="L291" s="259">
        <v>1900</v>
      </c>
      <c r="M291" s="259">
        <v>2.694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360.2</v>
      </c>
      <c r="D292" s="260">
        <v>360.40000000000003</v>
      </c>
      <c r="E292" s="260">
        <v>359.10000000000008</v>
      </c>
      <c r="F292" s="260">
        <v>358.00000000000006</v>
      </c>
      <c r="G292" s="260">
        <v>356.7000000000001</v>
      </c>
      <c r="H292" s="260">
        <v>361.50000000000006</v>
      </c>
      <c r="I292" s="260">
        <v>362.8</v>
      </c>
      <c r="J292" s="260">
        <v>363.90000000000003</v>
      </c>
      <c r="K292" s="259">
        <v>361.7</v>
      </c>
      <c r="L292" s="259">
        <v>359.3</v>
      </c>
      <c r="M292" s="259">
        <v>0.60429999999999995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479.8</v>
      </c>
      <c r="D293" s="260">
        <v>477.98333333333335</v>
      </c>
      <c r="E293" s="260">
        <v>473.31666666666672</v>
      </c>
      <c r="F293" s="260">
        <v>466.83333333333337</v>
      </c>
      <c r="G293" s="260">
        <v>462.16666666666674</v>
      </c>
      <c r="H293" s="260">
        <v>484.4666666666667</v>
      </c>
      <c r="I293" s="260">
        <v>489.13333333333333</v>
      </c>
      <c r="J293" s="260">
        <v>495.61666666666667</v>
      </c>
      <c r="K293" s="259">
        <v>482.65</v>
      </c>
      <c r="L293" s="259">
        <v>471.5</v>
      </c>
      <c r="M293" s="259">
        <v>11.2903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326.95</v>
      </c>
      <c r="D294" s="260">
        <v>327.33333333333331</v>
      </c>
      <c r="E294" s="260">
        <v>325.61666666666662</v>
      </c>
      <c r="F294" s="260">
        <v>324.2833333333333</v>
      </c>
      <c r="G294" s="260">
        <v>322.56666666666661</v>
      </c>
      <c r="H294" s="260">
        <v>328.66666666666663</v>
      </c>
      <c r="I294" s="260">
        <v>330.38333333333333</v>
      </c>
      <c r="J294" s="260">
        <v>331.71666666666664</v>
      </c>
      <c r="K294" s="259">
        <v>329.05</v>
      </c>
      <c r="L294" s="259">
        <v>326</v>
      </c>
      <c r="M294" s="259">
        <v>1.4446699999999999</v>
      </c>
      <c r="N294" s="1"/>
      <c r="O294" s="1"/>
    </row>
    <row r="295" spans="1:15" ht="12.75" customHeight="1">
      <c r="A295" s="30">
        <v>285</v>
      </c>
      <c r="B295" s="269" t="s">
        <v>959</v>
      </c>
      <c r="C295" s="259">
        <v>599.79999999999995</v>
      </c>
      <c r="D295" s="260">
        <v>597.86666666666667</v>
      </c>
      <c r="E295" s="260">
        <v>594.93333333333339</v>
      </c>
      <c r="F295" s="260">
        <v>590.06666666666672</v>
      </c>
      <c r="G295" s="260">
        <v>587.13333333333344</v>
      </c>
      <c r="H295" s="260">
        <v>602.73333333333335</v>
      </c>
      <c r="I295" s="260">
        <v>605.66666666666652</v>
      </c>
      <c r="J295" s="260">
        <v>610.5333333333333</v>
      </c>
      <c r="K295" s="259">
        <v>600.79999999999995</v>
      </c>
      <c r="L295" s="259">
        <v>593</v>
      </c>
      <c r="M295" s="259">
        <v>4.5773099999999998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3110.65</v>
      </c>
      <c r="D296" s="260">
        <v>3102.8833333333332</v>
      </c>
      <c r="E296" s="260">
        <v>3059.7666666666664</v>
      </c>
      <c r="F296" s="260">
        <v>3008.8833333333332</v>
      </c>
      <c r="G296" s="260">
        <v>2965.7666666666664</v>
      </c>
      <c r="H296" s="260">
        <v>3153.7666666666664</v>
      </c>
      <c r="I296" s="260">
        <v>3196.8833333333332</v>
      </c>
      <c r="J296" s="260">
        <v>3247.7666666666664</v>
      </c>
      <c r="K296" s="259">
        <v>3146</v>
      </c>
      <c r="L296" s="259">
        <v>3052</v>
      </c>
      <c r="M296" s="259">
        <v>8.7309999999999999E-2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680.75</v>
      </c>
      <c r="D297" s="260">
        <v>682.05</v>
      </c>
      <c r="E297" s="260">
        <v>677.49999999999989</v>
      </c>
      <c r="F297" s="260">
        <v>674.24999999999989</v>
      </c>
      <c r="G297" s="260">
        <v>669.69999999999982</v>
      </c>
      <c r="H297" s="260">
        <v>685.3</v>
      </c>
      <c r="I297" s="260">
        <v>689.85000000000014</v>
      </c>
      <c r="J297" s="260">
        <v>693.1</v>
      </c>
      <c r="K297" s="259">
        <v>686.6</v>
      </c>
      <c r="L297" s="259">
        <v>678.8</v>
      </c>
      <c r="M297" s="259">
        <v>0.79098000000000002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1734.55</v>
      </c>
      <c r="D298" s="260">
        <v>1728.5166666666667</v>
      </c>
      <c r="E298" s="260">
        <v>1707.0333333333333</v>
      </c>
      <c r="F298" s="260">
        <v>1679.5166666666667</v>
      </c>
      <c r="G298" s="260">
        <v>1658.0333333333333</v>
      </c>
      <c r="H298" s="260">
        <v>1756.0333333333333</v>
      </c>
      <c r="I298" s="260">
        <v>1777.5166666666664</v>
      </c>
      <c r="J298" s="260">
        <v>1805.0333333333333</v>
      </c>
      <c r="K298" s="259">
        <v>1750</v>
      </c>
      <c r="L298" s="259">
        <v>1701</v>
      </c>
      <c r="M298" s="259">
        <v>0.44947999999999999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34.85</v>
      </c>
      <c r="D299" s="260">
        <v>34.866666666666667</v>
      </c>
      <c r="E299" s="260">
        <v>34.683333333333337</v>
      </c>
      <c r="F299" s="260">
        <v>34.516666666666673</v>
      </c>
      <c r="G299" s="260">
        <v>34.333333333333343</v>
      </c>
      <c r="H299" s="260">
        <v>35.033333333333331</v>
      </c>
      <c r="I299" s="260">
        <v>35.216666666666654</v>
      </c>
      <c r="J299" s="260">
        <v>35.383333333333326</v>
      </c>
      <c r="K299" s="259">
        <v>35.049999999999997</v>
      </c>
      <c r="L299" s="259">
        <v>34.700000000000003</v>
      </c>
      <c r="M299" s="259">
        <v>1.7298199999999999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154.6</v>
      </c>
      <c r="D300" s="260">
        <v>154.36666666666667</v>
      </c>
      <c r="E300" s="260">
        <v>153.73333333333335</v>
      </c>
      <c r="F300" s="260">
        <v>152.86666666666667</v>
      </c>
      <c r="G300" s="260">
        <v>152.23333333333335</v>
      </c>
      <c r="H300" s="260">
        <v>155.23333333333335</v>
      </c>
      <c r="I300" s="260">
        <v>155.86666666666667</v>
      </c>
      <c r="J300" s="260">
        <v>156.73333333333335</v>
      </c>
      <c r="K300" s="259">
        <v>155</v>
      </c>
      <c r="L300" s="259">
        <v>153.5</v>
      </c>
      <c r="M300" s="259">
        <v>0.25666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86291.55</v>
      </c>
      <c r="D301" s="260">
        <v>86704.583333333328</v>
      </c>
      <c r="E301" s="260">
        <v>85476.96666666666</v>
      </c>
      <c r="F301" s="260">
        <v>84662.383333333331</v>
      </c>
      <c r="G301" s="260">
        <v>83434.766666666663</v>
      </c>
      <c r="H301" s="260">
        <v>87519.166666666657</v>
      </c>
      <c r="I301" s="260">
        <v>88746.783333333326</v>
      </c>
      <c r="J301" s="260">
        <v>89561.366666666654</v>
      </c>
      <c r="K301" s="259">
        <v>87932.2</v>
      </c>
      <c r="L301" s="259">
        <v>85890</v>
      </c>
      <c r="M301" s="259">
        <v>3.8010000000000002E-2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1624.1</v>
      </c>
      <c r="D302" s="260">
        <v>1618.7</v>
      </c>
      <c r="E302" s="260">
        <v>1605.4</v>
      </c>
      <c r="F302" s="260">
        <v>1586.7</v>
      </c>
      <c r="G302" s="260">
        <v>1573.4</v>
      </c>
      <c r="H302" s="260">
        <v>1637.4</v>
      </c>
      <c r="I302" s="260">
        <v>1650.6999999999998</v>
      </c>
      <c r="J302" s="260">
        <v>1669.4</v>
      </c>
      <c r="K302" s="259">
        <v>1632</v>
      </c>
      <c r="L302" s="259">
        <v>1600</v>
      </c>
      <c r="M302" s="259">
        <v>0.30536000000000002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1032.2</v>
      </c>
      <c r="D303" s="260">
        <v>1025.8500000000001</v>
      </c>
      <c r="E303" s="260">
        <v>1011.8000000000002</v>
      </c>
      <c r="F303" s="260">
        <v>991.40000000000009</v>
      </c>
      <c r="G303" s="260">
        <v>977.35000000000014</v>
      </c>
      <c r="H303" s="260">
        <v>1046.2500000000002</v>
      </c>
      <c r="I303" s="260">
        <v>1060.3</v>
      </c>
      <c r="J303" s="260">
        <v>1080.7000000000003</v>
      </c>
      <c r="K303" s="259">
        <v>1039.9000000000001</v>
      </c>
      <c r="L303" s="259">
        <v>1005.45</v>
      </c>
      <c r="M303" s="259">
        <v>0.89807999999999999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785.95</v>
      </c>
      <c r="D304" s="260">
        <v>788.65</v>
      </c>
      <c r="E304" s="260">
        <v>782.3</v>
      </c>
      <c r="F304" s="260">
        <v>778.65</v>
      </c>
      <c r="G304" s="260">
        <v>772.3</v>
      </c>
      <c r="H304" s="260">
        <v>792.3</v>
      </c>
      <c r="I304" s="260">
        <v>798.65000000000009</v>
      </c>
      <c r="J304" s="260">
        <v>802.3</v>
      </c>
      <c r="K304" s="259">
        <v>795</v>
      </c>
      <c r="L304" s="259">
        <v>785</v>
      </c>
      <c r="M304" s="259">
        <v>0.38886999999999999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204.35</v>
      </c>
      <c r="D305" s="260">
        <v>205.76666666666665</v>
      </c>
      <c r="E305" s="260">
        <v>201.58333333333331</v>
      </c>
      <c r="F305" s="260">
        <v>198.81666666666666</v>
      </c>
      <c r="G305" s="260">
        <v>194.63333333333333</v>
      </c>
      <c r="H305" s="260">
        <v>208.5333333333333</v>
      </c>
      <c r="I305" s="260">
        <v>212.71666666666664</v>
      </c>
      <c r="J305" s="260">
        <v>215.48333333333329</v>
      </c>
      <c r="K305" s="259">
        <v>209.95</v>
      </c>
      <c r="L305" s="259">
        <v>203</v>
      </c>
      <c r="M305" s="259">
        <v>6.6639799999999996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1270.95</v>
      </c>
      <c r="D306" s="260">
        <v>1269.9833333333333</v>
      </c>
      <c r="E306" s="260">
        <v>1261.9666666666667</v>
      </c>
      <c r="F306" s="260">
        <v>1252.9833333333333</v>
      </c>
      <c r="G306" s="260">
        <v>1244.9666666666667</v>
      </c>
      <c r="H306" s="260">
        <v>1278.9666666666667</v>
      </c>
      <c r="I306" s="260">
        <v>1286.9833333333336</v>
      </c>
      <c r="J306" s="260">
        <v>1295.9666666666667</v>
      </c>
      <c r="K306" s="259">
        <v>1278</v>
      </c>
      <c r="L306" s="259">
        <v>1261</v>
      </c>
      <c r="M306" s="259">
        <v>3.18933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314.5</v>
      </c>
      <c r="D307" s="260">
        <v>313.43333333333334</v>
      </c>
      <c r="E307" s="260">
        <v>311.06666666666666</v>
      </c>
      <c r="F307" s="260">
        <v>307.63333333333333</v>
      </c>
      <c r="G307" s="260">
        <v>305.26666666666665</v>
      </c>
      <c r="H307" s="260">
        <v>316.86666666666667</v>
      </c>
      <c r="I307" s="260">
        <v>319.23333333333335</v>
      </c>
      <c r="J307" s="260">
        <v>322.66666666666669</v>
      </c>
      <c r="K307" s="259">
        <v>315.8</v>
      </c>
      <c r="L307" s="259">
        <v>310</v>
      </c>
      <c r="M307" s="259">
        <v>2.6243500000000002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281.5</v>
      </c>
      <c r="D308" s="260">
        <v>280.84999999999997</v>
      </c>
      <c r="E308" s="260">
        <v>277.64999999999992</v>
      </c>
      <c r="F308" s="260">
        <v>273.79999999999995</v>
      </c>
      <c r="G308" s="260">
        <v>270.59999999999991</v>
      </c>
      <c r="H308" s="260">
        <v>284.69999999999993</v>
      </c>
      <c r="I308" s="260">
        <v>287.89999999999998</v>
      </c>
      <c r="J308" s="260">
        <v>291.74999999999994</v>
      </c>
      <c r="K308" s="259">
        <v>284.05</v>
      </c>
      <c r="L308" s="259">
        <v>277</v>
      </c>
      <c r="M308" s="259">
        <v>0.99329999999999996</v>
      </c>
      <c r="N308" s="1"/>
      <c r="O308" s="1"/>
    </row>
    <row r="309" spans="1:15" ht="12.75" customHeight="1">
      <c r="A309" s="30">
        <v>299</v>
      </c>
      <c r="B309" s="269" t="s">
        <v>968</v>
      </c>
      <c r="C309" s="259">
        <v>421.1</v>
      </c>
      <c r="D309" s="260">
        <v>417.25</v>
      </c>
      <c r="E309" s="260">
        <v>409.9</v>
      </c>
      <c r="F309" s="260">
        <v>398.7</v>
      </c>
      <c r="G309" s="260">
        <v>391.34999999999997</v>
      </c>
      <c r="H309" s="260">
        <v>428.45</v>
      </c>
      <c r="I309" s="260">
        <v>435.8</v>
      </c>
      <c r="J309" s="260">
        <v>447</v>
      </c>
      <c r="K309" s="259">
        <v>424.6</v>
      </c>
      <c r="L309" s="259">
        <v>406.05</v>
      </c>
      <c r="M309" s="259">
        <v>0.56910000000000005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538.70000000000005</v>
      </c>
      <c r="D310" s="260">
        <v>538.93333333333339</v>
      </c>
      <c r="E310" s="260">
        <v>532.86666666666679</v>
      </c>
      <c r="F310" s="260">
        <v>527.03333333333342</v>
      </c>
      <c r="G310" s="260">
        <v>520.96666666666681</v>
      </c>
      <c r="H310" s="260">
        <v>544.76666666666677</v>
      </c>
      <c r="I310" s="260">
        <v>550.83333333333337</v>
      </c>
      <c r="J310" s="260">
        <v>556.66666666666674</v>
      </c>
      <c r="K310" s="259">
        <v>545</v>
      </c>
      <c r="L310" s="259">
        <v>533.1</v>
      </c>
      <c r="M310" s="259">
        <v>0.22144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103.8</v>
      </c>
      <c r="D311" s="260">
        <v>104.26666666666667</v>
      </c>
      <c r="E311" s="260">
        <v>103.03333333333333</v>
      </c>
      <c r="F311" s="260">
        <v>102.26666666666667</v>
      </c>
      <c r="G311" s="260">
        <v>101.03333333333333</v>
      </c>
      <c r="H311" s="260">
        <v>105.03333333333333</v>
      </c>
      <c r="I311" s="260">
        <v>106.26666666666665</v>
      </c>
      <c r="J311" s="260">
        <v>107.03333333333333</v>
      </c>
      <c r="K311" s="259">
        <v>105.5</v>
      </c>
      <c r="L311" s="259">
        <v>103.5</v>
      </c>
      <c r="M311" s="259">
        <v>5.8453799999999996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58.85</v>
      </c>
      <c r="D312" s="260">
        <v>58.816666666666663</v>
      </c>
      <c r="E312" s="260">
        <v>58.533333333333324</v>
      </c>
      <c r="F312" s="260">
        <v>58.216666666666661</v>
      </c>
      <c r="G312" s="260">
        <v>57.933333333333323</v>
      </c>
      <c r="H312" s="260">
        <v>59.133333333333326</v>
      </c>
      <c r="I312" s="260">
        <v>59.416666666666657</v>
      </c>
      <c r="J312" s="260">
        <v>59.733333333333327</v>
      </c>
      <c r="K312" s="259">
        <v>59.1</v>
      </c>
      <c r="L312" s="259">
        <v>58.5</v>
      </c>
      <c r="M312" s="259">
        <v>4.7254899999999997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519.85</v>
      </c>
      <c r="D313" s="260">
        <v>521.18333333333339</v>
      </c>
      <c r="E313" s="260">
        <v>517.81666666666683</v>
      </c>
      <c r="F313" s="260">
        <v>515.78333333333342</v>
      </c>
      <c r="G313" s="260">
        <v>512.41666666666686</v>
      </c>
      <c r="H313" s="260">
        <v>523.21666666666681</v>
      </c>
      <c r="I313" s="260">
        <v>526.58333333333337</v>
      </c>
      <c r="J313" s="260">
        <v>528.61666666666679</v>
      </c>
      <c r="K313" s="259">
        <v>524.54999999999995</v>
      </c>
      <c r="L313" s="259">
        <v>519.15</v>
      </c>
      <c r="M313" s="259">
        <v>0.61633000000000004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8765.4500000000007</v>
      </c>
      <c r="D314" s="260">
        <v>8766.6999999999989</v>
      </c>
      <c r="E314" s="260">
        <v>8744.5999999999985</v>
      </c>
      <c r="F314" s="260">
        <v>8723.75</v>
      </c>
      <c r="G314" s="260">
        <v>8701.65</v>
      </c>
      <c r="H314" s="260">
        <v>8787.5499999999975</v>
      </c>
      <c r="I314" s="260">
        <v>8809.65</v>
      </c>
      <c r="J314" s="260">
        <v>8830.4999999999964</v>
      </c>
      <c r="K314" s="259">
        <v>8788.7999999999993</v>
      </c>
      <c r="L314" s="259">
        <v>8745.85</v>
      </c>
      <c r="M314" s="259">
        <v>0.30052000000000001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1739.35</v>
      </c>
      <c r="D315" s="260">
        <v>1723.0833333333333</v>
      </c>
      <c r="E315" s="260">
        <v>1696.2666666666664</v>
      </c>
      <c r="F315" s="260">
        <v>1653.1833333333332</v>
      </c>
      <c r="G315" s="260">
        <v>1626.3666666666663</v>
      </c>
      <c r="H315" s="260">
        <v>1766.1666666666665</v>
      </c>
      <c r="I315" s="260">
        <v>1792.9833333333336</v>
      </c>
      <c r="J315" s="260">
        <v>1836.0666666666666</v>
      </c>
      <c r="K315" s="259">
        <v>1749.9</v>
      </c>
      <c r="L315" s="259">
        <v>1680</v>
      </c>
      <c r="M315" s="259">
        <v>0.60468999999999995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698.8</v>
      </c>
      <c r="D316" s="260">
        <v>700.29999999999984</v>
      </c>
      <c r="E316" s="260">
        <v>690.6999999999997</v>
      </c>
      <c r="F316" s="260">
        <v>682.59999999999991</v>
      </c>
      <c r="G316" s="260">
        <v>672.99999999999977</v>
      </c>
      <c r="H316" s="260">
        <v>708.39999999999964</v>
      </c>
      <c r="I316" s="260">
        <v>717.99999999999977</v>
      </c>
      <c r="J316" s="260">
        <v>726.09999999999957</v>
      </c>
      <c r="K316" s="259">
        <v>709.9</v>
      </c>
      <c r="L316" s="259">
        <v>692.2</v>
      </c>
      <c r="M316" s="259">
        <v>0.30974000000000002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411.55</v>
      </c>
      <c r="D317" s="260">
        <v>411.7</v>
      </c>
      <c r="E317" s="260">
        <v>408.9</v>
      </c>
      <c r="F317" s="260">
        <v>406.25</v>
      </c>
      <c r="G317" s="260">
        <v>403.45</v>
      </c>
      <c r="H317" s="260">
        <v>414.34999999999997</v>
      </c>
      <c r="I317" s="260">
        <v>417.15000000000003</v>
      </c>
      <c r="J317" s="260">
        <v>419.79999999999995</v>
      </c>
      <c r="K317" s="259">
        <v>414.5</v>
      </c>
      <c r="L317" s="259">
        <v>409.05</v>
      </c>
      <c r="M317" s="259">
        <v>0.73382000000000003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639.5</v>
      </c>
      <c r="D318" s="260">
        <v>640.69999999999993</v>
      </c>
      <c r="E318" s="260">
        <v>633.79999999999984</v>
      </c>
      <c r="F318" s="260">
        <v>628.09999999999991</v>
      </c>
      <c r="G318" s="260">
        <v>621.19999999999982</v>
      </c>
      <c r="H318" s="260">
        <v>646.39999999999986</v>
      </c>
      <c r="I318" s="260">
        <v>653.29999999999995</v>
      </c>
      <c r="J318" s="260">
        <v>658.99999999999989</v>
      </c>
      <c r="K318" s="259">
        <v>647.6</v>
      </c>
      <c r="L318" s="259">
        <v>635</v>
      </c>
      <c r="M318" s="259">
        <v>5.2675099999999997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599.54999999999995</v>
      </c>
      <c r="D319" s="260">
        <v>600.7166666666667</v>
      </c>
      <c r="E319" s="260">
        <v>594.48333333333335</v>
      </c>
      <c r="F319" s="260">
        <v>589.41666666666663</v>
      </c>
      <c r="G319" s="260">
        <v>583.18333333333328</v>
      </c>
      <c r="H319" s="260">
        <v>605.78333333333342</v>
      </c>
      <c r="I319" s="260">
        <v>612.01666666666677</v>
      </c>
      <c r="J319" s="260">
        <v>617.08333333333348</v>
      </c>
      <c r="K319" s="259">
        <v>606.95000000000005</v>
      </c>
      <c r="L319" s="259">
        <v>595.65</v>
      </c>
      <c r="M319" s="259">
        <v>4.6879999999999998E-2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887.5</v>
      </c>
      <c r="D320" s="260">
        <v>891.48333333333323</v>
      </c>
      <c r="E320" s="260">
        <v>877.21666666666647</v>
      </c>
      <c r="F320" s="260">
        <v>866.93333333333328</v>
      </c>
      <c r="G320" s="260">
        <v>852.66666666666652</v>
      </c>
      <c r="H320" s="260">
        <v>901.76666666666642</v>
      </c>
      <c r="I320" s="260">
        <v>916.03333333333308</v>
      </c>
      <c r="J320" s="260">
        <v>926.31666666666638</v>
      </c>
      <c r="K320" s="259">
        <v>905.75</v>
      </c>
      <c r="L320" s="259">
        <v>881.2</v>
      </c>
      <c r="M320" s="259">
        <v>0.71614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1582.4</v>
      </c>
      <c r="D321" s="260">
        <v>1590.1166666666668</v>
      </c>
      <c r="E321" s="260">
        <v>1567.2833333333335</v>
      </c>
      <c r="F321" s="260">
        <v>1552.1666666666667</v>
      </c>
      <c r="G321" s="260">
        <v>1529.3333333333335</v>
      </c>
      <c r="H321" s="260">
        <v>1605.2333333333336</v>
      </c>
      <c r="I321" s="260">
        <v>1628.0666666666666</v>
      </c>
      <c r="J321" s="260">
        <v>1643.1833333333336</v>
      </c>
      <c r="K321" s="259">
        <v>1612.95</v>
      </c>
      <c r="L321" s="259">
        <v>1575</v>
      </c>
      <c r="M321" s="259">
        <v>0.22767000000000001</v>
      </c>
      <c r="N321" s="1"/>
      <c r="O321" s="1"/>
    </row>
    <row r="322" spans="1:15" ht="12.75" customHeight="1">
      <c r="A322" s="30">
        <v>312</v>
      </c>
      <c r="B322" s="269" t="s">
        <v>960</v>
      </c>
      <c r="C322" s="259">
        <v>86.85</v>
      </c>
      <c r="D322" s="260">
        <v>86.766666666666652</v>
      </c>
      <c r="E322" s="260">
        <v>86.233333333333306</v>
      </c>
      <c r="F322" s="260">
        <v>85.61666666666666</v>
      </c>
      <c r="G322" s="260">
        <v>85.083333333333314</v>
      </c>
      <c r="H322" s="260">
        <v>87.383333333333297</v>
      </c>
      <c r="I322" s="260">
        <v>87.916666666666657</v>
      </c>
      <c r="J322" s="260">
        <v>88.533333333333289</v>
      </c>
      <c r="K322" s="259">
        <v>87.3</v>
      </c>
      <c r="L322" s="259">
        <v>86.15</v>
      </c>
      <c r="M322" s="259">
        <v>2.8671199999999999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722.55</v>
      </c>
      <c r="D323" s="260">
        <v>716.5333333333333</v>
      </c>
      <c r="E323" s="260">
        <v>706.01666666666665</v>
      </c>
      <c r="F323" s="260">
        <v>689.48333333333335</v>
      </c>
      <c r="G323" s="260">
        <v>678.9666666666667</v>
      </c>
      <c r="H323" s="260">
        <v>733.06666666666661</v>
      </c>
      <c r="I323" s="260">
        <v>743.58333333333326</v>
      </c>
      <c r="J323" s="260">
        <v>760.11666666666656</v>
      </c>
      <c r="K323" s="259">
        <v>727.05</v>
      </c>
      <c r="L323" s="259">
        <v>700</v>
      </c>
      <c r="M323" s="259">
        <v>0.72348999999999997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2038</v>
      </c>
      <c r="D324" s="260">
        <v>2043.4666666666665</v>
      </c>
      <c r="E324" s="260">
        <v>2020.9333333333329</v>
      </c>
      <c r="F324" s="260">
        <v>2003.8666666666666</v>
      </c>
      <c r="G324" s="260">
        <v>1981.333333333333</v>
      </c>
      <c r="H324" s="260">
        <v>2060.5333333333328</v>
      </c>
      <c r="I324" s="260">
        <v>2083.0666666666662</v>
      </c>
      <c r="J324" s="260">
        <v>2100.1333333333328</v>
      </c>
      <c r="K324" s="259">
        <v>2066</v>
      </c>
      <c r="L324" s="259">
        <v>2026.4</v>
      </c>
      <c r="M324" s="259">
        <v>0.52373000000000003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1369.05</v>
      </c>
      <c r="D325" s="260">
        <v>1369.7666666666667</v>
      </c>
      <c r="E325" s="260">
        <v>1351.5333333333333</v>
      </c>
      <c r="F325" s="260">
        <v>1334.0166666666667</v>
      </c>
      <c r="G325" s="260">
        <v>1315.7833333333333</v>
      </c>
      <c r="H325" s="260">
        <v>1387.2833333333333</v>
      </c>
      <c r="I325" s="260">
        <v>1405.5166666666664</v>
      </c>
      <c r="J325" s="260">
        <v>1423.0333333333333</v>
      </c>
      <c r="K325" s="259">
        <v>1388</v>
      </c>
      <c r="L325" s="259">
        <v>1352.25</v>
      </c>
      <c r="M325" s="259">
        <v>3.8196400000000001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1035.3499999999999</v>
      </c>
      <c r="D326" s="260">
        <v>1036.2333333333333</v>
      </c>
      <c r="E326" s="260">
        <v>1030.3166666666666</v>
      </c>
      <c r="F326" s="260">
        <v>1025.2833333333333</v>
      </c>
      <c r="G326" s="260">
        <v>1019.3666666666666</v>
      </c>
      <c r="H326" s="260">
        <v>1041.2666666666667</v>
      </c>
      <c r="I326" s="260">
        <v>1047.1833333333332</v>
      </c>
      <c r="J326" s="260">
        <v>1052.2166666666667</v>
      </c>
      <c r="K326" s="259">
        <v>1042.1500000000001</v>
      </c>
      <c r="L326" s="259">
        <v>1031.2</v>
      </c>
      <c r="M326" s="259">
        <v>0.64685000000000004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593.9</v>
      </c>
      <c r="D327" s="260">
        <v>593.6</v>
      </c>
      <c r="E327" s="260">
        <v>590.30000000000007</v>
      </c>
      <c r="F327" s="260">
        <v>586.70000000000005</v>
      </c>
      <c r="G327" s="260">
        <v>583.40000000000009</v>
      </c>
      <c r="H327" s="260">
        <v>597.20000000000005</v>
      </c>
      <c r="I327" s="260">
        <v>600.5</v>
      </c>
      <c r="J327" s="260">
        <v>604.1</v>
      </c>
      <c r="K327" s="259">
        <v>596.9</v>
      </c>
      <c r="L327" s="259">
        <v>590</v>
      </c>
      <c r="M327" s="259">
        <v>0.43772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32.65</v>
      </c>
      <c r="D328" s="260">
        <v>32.666666666666664</v>
      </c>
      <c r="E328" s="260">
        <v>32.483333333333327</v>
      </c>
      <c r="F328" s="260">
        <v>32.316666666666663</v>
      </c>
      <c r="G328" s="260">
        <v>32.133333333333326</v>
      </c>
      <c r="H328" s="260">
        <v>32.833333333333329</v>
      </c>
      <c r="I328" s="260">
        <v>33.016666666666666</v>
      </c>
      <c r="J328" s="260">
        <v>33.18333333333333</v>
      </c>
      <c r="K328" s="259">
        <v>32.85</v>
      </c>
      <c r="L328" s="259">
        <v>32.5</v>
      </c>
      <c r="M328" s="259">
        <v>7.7997800000000002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72.150000000000006</v>
      </c>
      <c r="D329" s="260">
        <v>72.25</v>
      </c>
      <c r="E329" s="260">
        <v>71.400000000000006</v>
      </c>
      <c r="F329" s="260">
        <v>70.650000000000006</v>
      </c>
      <c r="G329" s="260">
        <v>69.800000000000011</v>
      </c>
      <c r="H329" s="260">
        <v>73</v>
      </c>
      <c r="I329" s="260">
        <v>73.849999999999994</v>
      </c>
      <c r="J329" s="260">
        <v>74.599999999999994</v>
      </c>
      <c r="K329" s="259">
        <v>73.099999999999994</v>
      </c>
      <c r="L329" s="259">
        <v>71.5</v>
      </c>
      <c r="M329" s="259">
        <v>6.47011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42.95</v>
      </c>
      <c r="D330" s="260">
        <v>42.766666666666673</v>
      </c>
      <c r="E330" s="260">
        <v>42.233333333333348</v>
      </c>
      <c r="F330" s="260">
        <v>41.516666666666673</v>
      </c>
      <c r="G330" s="260">
        <v>40.983333333333348</v>
      </c>
      <c r="H330" s="260">
        <v>43.483333333333348</v>
      </c>
      <c r="I330" s="260">
        <v>44.016666666666666</v>
      </c>
      <c r="J330" s="260">
        <v>44.733333333333348</v>
      </c>
      <c r="K330" s="259">
        <v>43.3</v>
      </c>
      <c r="L330" s="259">
        <v>42.05</v>
      </c>
      <c r="M330" s="259">
        <v>100.84784000000001</v>
      </c>
      <c r="N330" s="1"/>
      <c r="O330" s="1"/>
    </row>
    <row r="331" spans="1:15" ht="12.75" customHeight="1">
      <c r="A331" s="30">
        <v>321</v>
      </c>
      <c r="B331" s="269" t="s">
        <v>969</v>
      </c>
      <c r="C331" s="259">
        <v>285.10000000000002</v>
      </c>
      <c r="D331" s="260">
        <v>284.91666666666669</v>
      </c>
      <c r="E331" s="260">
        <v>283.23333333333335</v>
      </c>
      <c r="F331" s="260">
        <v>281.36666666666667</v>
      </c>
      <c r="G331" s="260">
        <v>279.68333333333334</v>
      </c>
      <c r="H331" s="260">
        <v>286.78333333333336</v>
      </c>
      <c r="I331" s="260">
        <v>288.46666666666664</v>
      </c>
      <c r="J331" s="260">
        <v>290.33333333333337</v>
      </c>
      <c r="K331" s="259">
        <v>286.60000000000002</v>
      </c>
      <c r="L331" s="259">
        <v>283.05</v>
      </c>
      <c r="M331" s="259">
        <v>0.46543000000000001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71.25</v>
      </c>
      <c r="D332" s="260">
        <v>71.083333333333329</v>
      </c>
      <c r="E332" s="260">
        <v>70.666666666666657</v>
      </c>
      <c r="F332" s="260">
        <v>70.083333333333329</v>
      </c>
      <c r="G332" s="260">
        <v>69.666666666666657</v>
      </c>
      <c r="H332" s="260">
        <v>71.666666666666657</v>
      </c>
      <c r="I332" s="260">
        <v>72.083333333333314</v>
      </c>
      <c r="J332" s="260">
        <v>72.666666666666657</v>
      </c>
      <c r="K332" s="259">
        <v>71.5</v>
      </c>
      <c r="L332" s="259">
        <v>70.5</v>
      </c>
      <c r="M332" s="259">
        <v>4.4356499999999999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257.75</v>
      </c>
      <c r="D333" s="260">
        <v>257.05</v>
      </c>
      <c r="E333" s="260">
        <v>253.70000000000005</v>
      </c>
      <c r="F333" s="260">
        <v>249.65000000000003</v>
      </c>
      <c r="G333" s="260">
        <v>246.30000000000007</v>
      </c>
      <c r="H333" s="260">
        <v>261.10000000000002</v>
      </c>
      <c r="I333" s="260">
        <v>264.45000000000005</v>
      </c>
      <c r="J333" s="260">
        <v>268.5</v>
      </c>
      <c r="K333" s="259">
        <v>260.39999999999998</v>
      </c>
      <c r="L333" s="259">
        <v>253</v>
      </c>
      <c r="M333" s="259">
        <v>1.31193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166.95</v>
      </c>
      <c r="D334" s="260">
        <v>167.04999999999998</v>
      </c>
      <c r="E334" s="260">
        <v>166.14999999999998</v>
      </c>
      <c r="F334" s="260">
        <v>165.35</v>
      </c>
      <c r="G334" s="260">
        <v>164.45</v>
      </c>
      <c r="H334" s="260">
        <v>167.84999999999997</v>
      </c>
      <c r="I334" s="260">
        <v>168.75</v>
      </c>
      <c r="J334" s="260">
        <v>169.54999999999995</v>
      </c>
      <c r="K334" s="259">
        <v>167.95</v>
      </c>
      <c r="L334" s="259">
        <v>166.25</v>
      </c>
      <c r="M334" s="259">
        <v>6.8518499999999998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730.95</v>
      </c>
      <c r="D335" s="260">
        <v>730.44999999999993</v>
      </c>
      <c r="E335" s="260">
        <v>726.84999999999991</v>
      </c>
      <c r="F335" s="260">
        <v>722.75</v>
      </c>
      <c r="G335" s="260">
        <v>719.15</v>
      </c>
      <c r="H335" s="260">
        <v>734.54999999999984</v>
      </c>
      <c r="I335" s="260">
        <v>738.15</v>
      </c>
      <c r="J335" s="260">
        <v>742.24999999999977</v>
      </c>
      <c r="K335" s="259">
        <v>734.05</v>
      </c>
      <c r="L335" s="259">
        <v>726.35</v>
      </c>
      <c r="M335" s="259">
        <v>0.18134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70.150000000000006</v>
      </c>
      <c r="D336" s="260">
        <v>70.183333333333337</v>
      </c>
      <c r="E336" s="260">
        <v>69.966666666666669</v>
      </c>
      <c r="F336" s="260">
        <v>69.783333333333331</v>
      </c>
      <c r="G336" s="260">
        <v>69.566666666666663</v>
      </c>
      <c r="H336" s="260">
        <v>70.366666666666674</v>
      </c>
      <c r="I336" s="260">
        <v>70.583333333333343</v>
      </c>
      <c r="J336" s="260">
        <v>70.76666666666668</v>
      </c>
      <c r="K336" s="259">
        <v>70.400000000000006</v>
      </c>
      <c r="L336" s="259">
        <v>70</v>
      </c>
      <c r="M336" s="259">
        <v>13.20735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4426.5</v>
      </c>
      <c r="D337" s="260">
        <v>4436.166666666667</v>
      </c>
      <c r="E337" s="260">
        <v>4403.3333333333339</v>
      </c>
      <c r="F337" s="260">
        <v>4380.166666666667</v>
      </c>
      <c r="G337" s="260">
        <v>4347.3333333333339</v>
      </c>
      <c r="H337" s="260">
        <v>4459.3333333333339</v>
      </c>
      <c r="I337" s="260">
        <v>4492.1666666666679</v>
      </c>
      <c r="J337" s="260">
        <v>4515.3333333333339</v>
      </c>
      <c r="K337" s="259">
        <v>4469</v>
      </c>
      <c r="L337" s="259">
        <v>4413</v>
      </c>
      <c r="M337" s="259">
        <v>0.14069999999999999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673</v>
      </c>
      <c r="D338" s="260">
        <v>674.86666666666667</v>
      </c>
      <c r="E338" s="260">
        <v>664.73333333333335</v>
      </c>
      <c r="F338" s="260">
        <v>656.4666666666667</v>
      </c>
      <c r="G338" s="260">
        <v>646.33333333333337</v>
      </c>
      <c r="H338" s="260">
        <v>683.13333333333333</v>
      </c>
      <c r="I338" s="260">
        <v>693.26666666666677</v>
      </c>
      <c r="J338" s="260">
        <v>701.5333333333333</v>
      </c>
      <c r="K338" s="259">
        <v>685</v>
      </c>
      <c r="L338" s="259">
        <v>666.6</v>
      </c>
      <c r="M338" s="259">
        <v>0.78359000000000001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20875.05</v>
      </c>
      <c r="D339" s="260">
        <v>20758.366666666669</v>
      </c>
      <c r="E339" s="260">
        <v>20466.733333333337</v>
      </c>
      <c r="F339" s="260">
        <v>20058.416666666668</v>
      </c>
      <c r="G339" s="260">
        <v>19766.783333333336</v>
      </c>
      <c r="H339" s="260">
        <v>21166.683333333338</v>
      </c>
      <c r="I339" s="260">
        <v>21458.316666666669</v>
      </c>
      <c r="J339" s="260">
        <v>21866.633333333339</v>
      </c>
      <c r="K339" s="259">
        <v>21050</v>
      </c>
      <c r="L339" s="259">
        <v>20350.05</v>
      </c>
      <c r="M339" s="259">
        <v>0.45197999999999999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64.150000000000006</v>
      </c>
      <c r="D340" s="260">
        <v>64.183333333333337</v>
      </c>
      <c r="E340" s="260">
        <v>63.966666666666669</v>
      </c>
      <c r="F340" s="260">
        <v>63.783333333333331</v>
      </c>
      <c r="G340" s="260">
        <v>63.566666666666663</v>
      </c>
      <c r="H340" s="260">
        <v>64.366666666666674</v>
      </c>
      <c r="I340" s="260">
        <v>64.583333333333343</v>
      </c>
      <c r="J340" s="260">
        <v>64.76666666666668</v>
      </c>
      <c r="K340" s="259">
        <v>64.400000000000006</v>
      </c>
      <c r="L340" s="259">
        <v>64</v>
      </c>
      <c r="M340" s="259">
        <v>1.11188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271.7</v>
      </c>
      <c r="D341" s="260">
        <v>271.18333333333334</v>
      </c>
      <c r="E341" s="260">
        <v>270.41666666666669</v>
      </c>
      <c r="F341" s="260">
        <v>269.13333333333333</v>
      </c>
      <c r="G341" s="260">
        <v>268.36666666666667</v>
      </c>
      <c r="H341" s="260">
        <v>272.4666666666667</v>
      </c>
      <c r="I341" s="260">
        <v>273.23333333333335</v>
      </c>
      <c r="J341" s="260">
        <v>274.51666666666671</v>
      </c>
      <c r="K341" s="259">
        <v>271.95</v>
      </c>
      <c r="L341" s="259">
        <v>269.89999999999998</v>
      </c>
      <c r="M341" s="259">
        <v>0.70347000000000004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389.65</v>
      </c>
      <c r="D342" s="260">
        <v>391.55</v>
      </c>
      <c r="E342" s="260">
        <v>386.20000000000005</v>
      </c>
      <c r="F342" s="260">
        <v>382.75000000000006</v>
      </c>
      <c r="G342" s="260">
        <v>377.40000000000009</v>
      </c>
      <c r="H342" s="260">
        <v>395</v>
      </c>
      <c r="I342" s="260">
        <v>400.35</v>
      </c>
      <c r="J342" s="260">
        <v>403.79999999999995</v>
      </c>
      <c r="K342" s="259">
        <v>396.9</v>
      </c>
      <c r="L342" s="259">
        <v>388.1</v>
      </c>
      <c r="M342" s="259">
        <v>0.20324999999999999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868.3</v>
      </c>
      <c r="D343" s="260">
        <v>868.41666666666663</v>
      </c>
      <c r="E343" s="260">
        <v>858.83333333333326</v>
      </c>
      <c r="F343" s="260">
        <v>849.36666666666667</v>
      </c>
      <c r="G343" s="260">
        <v>839.7833333333333</v>
      </c>
      <c r="H343" s="260">
        <v>877.88333333333321</v>
      </c>
      <c r="I343" s="260">
        <v>887.46666666666647</v>
      </c>
      <c r="J343" s="260">
        <v>896.93333333333317</v>
      </c>
      <c r="K343" s="259">
        <v>878</v>
      </c>
      <c r="L343" s="259">
        <v>858.95</v>
      </c>
      <c r="M343" s="259">
        <v>1.03003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132.80000000000001</v>
      </c>
      <c r="D344" s="260">
        <v>133.06666666666669</v>
      </c>
      <c r="E344" s="260">
        <v>132.13333333333338</v>
      </c>
      <c r="F344" s="260">
        <v>131.4666666666667</v>
      </c>
      <c r="G344" s="260">
        <v>130.53333333333339</v>
      </c>
      <c r="H344" s="260">
        <v>133.73333333333338</v>
      </c>
      <c r="I344" s="260">
        <v>134.66666666666671</v>
      </c>
      <c r="J344" s="260">
        <v>135.33333333333337</v>
      </c>
      <c r="K344" s="259">
        <v>134</v>
      </c>
      <c r="L344" s="259">
        <v>132.4</v>
      </c>
      <c r="M344" s="259">
        <v>21.549119999999998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193.55</v>
      </c>
      <c r="D345" s="260">
        <v>193.88333333333333</v>
      </c>
      <c r="E345" s="260">
        <v>192.66666666666666</v>
      </c>
      <c r="F345" s="260">
        <v>191.78333333333333</v>
      </c>
      <c r="G345" s="260">
        <v>190.56666666666666</v>
      </c>
      <c r="H345" s="260">
        <v>194.76666666666665</v>
      </c>
      <c r="I345" s="260">
        <v>195.98333333333335</v>
      </c>
      <c r="J345" s="260">
        <v>196.86666666666665</v>
      </c>
      <c r="K345" s="259">
        <v>195.1</v>
      </c>
      <c r="L345" s="259">
        <v>193</v>
      </c>
      <c r="M345" s="259">
        <v>1.0895300000000001</v>
      </c>
      <c r="N345" s="1"/>
      <c r="O345" s="1"/>
    </row>
    <row r="346" spans="1:15" ht="12.75" customHeight="1">
      <c r="A346" s="30">
        <v>336</v>
      </c>
      <c r="B346" s="269" t="s">
        <v>970</v>
      </c>
      <c r="C346" s="259">
        <v>590.9</v>
      </c>
      <c r="D346" s="260">
        <v>588.5</v>
      </c>
      <c r="E346" s="260">
        <v>583.65</v>
      </c>
      <c r="F346" s="260">
        <v>576.4</v>
      </c>
      <c r="G346" s="260">
        <v>571.54999999999995</v>
      </c>
      <c r="H346" s="260">
        <v>595.75</v>
      </c>
      <c r="I346" s="260">
        <v>600.59999999999991</v>
      </c>
      <c r="J346" s="260">
        <v>607.85</v>
      </c>
      <c r="K346" s="259">
        <v>593.35</v>
      </c>
      <c r="L346" s="259">
        <v>581.25</v>
      </c>
      <c r="M346" s="259">
        <v>0.88968999999999998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637.5</v>
      </c>
      <c r="D347" s="260">
        <v>638.23333333333335</v>
      </c>
      <c r="E347" s="260">
        <v>632.26666666666665</v>
      </c>
      <c r="F347" s="260">
        <v>627.0333333333333</v>
      </c>
      <c r="G347" s="260">
        <v>621.06666666666661</v>
      </c>
      <c r="H347" s="260">
        <v>643.4666666666667</v>
      </c>
      <c r="I347" s="260">
        <v>649.43333333333339</v>
      </c>
      <c r="J347" s="260">
        <v>654.66666666666674</v>
      </c>
      <c r="K347" s="259">
        <v>644.20000000000005</v>
      </c>
      <c r="L347" s="259">
        <v>633</v>
      </c>
      <c r="M347" s="259">
        <v>2.02196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2935.6</v>
      </c>
      <c r="D348" s="260">
        <v>2936.8833333333337</v>
      </c>
      <c r="E348" s="260">
        <v>2923.7666666666673</v>
      </c>
      <c r="F348" s="260">
        <v>2911.9333333333338</v>
      </c>
      <c r="G348" s="260">
        <v>2898.8166666666675</v>
      </c>
      <c r="H348" s="260">
        <v>2948.7166666666672</v>
      </c>
      <c r="I348" s="260">
        <v>2961.833333333333</v>
      </c>
      <c r="J348" s="260">
        <v>2973.666666666667</v>
      </c>
      <c r="K348" s="259">
        <v>2950</v>
      </c>
      <c r="L348" s="259">
        <v>2925.05</v>
      </c>
      <c r="M348" s="259">
        <v>0.10019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272</v>
      </c>
      <c r="D349" s="260">
        <v>272.03333333333336</v>
      </c>
      <c r="E349" s="260">
        <v>269.11666666666673</v>
      </c>
      <c r="F349" s="260">
        <v>266.23333333333335</v>
      </c>
      <c r="G349" s="260">
        <v>263.31666666666672</v>
      </c>
      <c r="H349" s="260">
        <v>274.91666666666674</v>
      </c>
      <c r="I349" s="260">
        <v>277.83333333333337</v>
      </c>
      <c r="J349" s="260">
        <v>280.71666666666675</v>
      </c>
      <c r="K349" s="259">
        <v>274.95</v>
      </c>
      <c r="L349" s="259">
        <v>269.14999999999998</v>
      </c>
      <c r="M349" s="259">
        <v>0.27823999999999999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394.45</v>
      </c>
      <c r="D350" s="260">
        <v>392.73333333333335</v>
      </c>
      <c r="E350" s="260">
        <v>386.4666666666667</v>
      </c>
      <c r="F350" s="260">
        <v>378.48333333333335</v>
      </c>
      <c r="G350" s="260">
        <v>372.2166666666667</v>
      </c>
      <c r="H350" s="260">
        <v>400.7166666666667</v>
      </c>
      <c r="I350" s="260">
        <v>406.98333333333335</v>
      </c>
      <c r="J350" s="260">
        <v>414.9666666666667</v>
      </c>
      <c r="K350" s="259">
        <v>399</v>
      </c>
      <c r="L350" s="259">
        <v>384.75</v>
      </c>
      <c r="M350" s="259">
        <v>2.4635899999999999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139.35</v>
      </c>
      <c r="D351" s="260">
        <v>138.96666666666667</v>
      </c>
      <c r="E351" s="260">
        <v>137.53333333333333</v>
      </c>
      <c r="F351" s="260">
        <v>135.71666666666667</v>
      </c>
      <c r="G351" s="260">
        <v>134.28333333333333</v>
      </c>
      <c r="H351" s="260">
        <v>140.78333333333333</v>
      </c>
      <c r="I351" s="260">
        <v>142.21666666666667</v>
      </c>
      <c r="J351" s="260">
        <v>144.03333333333333</v>
      </c>
      <c r="K351" s="259">
        <v>140.4</v>
      </c>
      <c r="L351" s="259">
        <v>137.15</v>
      </c>
      <c r="M351" s="259">
        <v>2.9759000000000002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3121.85</v>
      </c>
      <c r="D352" s="260">
        <v>3125.2833333333328</v>
      </c>
      <c r="E352" s="260">
        <v>3108.7666666666655</v>
      </c>
      <c r="F352" s="260">
        <v>3095.6833333333325</v>
      </c>
      <c r="G352" s="260">
        <v>3079.1666666666652</v>
      </c>
      <c r="H352" s="260">
        <v>3138.3666666666659</v>
      </c>
      <c r="I352" s="260">
        <v>3154.8833333333332</v>
      </c>
      <c r="J352" s="260">
        <v>3167.9666666666662</v>
      </c>
      <c r="K352" s="259">
        <v>3141.8</v>
      </c>
      <c r="L352" s="259">
        <v>3112.2</v>
      </c>
      <c r="M352" s="259">
        <v>0.14332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434.15</v>
      </c>
      <c r="D353" s="260">
        <v>433.05</v>
      </c>
      <c r="E353" s="260">
        <v>430.1</v>
      </c>
      <c r="F353" s="260">
        <v>426.05</v>
      </c>
      <c r="G353" s="260">
        <v>423.1</v>
      </c>
      <c r="H353" s="260">
        <v>437.1</v>
      </c>
      <c r="I353" s="260">
        <v>440.04999999999995</v>
      </c>
      <c r="J353" s="260">
        <v>444.1</v>
      </c>
      <c r="K353" s="259">
        <v>436</v>
      </c>
      <c r="L353" s="259">
        <v>429</v>
      </c>
      <c r="M353" s="259">
        <v>1.6553500000000001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259.89999999999998</v>
      </c>
      <c r="D354" s="260">
        <v>259.15000000000003</v>
      </c>
      <c r="E354" s="260">
        <v>257.30000000000007</v>
      </c>
      <c r="F354" s="260">
        <v>254.70000000000005</v>
      </c>
      <c r="G354" s="260">
        <v>252.85000000000008</v>
      </c>
      <c r="H354" s="260">
        <v>261.75000000000006</v>
      </c>
      <c r="I354" s="260">
        <v>263.60000000000008</v>
      </c>
      <c r="J354" s="260">
        <v>266.20000000000005</v>
      </c>
      <c r="K354" s="259">
        <v>261</v>
      </c>
      <c r="L354" s="259">
        <v>256.55</v>
      </c>
      <c r="M354" s="259">
        <v>0.34864000000000001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1715.75</v>
      </c>
      <c r="D355" s="260">
        <v>1717.2666666666667</v>
      </c>
      <c r="E355" s="260">
        <v>1706.5333333333333</v>
      </c>
      <c r="F355" s="260">
        <v>1697.3166666666666</v>
      </c>
      <c r="G355" s="260">
        <v>1686.5833333333333</v>
      </c>
      <c r="H355" s="260">
        <v>1726.4833333333333</v>
      </c>
      <c r="I355" s="260">
        <v>1737.2166666666665</v>
      </c>
      <c r="J355" s="260">
        <v>1746.4333333333334</v>
      </c>
      <c r="K355" s="259">
        <v>1728</v>
      </c>
      <c r="L355" s="259">
        <v>1708.05</v>
      </c>
      <c r="M355" s="259">
        <v>0.41757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53222.2</v>
      </c>
      <c r="D356" s="260">
        <v>53350.700000000004</v>
      </c>
      <c r="E356" s="260">
        <v>52946.750000000007</v>
      </c>
      <c r="F356" s="260">
        <v>52671.3</v>
      </c>
      <c r="G356" s="260">
        <v>52267.350000000006</v>
      </c>
      <c r="H356" s="260">
        <v>53626.150000000009</v>
      </c>
      <c r="I356" s="260">
        <v>54030.100000000006</v>
      </c>
      <c r="J356" s="260">
        <v>54305.55000000001</v>
      </c>
      <c r="K356" s="259">
        <v>53754.65</v>
      </c>
      <c r="L356" s="259">
        <v>53075.25</v>
      </c>
      <c r="M356" s="259">
        <v>1.529E-2</v>
      </c>
      <c r="N356" s="1"/>
      <c r="O356" s="1"/>
    </row>
    <row r="357" spans="1:15" ht="12.75" customHeight="1">
      <c r="A357" s="30">
        <v>347</v>
      </c>
      <c r="B357" s="269" t="s">
        <v>961</v>
      </c>
      <c r="C357" s="259">
        <v>1430.35</v>
      </c>
      <c r="D357" s="260">
        <v>1434.6833333333334</v>
      </c>
      <c r="E357" s="260">
        <v>1420.6666666666667</v>
      </c>
      <c r="F357" s="260">
        <v>1410.9833333333333</v>
      </c>
      <c r="G357" s="260">
        <v>1396.9666666666667</v>
      </c>
      <c r="H357" s="260">
        <v>1444.3666666666668</v>
      </c>
      <c r="I357" s="260">
        <v>1458.3833333333332</v>
      </c>
      <c r="J357" s="260">
        <v>1468.0666666666668</v>
      </c>
      <c r="K357" s="259">
        <v>1448.7</v>
      </c>
      <c r="L357" s="259">
        <v>1425</v>
      </c>
      <c r="M357" s="259">
        <v>1.2123999999999999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3708</v>
      </c>
      <c r="D358" s="260">
        <v>3716.4666666666667</v>
      </c>
      <c r="E358" s="260">
        <v>3672.9333333333334</v>
      </c>
      <c r="F358" s="260">
        <v>3637.8666666666668</v>
      </c>
      <c r="G358" s="260">
        <v>3594.3333333333335</v>
      </c>
      <c r="H358" s="260">
        <v>3751.5333333333333</v>
      </c>
      <c r="I358" s="260">
        <v>3795.0666666666671</v>
      </c>
      <c r="J358" s="260">
        <v>3830.1333333333332</v>
      </c>
      <c r="K358" s="259">
        <v>3760</v>
      </c>
      <c r="L358" s="259">
        <v>3681.4</v>
      </c>
      <c r="M358" s="259">
        <v>0.73562000000000005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202.65</v>
      </c>
      <c r="D359" s="260">
        <v>202.98333333333335</v>
      </c>
      <c r="E359" s="260">
        <v>201.81666666666669</v>
      </c>
      <c r="F359" s="260">
        <v>200.98333333333335</v>
      </c>
      <c r="G359" s="260">
        <v>199.81666666666669</v>
      </c>
      <c r="H359" s="260">
        <v>203.81666666666669</v>
      </c>
      <c r="I359" s="260">
        <v>204.98333333333332</v>
      </c>
      <c r="J359" s="260">
        <v>205.81666666666669</v>
      </c>
      <c r="K359" s="259">
        <v>204.15</v>
      </c>
      <c r="L359" s="259">
        <v>202.15</v>
      </c>
      <c r="M359" s="259">
        <v>0.90549999999999997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4348.1000000000004</v>
      </c>
      <c r="D360" s="260">
        <v>4346.7</v>
      </c>
      <c r="E360" s="260">
        <v>4323.3999999999996</v>
      </c>
      <c r="F360" s="260">
        <v>4298.7</v>
      </c>
      <c r="G360" s="260">
        <v>4275.3999999999996</v>
      </c>
      <c r="H360" s="260">
        <v>4371.3999999999996</v>
      </c>
      <c r="I360" s="260">
        <v>4394.7000000000007</v>
      </c>
      <c r="J360" s="260">
        <v>4419.3999999999996</v>
      </c>
      <c r="K360" s="259">
        <v>4370</v>
      </c>
      <c r="L360" s="259">
        <v>4322</v>
      </c>
      <c r="M360" s="259">
        <v>1.8870000000000001E-2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1421.4</v>
      </c>
      <c r="D361" s="260">
        <v>1422.5</v>
      </c>
      <c r="E361" s="260">
        <v>1409</v>
      </c>
      <c r="F361" s="260">
        <v>1396.6</v>
      </c>
      <c r="G361" s="260">
        <v>1383.1</v>
      </c>
      <c r="H361" s="260">
        <v>1434.9</v>
      </c>
      <c r="I361" s="260">
        <v>1448.4</v>
      </c>
      <c r="J361" s="260">
        <v>1460.8000000000002</v>
      </c>
      <c r="K361" s="259">
        <v>1436</v>
      </c>
      <c r="L361" s="259">
        <v>1410.1</v>
      </c>
      <c r="M361" s="259">
        <v>0.10752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2643.5</v>
      </c>
      <c r="D362" s="260">
        <v>2649.5</v>
      </c>
      <c r="E362" s="260">
        <v>2629</v>
      </c>
      <c r="F362" s="260">
        <v>2614.5</v>
      </c>
      <c r="G362" s="260">
        <v>2594</v>
      </c>
      <c r="H362" s="260">
        <v>2664</v>
      </c>
      <c r="I362" s="260">
        <v>2684.5</v>
      </c>
      <c r="J362" s="260">
        <v>2699</v>
      </c>
      <c r="K362" s="259">
        <v>2670</v>
      </c>
      <c r="L362" s="259">
        <v>2635</v>
      </c>
      <c r="M362" s="259">
        <v>0.65412999999999999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921.2</v>
      </c>
      <c r="D363" s="260">
        <v>924.81666666666661</v>
      </c>
      <c r="E363" s="260">
        <v>916.33333333333326</v>
      </c>
      <c r="F363" s="260">
        <v>911.4666666666667</v>
      </c>
      <c r="G363" s="260">
        <v>902.98333333333335</v>
      </c>
      <c r="H363" s="260">
        <v>929.68333333333317</v>
      </c>
      <c r="I363" s="260">
        <v>938.16666666666652</v>
      </c>
      <c r="J363" s="260">
        <v>943.03333333333308</v>
      </c>
      <c r="K363" s="259">
        <v>933.3</v>
      </c>
      <c r="L363" s="259">
        <v>919.95</v>
      </c>
      <c r="M363" s="259">
        <v>6.6019999999999995E-2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2722</v>
      </c>
      <c r="D364" s="260">
        <v>2719</v>
      </c>
      <c r="E364" s="260">
        <v>2703</v>
      </c>
      <c r="F364" s="260">
        <v>2684</v>
      </c>
      <c r="G364" s="260">
        <v>2668</v>
      </c>
      <c r="H364" s="260">
        <v>2738</v>
      </c>
      <c r="I364" s="260">
        <v>2754</v>
      </c>
      <c r="J364" s="260">
        <v>2773</v>
      </c>
      <c r="K364" s="259">
        <v>2735</v>
      </c>
      <c r="L364" s="259">
        <v>2700</v>
      </c>
      <c r="M364" s="259">
        <v>0.74922999999999995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1737.2</v>
      </c>
      <c r="D365" s="260">
        <v>1737.3999999999999</v>
      </c>
      <c r="E365" s="260">
        <v>1729.7999999999997</v>
      </c>
      <c r="F365" s="260">
        <v>1722.3999999999999</v>
      </c>
      <c r="G365" s="260">
        <v>1714.7999999999997</v>
      </c>
      <c r="H365" s="260">
        <v>1744.7999999999997</v>
      </c>
      <c r="I365" s="260">
        <v>1752.3999999999996</v>
      </c>
      <c r="J365" s="260">
        <v>1759.7999999999997</v>
      </c>
      <c r="K365" s="259">
        <v>1745</v>
      </c>
      <c r="L365" s="259">
        <v>1730</v>
      </c>
      <c r="M365" s="259">
        <v>0.50682000000000005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319</v>
      </c>
      <c r="D366" s="260">
        <v>319.28333333333336</v>
      </c>
      <c r="E366" s="260">
        <v>316.06666666666672</v>
      </c>
      <c r="F366" s="260">
        <v>313.13333333333338</v>
      </c>
      <c r="G366" s="260">
        <v>309.91666666666674</v>
      </c>
      <c r="H366" s="260">
        <v>322.2166666666667</v>
      </c>
      <c r="I366" s="260">
        <v>325.43333333333328</v>
      </c>
      <c r="J366" s="260">
        <v>328.36666666666667</v>
      </c>
      <c r="K366" s="259">
        <v>322.5</v>
      </c>
      <c r="L366" s="259">
        <v>316.35000000000002</v>
      </c>
      <c r="M366" s="259">
        <v>13.35768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106.25</v>
      </c>
      <c r="D367" s="260">
        <v>106.33333333333333</v>
      </c>
      <c r="E367" s="260">
        <v>105.86666666666666</v>
      </c>
      <c r="F367" s="260">
        <v>105.48333333333333</v>
      </c>
      <c r="G367" s="260">
        <v>105.01666666666667</v>
      </c>
      <c r="H367" s="260">
        <v>106.71666666666665</v>
      </c>
      <c r="I367" s="260">
        <v>107.18333333333332</v>
      </c>
      <c r="J367" s="260">
        <v>107.56666666666665</v>
      </c>
      <c r="K367" s="259">
        <v>106.8</v>
      </c>
      <c r="L367" s="259">
        <v>105.95</v>
      </c>
      <c r="M367" s="259">
        <v>7.1469399999999998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218.85</v>
      </c>
      <c r="D368" s="260">
        <v>219.23333333333335</v>
      </c>
      <c r="E368" s="260">
        <v>218.2166666666667</v>
      </c>
      <c r="F368" s="260">
        <v>217.58333333333334</v>
      </c>
      <c r="G368" s="260">
        <v>216.56666666666669</v>
      </c>
      <c r="H368" s="260">
        <v>219.8666666666667</v>
      </c>
      <c r="I368" s="260">
        <v>220.88333333333335</v>
      </c>
      <c r="J368" s="260">
        <v>221.51666666666671</v>
      </c>
      <c r="K368" s="259">
        <v>220.25</v>
      </c>
      <c r="L368" s="259">
        <v>218.6</v>
      </c>
      <c r="M368" s="259">
        <v>8.4964499999999994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434.8</v>
      </c>
      <c r="D369" s="260">
        <v>434.10000000000008</v>
      </c>
      <c r="E369" s="260">
        <v>428.80000000000018</v>
      </c>
      <c r="F369" s="260">
        <v>422.80000000000013</v>
      </c>
      <c r="G369" s="260">
        <v>417.50000000000023</v>
      </c>
      <c r="H369" s="260">
        <v>440.10000000000014</v>
      </c>
      <c r="I369" s="260">
        <v>445.4</v>
      </c>
      <c r="J369" s="260">
        <v>451.40000000000009</v>
      </c>
      <c r="K369" s="259">
        <v>439.4</v>
      </c>
      <c r="L369" s="259">
        <v>428.1</v>
      </c>
      <c r="M369" s="259">
        <v>4.6848400000000003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445.6</v>
      </c>
      <c r="D370" s="260">
        <v>445.38333333333338</v>
      </c>
      <c r="E370" s="260">
        <v>440.76666666666677</v>
      </c>
      <c r="F370" s="260">
        <v>435.93333333333339</v>
      </c>
      <c r="G370" s="260">
        <v>431.31666666666678</v>
      </c>
      <c r="H370" s="260">
        <v>450.21666666666675</v>
      </c>
      <c r="I370" s="260">
        <v>454.83333333333343</v>
      </c>
      <c r="J370" s="260">
        <v>459.66666666666674</v>
      </c>
      <c r="K370" s="259">
        <v>450</v>
      </c>
      <c r="L370" s="259">
        <v>440.55</v>
      </c>
      <c r="M370" s="259">
        <v>0.30120999999999998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564.65</v>
      </c>
      <c r="D371" s="260">
        <v>565.81666666666661</v>
      </c>
      <c r="E371" s="260">
        <v>561.83333333333326</v>
      </c>
      <c r="F371" s="260">
        <v>559.01666666666665</v>
      </c>
      <c r="G371" s="260">
        <v>555.0333333333333</v>
      </c>
      <c r="H371" s="260">
        <v>568.63333333333321</v>
      </c>
      <c r="I371" s="260">
        <v>572.61666666666656</v>
      </c>
      <c r="J371" s="260">
        <v>575.43333333333317</v>
      </c>
      <c r="K371" s="259">
        <v>569.79999999999995</v>
      </c>
      <c r="L371" s="259">
        <v>563</v>
      </c>
      <c r="M371" s="259">
        <v>0.53164999999999996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123.2</v>
      </c>
      <c r="D372" s="260">
        <v>123.46666666666665</v>
      </c>
      <c r="E372" s="260">
        <v>121.93333333333331</v>
      </c>
      <c r="F372" s="260">
        <v>120.66666666666666</v>
      </c>
      <c r="G372" s="260">
        <v>119.13333333333331</v>
      </c>
      <c r="H372" s="260">
        <v>124.73333333333331</v>
      </c>
      <c r="I372" s="260">
        <v>126.26666666666664</v>
      </c>
      <c r="J372" s="260">
        <v>127.5333333333333</v>
      </c>
      <c r="K372" s="259">
        <v>125</v>
      </c>
      <c r="L372" s="259">
        <v>122.2</v>
      </c>
      <c r="M372" s="259">
        <v>0.24943000000000001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1366.85</v>
      </c>
      <c r="D373" s="260">
        <v>1365.05</v>
      </c>
      <c r="E373" s="260">
        <v>1337.4499999999998</v>
      </c>
      <c r="F373" s="260">
        <v>1308.05</v>
      </c>
      <c r="G373" s="260">
        <v>1280.4499999999998</v>
      </c>
      <c r="H373" s="260">
        <v>1394.4499999999998</v>
      </c>
      <c r="I373" s="260">
        <v>1422.0499999999997</v>
      </c>
      <c r="J373" s="260">
        <v>1451.4499999999998</v>
      </c>
      <c r="K373" s="259">
        <v>1392.65</v>
      </c>
      <c r="L373" s="259">
        <v>1335.65</v>
      </c>
      <c r="M373" s="259">
        <v>2.2700000000000001E-2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4035.8</v>
      </c>
      <c r="D374" s="260">
        <v>4009.9166666666665</v>
      </c>
      <c r="E374" s="260">
        <v>3975.8833333333332</v>
      </c>
      <c r="F374" s="260">
        <v>3915.9666666666667</v>
      </c>
      <c r="G374" s="260">
        <v>3881.9333333333334</v>
      </c>
      <c r="H374" s="260">
        <v>4069.833333333333</v>
      </c>
      <c r="I374" s="260">
        <v>4103.8666666666668</v>
      </c>
      <c r="J374" s="260">
        <v>4163.7833333333328</v>
      </c>
      <c r="K374" s="259">
        <v>4043.95</v>
      </c>
      <c r="L374" s="259">
        <v>3950</v>
      </c>
      <c r="M374" s="259">
        <v>1.072E-2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13952.65</v>
      </c>
      <c r="D375" s="260">
        <v>13978.716666666667</v>
      </c>
      <c r="E375" s="260">
        <v>13873.933333333334</v>
      </c>
      <c r="F375" s="260">
        <v>13795.216666666667</v>
      </c>
      <c r="G375" s="260">
        <v>13690.433333333334</v>
      </c>
      <c r="H375" s="260">
        <v>14057.433333333334</v>
      </c>
      <c r="I375" s="260">
        <v>14162.216666666667</v>
      </c>
      <c r="J375" s="260">
        <v>14240.933333333334</v>
      </c>
      <c r="K375" s="259">
        <v>14083.5</v>
      </c>
      <c r="L375" s="259">
        <v>13900</v>
      </c>
      <c r="M375" s="259">
        <v>6.94E-3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41.1</v>
      </c>
      <c r="D376" s="260">
        <v>41.199999999999996</v>
      </c>
      <c r="E376" s="260">
        <v>40.79999999999999</v>
      </c>
      <c r="F376" s="260">
        <v>40.499999999999993</v>
      </c>
      <c r="G376" s="260">
        <v>40.099999999999987</v>
      </c>
      <c r="H376" s="260">
        <v>41.499999999999993</v>
      </c>
      <c r="I376" s="260">
        <v>41.9</v>
      </c>
      <c r="J376" s="260">
        <v>42.199999999999996</v>
      </c>
      <c r="K376" s="259">
        <v>41.6</v>
      </c>
      <c r="L376" s="259">
        <v>40.9</v>
      </c>
      <c r="M376" s="259">
        <v>172.17017999999999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567.75</v>
      </c>
      <c r="D377" s="260">
        <v>566.41666666666663</v>
      </c>
      <c r="E377" s="260">
        <v>563.13333333333321</v>
      </c>
      <c r="F377" s="260">
        <v>558.51666666666654</v>
      </c>
      <c r="G377" s="260">
        <v>555.23333333333312</v>
      </c>
      <c r="H377" s="260">
        <v>571.0333333333333</v>
      </c>
      <c r="I377" s="260">
        <v>574.31666666666683</v>
      </c>
      <c r="J377" s="260">
        <v>578.93333333333339</v>
      </c>
      <c r="K377" s="259">
        <v>569.70000000000005</v>
      </c>
      <c r="L377" s="259">
        <v>561.79999999999995</v>
      </c>
      <c r="M377" s="259">
        <v>9.4329999999999997E-2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127.3</v>
      </c>
      <c r="D378" s="260">
        <v>128.31666666666666</v>
      </c>
      <c r="E378" s="260">
        <v>124.18333333333334</v>
      </c>
      <c r="F378" s="260">
        <v>121.06666666666668</v>
      </c>
      <c r="G378" s="260">
        <v>116.93333333333335</v>
      </c>
      <c r="H378" s="260">
        <v>131.43333333333334</v>
      </c>
      <c r="I378" s="260">
        <v>135.56666666666666</v>
      </c>
      <c r="J378" s="260">
        <v>138.68333333333331</v>
      </c>
      <c r="K378" s="259">
        <v>132.44999999999999</v>
      </c>
      <c r="L378" s="259">
        <v>125.2</v>
      </c>
      <c r="M378" s="259">
        <v>77.097380000000001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94.65</v>
      </c>
      <c r="D379" s="260">
        <v>94.600000000000009</v>
      </c>
      <c r="E379" s="260">
        <v>94.250000000000014</v>
      </c>
      <c r="F379" s="260">
        <v>93.850000000000009</v>
      </c>
      <c r="G379" s="260">
        <v>93.500000000000014</v>
      </c>
      <c r="H379" s="260">
        <v>95.000000000000014</v>
      </c>
      <c r="I379" s="260">
        <v>95.350000000000009</v>
      </c>
      <c r="J379" s="260">
        <v>95.750000000000014</v>
      </c>
      <c r="K379" s="259">
        <v>94.95</v>
      </c>
      <c r="L379" s="259">
        <v>94.2</v>
      </c>
      <c r="M379" s="259">
        <v>14.62832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718.1</v>
      </c>
      <c r="D380" s="260">
        <v>717.0333333333333</v>
      </c>
      <c r="E380" s="260">
        <v>711.06666666666661</v>
      </c>
      <c r="F380" s="260">
        <v>704.0333333333333</v>
      </c>
      <c r="G380" s="260">
        <v>698.06666666666661</v>
      </c>
      <c r="H380" s="260">
        <v>724.06666666666661</v>
      </c>
      <c r="I380" s="260">
        <v>730.0333333333333</v>
      </c>
      <c r="J380" s="260">
        <v>737.06666666666661</v>
      </c>
      <c r="K380" s="259">
        <v>723</v>
      </c>
      <c r="L380" s="259">
        <v>710</v>
      </c>
      <c r="M380" s="259">
        <v>0.59138999999999997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367.95</v>
      </c>
      <c r="D381" s="260">
        <v>367.83333333333331</v>
      </c>
      <c r="E381" s="260">
        <v>366.66666666666663</v>
      </c>
      <c r="F381" s="260">
        <v>365.38333333333333</v>
      </c>
      <c r="G381" s="260">
        <v>364.21666666666664</v>
      </c>
      <c r="H381" s="260">
        <v>369.11666666666662</v>
      </c>
      <c r="I381" s="260">
        <v>370.28333333333325</v>
      </c>
      <c r="J381" s="260">
        <v>371.56666666666661</v>
      </c>
      <c r="K381" s="259">
        <v>369</v>
      </c>
      <c r="L381" s="259">
        <v>366.55</v>
      </c>
      <c r="M381" s="259">
        <v>1.4552400000000001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1046.5999999999999</v>
      </c>
      <c r="D382" s="260">
        <v>1046.8666666666666</v>
      </c>
      <c r="E382" s="260">
        <v>1042.7333333333331</v>
      </c>
      <c r="F382" s="260">
        <v>1038.8666666666666</v>
      </c>
      <c r="G382" s="260">
        <v>1034.7333333333331</v>
      </c>
      <c r="H382" s="260">
        <v>1050.7333333333331</v>
      </c>
      <c r="I382" s="260">
        <v>1054.8666666666668</v>
      </c>
      <c r="J382" s="260">
        <v>1058.7333333333331</v>
      </c>
      <c r="K382" s="259">
        <v>1051</v>
      </c>
      <c r="L382" s="259">
        <v>1043</v>
      </c>
      <c r="M382" s="259">
        <v>0.17335999999999999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37.15</v>
      </c>
      <c r="D383" s="260">
        <v>36.93333333333333</v>
      </c>
      <c r="E383" s="260">
        <v>36.516666666666659</v>
      </c>
      <c r="F383" s="260">
        <v>35.883333333333326</v>
      </c>
      <c r="G383" s="260">
        <v>35.466666666666654</v>
      </c>
      <c r="H383" s="260">
        <v>37.566666666666663</v>
      </c>
      <c r="I383" s="260">
        <v>37.983333333333334</v>
      </c>
      <c r="J383" s="260">
        <v>38.616666666666667</v>
      </c>
      <c r="K383" s="259">
        <v>37.35</v>
      </c>
      <c r="L383" s="259">
        <v>36.299999999999997</v>
      </c>
      <c r="M383" s="259">
        <v>25.958860000000001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165.15</v>
      </c>
      <c r="D384" s="260">
        <v>165.38333333333333</v>
      </c>
      <c r="E384" s="260">
        <v>164.26666666666665</v>
      </c>
      <c r="F384" s="260">
        <v>163.38333333333333</v>
      </c>
      <c r="G384" s="260">
        <v>162.26666666666665</v>
      </c>
      <c r="H384" s="260">
        <v>166.26666666666665</v>
      </c>
      <c r="I384" s="260">
        <v>167.38333333333333</v>
      </c>
      <c r="J384" s="260">
        <v>168.26666666666665</v>
      </c>
      <c r="K384" s="259">
        <v>166.5</v>
      </c>
      <c r="L384" s="259">
        <v>164.5</v>
      </c>
      <c r="M384" s="259">
        <v>2.2442299999999999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670</v>
      </c>
      <c r="D385" s="260">
        <v>672.93333333333328</v>
      </c>
      <c r="E385" s="260">
        <v>663.11666666666656</v>
      </c>
      <c r="F385" s="260">
        <v>656.23333333333323</v>
      </c>
      <c r="G385" s="260">
        <v>646.41666666666652</v>
      </c>
      <c r="H385" s="260">
        <v>679.81666666666661</v>
      </c>
      <c r="I385" s="260">
        <v>689.63333333333344</v>
      </c>
      <c r="J385" s="260">
        <v>696.51666666666665</v>
      </c>
      <c r="K385" s="259">
        <v>682.75</v>
      </c>
      <c r="L385" s="259">
        <v>666.05</v>
      </c>
      <c r="M385" s="259">
        <v>0.20188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233.7</v>
      </c>
      <c r="D386" s="260">
        <v>234.1</v>
      </c>
      <c r="E386" s="260">
        <v>231.6</v>
      </c>
      <c r="F386" s="260">
        <v>229.5</v>
      </c>
      <c r="G386" s="260">
        <v>227</v>
      </c>
      <c r="H386" s="260">
        <v>236.2</v>
      </c>
      <c r="I386" s="260">
        <v>238.7</v>
      </c>
      <c r="J386" s="260">
        <v>240.79999999999998</v>
      </c>
      <c r="K386" s="259">
        <v>236.6</v>
      </c>
      <c r="L386" s="259">
        <v>232</v>
      </c>
      <c r="M386" s="259">
        <v>1.7511699999999999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99.15</v>
      </c>
      <c r="D387" s="260">
        <v>99.516666666666666</v>
      </c>
      <c r="E387" s="260">
        <v>98.283333333333331</v>
      </c>
      <c r="F387" s="260">
        <v>97.416666666666671</v>
      </c>
      <c r="G387" s="260">
        <v>96.183333333333337</v>
      </c>
      <c r="H387" s="260">
        <v>100.38333333333333</v>
      </c>
      <c r="I387" s="260">
        <v>101.61666666666665</v>
      </c>
      <c r="J387" s="260">
        <v>102.48333333333332</v>
      </c>
      <c r="K387" s="259">
        <v>100.75</v>
      </c>
      <c r="L387" s="259">
        <v>98.65</v>
      </c>
      <c r="M387" s="259">
        <v>6.1448700000000001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2113.25</v>
      </c>
      <c r="D388" s="260">
        <v>2084.4</v>
      </c>
      <c r="E388" s="260">
        <v>2037.8000000000002</v>
      </c>
      <c r="F388" s="260">
        <v>1962.3500000000001</v>
      </c>
      <c r="G388" s="260">
        <v>1915.7500000000002</v>
      </c>
      <c r="H388" s="260">
        <v>2159.8500000000004</v>
      </c>
      <c r="I388" s="260">
        <v>2206.4499999999998</v>
      </c>
      <c r="J388" s="260">
        <v>2281.9</v>
      </c>
      <c r="K388" s="259">
        <v>2131</v>
      </c>
      <c r="L388" s="259">
        <v>2008.95</v>
      </c>
      <c r="M388" s="259">
        <v>0.24790999999999999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49.3</v>
      </c>
      <c r="D389" s="260">
        <v>49.266666666666659</v>
      </c>
      <c r="E389" s="260">
        <v>48.633333333333319</v>
      </c>
      <c r="F389" s="260">
        <v>47.966666666666661</v>
      </c>
      <c r="G389" s="260">
        <v>47.333333333333321</v>
      </c>
      <c r="H389" s="260">
        <v>49.933333333333316</v>
      </c>
      <c r="I389" s="260">
        <v>50.566666666666656</v>
      </c>
      <c r="J389" s="260">
        <v>51.233333333333313</v>
      </c>
      <c r="K389" s="259">
        <v>49.9</v>
      </c>
      <c r="L389" s="259">
        <v>48.6</v>
      </c>
      <c r="M389" s="259">
        <v>5.9500700000000002</v>
      </c>
      <c r="N389" s="1"/>
      <c r="O389" s="1"/>
    </row>
    <row r="390" spans="1:15" ht="12.75" customHeight="1">
      <c r="A390" s="30">
        <v>380</v>
      </c>
      <c r="B390" s="269" t="s">
        <v>971</v>
      </c>
      <c r="C390" s="259">
        <v>1120.3</v>
      </c>
      <c r="D390" s="260">
        <v>1123.6166666666668</v>
      </c>
      <c r="E390" s="260">
        <v>1102.2333333333336</v>
      </c>
      <c r="F390" s="260">
        <v>1084.1666666666667</v>
      </c>
      <c r="G390" s="260">
        <v>1062.7833333333335</v>
      </c>
      <c r="H390" s="260">
        <v>1141.6833333333336</v>
      </c>
      <c r="I390" s="260">
        <v>1163.0666666666668</v>
      </c>
      <c r="J390" s="260">
        <v>1181.1333333333337</v>
      </c>
      <c r="K390" s="259">
        <v>1145</v>
      </c>
      <c r="L390" s="259">
        <v>1105.55</v>
      </c>
      <c r="M390" s="259">
        <v>0.74214999999999998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140.55000000000001</v>
      </c>
      <c r="D391" s="260">
        <v>140.19999999999999</v>
      </c>
      <c r="E391" s="260">
        <v>139.54999999999998</v>
      </c>
      <c r="F391" s="260">
        <v>138.54999999999998</v>
      </c>
      <c r="G391" s="260">
        <v>137.89999999999998</v>
      </c>
      <c r="H391" s="260">
        <v>141.19999999999999</v>
      </c>
      <c r="I391" s="260">
        <v>141.84999999999997</v>
      </c>
      <c r="J391" s="260">
        <v>142.85</v>
      </c>
      <c r="K391" s="259">
        <v>140.85</v>
      </c>
      <c r="L391" s="259">
        <v>139.19999999999999</v>
      </c>
      <c r="M391" s="259">
        <v>3.0873499999999998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981.05</v>
      </c>
      <c r="D392" s="260">
        <v>979.29999999999984</v>
      </c>
      <c r="E392" s="260">
        <v>973.79999999999973</v>
      </c>
      <c r="F392" s="260">
        <v>966.54999999999984</v>
      </c>
      <c r="G392" s="260">
        <v>961.04999999999973</v>
      </c>
      <c r="H392" s="260">
        <v>986.54999999999973</v>
      </c>
      <c r="I392" s="260">
        <v>992.05</v>
      </c>
      <c r="J392" s="260">
        <v>999.29999999999973</v>
      </c>
      <c r="K392" s="259">
        <v>984.8</v>
      </c>
      <c r="L392" s="259">
        <v>972.05</v>
      </c>
      <c r="M392" s="259">
        <v>0.40454000000000001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2479.85</v>
      </c>
      <c r="D393" s="260">
        <v>2479.2166666666667</v>
      </c>
      <c r="E393" s="260">
        <v>2455.9333333333334</v>
      </c>
      <c r="F393" s="260">
        <v>2432.0166666666669</v>
      </c>
      <c r="G393" s="260">
        <v>2408.7333333333336</v>
      </c>
      <c r="H393" s="260">
        <v>2503.1333333333332</v>
      </c>
      <c r="I393" s="260">
        <v>2526.416666666667</v>
      </c>
      <c r="J393" s="260">
        <v>2550.333333333333</v>
      </c>
      <c r="K393" s="259">
        <v>2502.5</v>
      </c>
      <c r="L393" s="259">
        <v>2455.3000000000002</v>
      </c>
      <c r="M393" s="259">
        <v>15.5527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121.4</v>
      </c>
      <c r="D394" s="260">
        <v>121.8</v>
      </c>
      <c r="E394" s="260">
        <v>119.6</v>
      </c>
      <c r="F394" s="260">
        <v>117.8</v>
      </c>
      <c r="G394" s="260">
        <v>115.6</v>
      </c>
      <c r="H394" s="260">
        <v>123.6</v>
      </c>
      <c r="I394" s="260">
        <v>125.80000000000001</v>
      </c>
      <c r="J394" s="260">
        <v>127.6</v>
      </c>
      <c r="K394" s="259">
        <v>124</v>
      </c>
      <c r="L394" s="259">
        <v>120</v>
      </c>
      <c r="M394" s="259">
        <v>2.3170500000000001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896.6</v>
      </c>
      <c r="D395" s="260">
        <v>894.2833333333333</v>
      </c>
      <c r="E395" s="260">
        <v>882.56666666666661</v>
      </c>
      <c r="F395" s="260">
        <v>868.5333333333333</v>
      </c>
      <c r="G395" s="260">
        <v>856.81666666666661</v>
      </c>
      <c r="H395" s="260">
        <v>908.31666666666661</v>
      </c>
      <c r="I395" s="260">
        <v>920.0333333333333</v>
      </c>
      <c r="J395" s="260">
        <v>934.06666666666661</v>
      </c>
      <c r="K395" s="259">
        <v>906</v>
      </c>
      <c r="L395" s="259">
        <v>880.25</v>
      </c>
      <c r="M395" s="259">
        <v>6.5460000000000004E-2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1333.1</v>
      </c>
      <c r="D396" s="260">
        <v>1336.3500000000001</v>
      </c>
      <c r="E396" s="260">
        <v>1322.8000000000002</v>
      </c>
      <c r="F396" s="260">
        <v>1312.5</v>
      </c>
      <c r="G396" s="260">
        <v>1298.95</v>
      </c>
      <c r="H396" s="260">
        <v>1346.6500000000003</v>
      </c>
      <c r="I396" s="260">
        <v>1360.2</v>
      </c>
      <c r="J396" s="260">
        <v>1370.5000000000005</v>
      </c>
      <c r="K396" s="259">
        <v>1349.9</v>
      </c>
      <c r="L396" s="259">
        <v>1326.05</v>
      </c>
      <c r="M396" s="259">
        <v>0.67286000000000001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855.5</v>
      </c>
      <c r="D397" s="260">
        <v>860.5333333333333</v>
      </c>
      <c r="E397" s="260">
        <v>846.06666666666661</v>
      </c>
      <c r="F397" s="260">
        <v>836.63333333333333</v>
      </c>
      <c r="G397" s="260">
        <v>822.16666666666663</v>
      </c>
      <c r="H397" s="260">
        <v>869.96666666666658</v>
      </c>
      <c r="I397" s="260">
        <v>884.43333333333328</v>
      </c>
      <c r="J397" s="260">
        <v>893.86666666666656</v>
      </c>
      <c r="K397" s="259">
        <v>875</v>
      </c>
      <c r="L397" s="259">
        <v>851.1</v>
      </c>
      <c r="M397" s="259">
        <v>3.7134999999999998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1257.5999999999999</v>
      </c>
      <c r="D398" s="260">
        <v>1255.1166666666668</v>
      </c>
      <c r="E398" s="260">
        <v>1241.2833333333335</v>
      </c>
      <c r="F398" s="260">
        <v>1224.9666666666667</v>
      </c>
      <c r="G398" s="260">
        <v>1211.1333333333334</v>
      </c>
      <c r="H398" s="260">
        <v>1271.4333333333336</v>
      </c>
      <c r="I398" s="260">
        <v>1285.2666666666667</v>
      </c>
      <c r="J398" s="260">
        <v>1301.5833333333337</v>
      </c>
      <c r="K398" s="259">
        <v>1268.95</v>
      </c>
      <c r="L398" s="259">
        <v>1238.8</v>
      </c>
      <c r="M398" s="259">
        <v>1.57253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420.7</v>
      </c>
      <c r="D399" s="260">
        <v>420.56666666666666</v>
      </c>
      <c r="E399" s="260">
        <v>418.18333333333334</v>
      </c>
      <c r="F399" s="260">
        <v>415.66666666666669</v>
      </c>
      <c r="G399" s="260">
        <v>413.28333333333336</v>
      </c>
      <c r="H399" s="260">
        <v>423.08333333333331</v>
      </c>
      <c r="I399" s="260">
        <v>425.46666666666664</v>
      </c>
      <c r="J399" s="260">
        <v>427.98333333333329</v>
      </c>
      <c r="K399" s="259">
        <v>422.95</v>
      </c>
      <c r="L399" s="259">
        <v>418.05</v>
      </c>
      <c r="M399" s="259">
        <v>0.11280999999999999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32.4</v>
      </c>
      <c r="D400" s="260">
        <v>32.333333333333336</v>
      </c>
      <c r="E400" s="260">
        <v>32.06666666666667</v>
      </c>
      <c r="F400" s="260">
        <v>31.733333333333334</v>
      </c>
      <c r="G400" s="260">
        <v>31.466666666666669</v>
      </c>
      <c r="H400" s="260">
        <v>32.666666666666671</v>
      </c>
      <c r="I400" s="260">
        <v>32.933333333333337</v>
      </c>
      <c r="J400" s="260">
        <v>33.266666666666673</v>
      </c>
      <c r="K400" s="259">
        <v>32.6</v>
      </c>
      <c r="L400" s="259">
        <v>32</v>
      </c>
      <c r="M400" s="259">
        <v>18.801480000000002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4512.1000000000004</v>
      </c>
      <c r="D401" s="260">
        <v>4517.3833333333341</v>
      </c>
      <c r="E401" s="260">
        <v>4484.7666666666682</v>
      </c>
      <c r="F401" s="260">
        <v>4457.4333333333343</v>
      </c>
      <c r="G401" s="260">
        <v>4424.8166666666684</v>
      </c>
      <c r="H401" s="260">
        <v>4544.7166666666681</v>
      </c>
      <c r="I401" s="260">
        <v>4577.3333333333348</v>
      </c>
      <c r="J401" s="260">
        <v>4604.6666666666679</v>
      </c>
      <c r="K401" s="259">
        <v>4550</v>
      </c>
      <c r="L401" s="259">
        <v>4490.05</v>
      </c>
      <c r="M401" s="259">
        <v>4.8259999999999997E-2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2547.5</v>
      </c>
      <c r="D402" s="260">
        <v>2556.9</v>
      </c>
      <c r="E402" s="260">
        <v>2525.8000000000002</v>
      </c>
      <c r="F402" s="260">
        <v>2504.1</v>
      </c>
      <c r="G402" s="260">
        <v>2473</v>
      </c>
      <c r="H402" s="260">
        <v>2578.6000000000004</v>
      </c>
      <c r="I402" s="260">
        <v>2609.6999999999998</v>
      </c>
      <c r="J402" s="260">
        <v>2631.4000000000005</v>
      </c>
      <c r="K402" s="259">
        <v>2588</v>
      </c>
      <c r="L402" s="259">
        <v>2535.1999999999998</v>
      </c>
      <c r="M402" s="259">
        <v>0.62202999999999997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62.8</v>
      </c>
      <c r="D403" s="260">
        <v>62.733333333333327</v>
      </c>
      <c r="E403" s="260">
        <v>62.266666666666652</v>
      </c>
      <c r="F403" s="260">
        <v>61.733333333333327</v>
      </c>
      <c r="G403" s="260">
        <v>61.266666666666652</v>
      </c>
      <c r="H403" s="260">
        <v>63.266666666666652</v>
      </c>
      <c r="I403" s="260">
        <v>63.733333333333334</v>
      </c>
      <c r="J403" s="260">
        <v>64.266666666666652</v>
      </c>
      <c r="K403" s="259">
        <v>63.2</v>
      </c>
      <c r="L403" s="259">
        <v>62.2</v>
      </c>
      <c r="M403" s="259">
        <v>23.621279999999999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5636.65</v>
      </c>
      <c r="D404" s="260">
        <v>5630</v>
      </c>
      <c r="E404" s="260">
        <v>5586</v>
      </c>
      <c r="F404" s="260">
        <v>5535.35</v>
      </c>
      <c r="G404" s="260">
        <v>5491.35</v>
      </c>
      <c r="H404" s="260">
        <v>5680.65</v>
      </c>
      <c r="I404" s="260">
        <v>5724.65</v>
      </c>
      <c r="J404" s="260">
        <v>5775.2999999999993</v>
      </c>
      <c r="K404" s="259">
        <v>5674</v>
      </c>
      <c r="L404" s="259">
        <v>5579.35</v>
      </c>
      <c r="M404" s="259">
        <v>3.406E-2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1454.1</v>
      </c>
      <c r="D405" s="260">
        <v>1448.75</v>
      </c>
      <c r="E405" s="260">
        <v>1437.35</v>
      </c>
      <c r="F405" s="260">
        <v>1420.6</v>
      </c>
      <c r="G405" s="260">
        <v>1409.1999999999998</v>
      </c>
      <c r="H405" s="260">
        <v>1465.5</v>
      </c>
      <c r="I405" s="260">
        <v>1476.9</v>
      </c>
      <c r="J405" s="260">
        <v>1493.65</v>
      </c>
      <c r="K405" s="259">
        <v>1460.15</v>
      </c>
      <c r="L405" s="259">
        <v>1432</v>
      </c>
      <c r="M405" s="259">
        <v>0.11101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377.2</v>
      </c>
      <c r="D406" s="260">
        <v>377.76666666666665</v>
      </c>
      <c r="E406" s="260">
        <v>370.58333333333331</v>
      </c>
      <c r="F406" s="260">
        <v>363.96666666666664</v>
      </c>
      <c r="G406" s="260">
        <v>356.7833333333333</v>
      </c>
      <c r="H406" s="260">
        <v>384.38333333333333</v>
      </c>
      <c r="I406" s="260">
        <v>391.56666666666672</v>
      </c>
      <c r="J406" s="260">
        <v>398.18333333333334</v>
      </c>
      <c r="K406" s="259">
        <v>384.95</v>
      </c>
      <c r="L406" s="259">
        <v>371.15</v>
      </c>
      <c r="M406" s="259">
        <v>0.41646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3084.65</v>
      </c>
      <c r="D407" s="260">
        <v>3078.2166666666667</v>
      </c>
      <c r="E407" s="260">
        <v>3056.4333333333334</v>
      </c>
      <c r="F407" s="260">
        <v>3028.2166666666667</v>
      </c>
      <c r="G407" s="260">
        <v>3006.4333333333334</v>
      </c>
      <c r="H407" s="260">
        <v>3106.4333333333334</v>
      </c>
      <c r="I407" s="260">
        <v>3128.2166666666672</v>
      </c>
      <c r="J407" s="260">
        <v>3156.4333333333334</v>
      </c>
      <c r="K407" s="259">
        <v>3100</v>
      </c>
      <c r="L407" s="259">
        <v>3050</v>
      </c>
      <c r="M407" s="259">
        <v>0.22040999999999999</v>
      </c>
      <c r="N407" s="1"/>
      <c r="O407" s="1"/>
    </row>
    <row r="408" spans="1:15" ht="12.75" customHeight="1">
      <c r="A408" s="30">
        <v>398</v>
      </c>
      <c r="B408" s="269" t="s">
        <v>972</v>
      </c>
      <c r="C408" s="259">
        <v>434.55</v>
      </c>
      <c r="D408" s="260">
        <v>438.2</v>
      </c>
      <c r="E408" s="260">
        <v>427.4</v>
      </c>
      <c r="F408" s="260">
        <v>420.25</v>
      </c>
      <c r="G408" s="260">
        <v>409.45</v>
      </c>
      <c r="H408" s="260">
        <v>445.34999999999997</v>
      </c>
      <c r="I408" s="260">
        <v>456.15000000000003</v>
      </c>
      <c r="J408" s="260">
        <v>463.29999999999995</v>
      </c>
      <c r="K408" s="259">
        <v>449</v>
      </c>
      <c r="L408" s="259">
        <v>431.05</v>
      </c>
      <c r="M408" s="259">
        <v>0.66257999999999995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2724.55</v>
      </c>
      <c r="D409" s="260">
        <v>2721.7333333333331</v>
      </c>
      <c r="E409" s="260">
        <v>2696.2666666666664</v>
      </c>
      <c r="F409" s="260">
        <v>2667.9833333333331</v>
      </c>
      <c r="G409" s="260">
        <v>2642.5166666666664</v>
      </c>
      <c r="H409" s="260">
        <v>2750.0166666666664</v>
      </c>
      <c r="I409" s="260">
        <v>2775.4833333333327</v>
      </c>
      <c r="J409" s="260">
        <v>2803.7666666666664</v>
      </c>
      <c r="K409" s="259">
        <v>2747.2</v>
      </c>
      <c r="L409" s="259">
        <v>2693.45</v>
      </c>
      <c r="M409" s="259">
        <v>1.8550000000000001E-2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325.55</v>
      </c>
      <c r="D410" s="260">
        <v>327.16666666666669</v>
      </c>
      <c r="E410" s="260">
        <v>320.38333333333338</v>
      </c>
      <c r="F410" s="260">
        <v>315.2166666666667</v>
      </c>
      <c r="G410" s="260">
        <v>308.43333333333339</v>
      </c>
      <c r="H410" s="260">
        <v>332.33333333333337</v>
      </c>
      <c r="I410" s="260">
        <v>339.11666666666667</v>
      </c>
      <c r="J410" s="260">
        <v>344.28333333333336</v>
      </c>
      <c r="K410" s="259">
        <v>333.95</v>
      </c>
      <c r="L410" s="259">
        <v>322</v>
      </c>
      <c r="M410" s="259">
        <v>0.51053999999999999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125.3</v>
      </c>
      <c r="D411" s="260">
        <v>124.65000000000002</v>
      </c>
      <c r="E411" s="260">
        <v>123.30000000000004</v>
      </c>
      <c r="F411" s="260">
        <v>121.30000000000003</v>
      </c>
      <c r="G411" s="260">
        <v>119.95000000000005</v>
      </c>
      <c r="H411" s="260">
        <v>126.65000000000003</v>
      </c>
      <c r="I411" s="260">
        <v>128.00000000000003</v>
      </c>
      <c r="J411" s="260">
        <v>130.00000000000003</v>
      </c>
      <c r="K411" s="259">
        <v>126</v>
      </c>
      <c r="L411" s="259">
        <v>122.65</v>
      </c>
      <c r="M411" s="259">
        <v>5.0298299999999996</v>
      </c>
      <c r="N411" s="1"/>
      <c r="O411" s="1"/>
    </row>
    <row r="412" spans="1:15" ht="12.75" customHeight="1">
      <c r="A412" s="30">
        <v>402</v>
      </c>
      <c r="B412" s="269" t="s">
        <v>973</v>
      </c>
      <c r="C412" s="259">
        <v>774.7</v>
      </c>
      <c r="D412" s="260">
        <v>777.73333333333346</v>
      </c>
      <c r="E412" s="260">
        <v>762.3666666666669</v>
      </c>
      <c r="F412" s="260">
        <v>750.03333333333342</v>
      </c>
      <c r="G412" s="260">
        <v>734.66666666666686</v>
      </c>
      <c r="H412" s="260">
        <v>790.06666666666695</v>
      </c>
      <c r="I412" s="260">
        <v>805.43333333333351</v>
      </c>
      <c r="J412" s="260">
        <v>817.76666666666699</v>
      </c>
      <c r="K412" s="259">
        <v>793.1</v>
      </c>
      <c r="L412" s="259">
        <v>765.4</v>
      </c>
      <c r="M412" s="259">
        <v>0.20030999999999999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21044.45</v>
      </c>
      <c r="D413" s="260">
        <v>21098.149999999998</v>
      </c>
      <c r="E413" s="260">
        <v>20946.299999999996</v>
      </c>
      <c r="F413" s="260">
        <v>20848.149999999998</v>
      </c>
      <c r="G413" s="260">
        <v>20696.299999999996</v>
      </c>
      <c r="H413" s="260">
        <v>21196.299999999996</v>
      </c>
      <c r="I413" s="260">
        <v>21348.149999999994</v>
      </c>
      <c r="J413" s="260">
        <v>21446.299999999996</v>
      </c>
      <c r="K413" s="259">
        <v>21250</v>
      </c>
      <c r="L413" s="259">
        <v>21000</v>
      </c>
      <c r="M413" s="259">
        <v>7.2739999999999999E-2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59.45</v>
      </c>
      <c r="D414" s="260">
        <v>59.433333333333337</v>
      </c>
      <c r="E414" s="260">
        <v>59.016666666666673</v>
      </c>
      <c r="F414" s="260">
        <v>58.583333333333336</v>
      </c>
      <c r="G414" s="260">
        <v>58.166666666666671</v>
      </c>
      <c r="H414" s="260">
        <v>59.866666666666674</v>
      </c>
      <c r="I414" s="260">
        <v>60.283333333333331</v>
      </c>
      <c r="J414" s="260">
        <v>60.716666666666676</v>
      </c>
      <c r="K414" s="259">
        <v>59.85</v>
      </c>
      <c r="L414" s="259">
        <v>59</v>
      </c>
      <c r="M414" s="259">
        <v>37.004010000000001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1199</v>
      </c>
      <c r="D415" s="260">
        <v>1202.0333333333333</v>
      </c>
      <c r="E415" s="260">
        <v>1189.0666666666666</v>
      </c>
      <c r="F415" s="260">
        <v>1179.1333333333332</v>
      </c>
      <c r="G415" s="260">
        <v>1166.1666666666665</v>
      </c>
      <c r="H415" s="260">
        <v>1211.9666666666667</v>
      </c>
      <c r="I415" s="260">
        <v>1224.9333333333334</v>
      </c>
      <c r="J415" s="260">
        <v>1234.8666666666668</v>
      </c>
      <c r="K415" s="259">
        <v>1215</v>
      </c>
      <c r="L415" s="259">
        <v>1192.0999999999999</v>
      </c>
      <c r="M415" s="259">
        <v>0.79152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298.75</v>
      </c>
      <c r="D416" s="260">
        <v>298.71666666666664</v>
      </c>
      <c r="E416" s="260">
        <v>296.0333333333333</v>
      </c>
      <c r="F416" s="260">
        <v>293.31666666666666</v>
      </c>
      <c r="G416" s="260">
        <v>290.63333333333333</v>
      </c>
      <c r="H416" s="260">
        <v>301.43333333333328</v>
      </c>
      <c r="I416" s="260">
        <v>304.11666666666656</v>
      </c>
      <c r="J416" s="260">
        <v>306.83333333333326</v>
      </c>
      <c r="K416" s="259">
        <v>301.39999999999998</v>
      </c>
      <c r="L416" s="259">
        <v>296</v>
      </c>
      <c r="M416" s="259">
        <v>0.24707000000000001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2817.8</v>
      </c>
      <c r="D417" s="260">
        <v>2821.6166666666668</v>
      </c>
      <c r="E417" s="260">
        <v>2796.4333333333334</v>
      </c>
      <c r="F417" s="260">
        <v>2775.0666666666666</v>
      </c>
      <c r="G417" s="260">
        <v>2749.8833333333332</v>
      </c>
      <c r="H417" s="260">
        <v>2842.9833333333336</v>
      </c>
      <c r="I417" s="260">
        <v>2868.166666666667</v>
      </c>
      <c r="J417" s="260">
        <v>2889.5333333333338</v>
      </c>
      <c r="K417" s="259">
        <v>2846.8</v>
      </c>
      <c r="L417" s="259">
        <v>2800.25</v>
      </c>
      <c r="M417" s="259">
        <v>0.22713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629.29999999999995</v>
      </c>
      <c r="D418" s="260">
        <v>631.43333333333328</v>
      </c>
      <c r="E418" s="260">
        <v>623.36666666666656</v>
      </c>
      <c r="F418" s="260">
        <v>617.43333333333328</v>
      </c>
      <c r="G418" s="260">
        <v>609.36666666666656</v>
      </c>
      <c r="H418" s="260">
        <v>637.36666666666656</v>
      </c>
      <c r="I418" s="260">
        <v>645.43333333333339</v>
      </c>
      <c r="J418" s="260">
        <v>651.36666666666656</v>
      </c>
      <c r="K418" s="259">
        <v>639.5</v>
      </c>
      <c r="L418" s="259">
        <v>625.5</v>
      </c>
      <c r="M418" s="259">
        <v>0.34506999999999999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3986.75</v>
      </c>
      <c r="D419" s="260">
        <v>3963.6</v>
      </c>
      <c r="E419" s="260">
        <v>3928.2</v>
      </c>
      <c r="F419" s="260">
        <v>3869.65</v>
      </c>
      <c r="G419" s="260">
        <v>3834.25</v>
      </c>
      <c r="H419" s="260">
        <v>4022.1499999999996</v>
      </c>
      <c r="I419" s="260">
        <v>4057.55</v>
      </c>
      <c r="J419" s="260">
        <v>4116.0999999999995</v>
      </c>
      <c r="K419" s="259">
        <v>3999</v>
      </c>
      <c r="L419" s="259">
        <v>3905.05</v>
      </c>
      <c r="M419" s="259">
        <v>0.13586999999999999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483.8</v>
      </c>
      <c r="D420" s="260">
        <v>483.06666666666661</v>
      </c>
      <c r="E420" s="260">
        <v>480.88333333333321</v>
      </c>
      <c r="F420" s="260">
        <v>477.96666666666658</v>
      </c>
      <c r="G420" s="260">
        <v>475.78333333333319</v>
      </c>
      <c r="H420" s="260">
        <v>485.98333333333323</v>
      </c>
      <c r="I420" s="260">
        <v>488.16666666666663</v>
      </c>
      <c r="J420" s="260">
        <v>491.08333333333326</v>
      </c>
      <c r="K420" s="259">
        <v>485.25</v>
      </c>
      <c r="L420" s="259">
        <v>480.15</v>
      </c>
      <c r="M420" s="259">
        <v>1.6072500000000001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513.79999999999995</v>
      </c>
      <c r="D421" s="260">
        <v>514.31666666666661</v>
      </c>
      <c r="E421" s="260">
        <v>510.63333333333321</v>
      </c>
      <c r="F421" s="260">
        <v>507.46666666666658</v>
      </c>
      <c r="G421" s="260">
        <v>503.78333333333319</v>
      </c>
      <c r="H421" s="260">
        <v>517.48333333333323</v>
      </c>
      <c r="I421" s="260">
        <v>521.16666666666663</v>
      </c>
      <c r="J421" s="260">
        <v>524.33333333333326</v>
      </c>
      <c r="K421" s="259">
        <v>518</v>
      </c>
      <c r="L421" s="259">
        <v>511.15</v>
      </c>
      <c r="M421" s="259">
        <v>0.17810000000000001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724.9</v>
      </c>
      <c r="D422" s="260">
        <v>726.03333333333342</v>
      </c>
      <c r="E422" s="260">
        <v>719.06666666666683</v>
      </c>
      <c r="F422" s="260">
        <v>713.23333333333346</v>
      </c>
      <c r="G422" s="260">
        <v>706.26666666666688</v>
      </c>
      <c r="H422" s="260">
        <v>731.86666666666679</v>
      </c>
      <c r="I422" s="260">
        <v>738.83333333333326</v>
      </c>
      <c r="J422" s="260">
        <v>744.66666666666674</v>
      </c>
      <c r="K422" s="259">
        <v>733</v>
      </c>
      <c r="L422" s="259">
        <v>720.2</v>
      </c>
      <c r="M422" s="259">
        <v>0.12975999999999999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570.5</v>
      </c>
      <c r="D423" s="260">
        <v>569.63333333333333</v>
      </c>
      <c r="E423" s="260">
        <v>566.76666666666665</v>
      </c>
      <c r="F423" s="260">
        <v>563.0333333333333</v>
      </c>
      <c r="G423" s="260">
        <v>560.16666666666663</v>
      </c>
      <c r="H423" s="260">
        <v>573.36666666666667</v>
      </c>
      <c r="I423" s="260">
        <v>576.23333333333323</v>
      </c>
      <c r="J423" s="260">
        <v>579.9666666666667</v>
      </c>
      <c r="K423" s="259">
        <v>572.5</v>
      </c>
      <c r="L423" s="259">
        <v>565.9</v>
      </c>
      <c r="M423" s="259">
        <v>36.920650000000002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78.5</v>
      </c>
      <c r="D424" s="260">
        <v>78.5</v>
      </c>
      <c r="E424" s="260">
        <v>78</v>
      </c>
      <c r="F424" s="260">
        <v>77.5</v>
      </c>
      <c r="G424" s="260">
        <v>77</v>
      </c>
      <c r="H424" s="260">
        <v>79</v>
      </c>
      <c r="I424" s="260">
        <v>79.5</v>
      </c>
      <c r="J424" s="260">
        <v>80</v>
      </c>
      <c r="K424" s="259">
        <v>79</v>
      </c>
      <c r="L424" s="259">
        <v>78</v>
      </c>
      <c r="M424" s="259">
        <v>17.269380000000002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297.14999999999998</v>
      </c>
      <c r="D425" s="260">
        <v>298.2</v>
      </c>
      <c r="E425" s="260">
        <v>291.5</v>
      </c>
      <c r="F425" s="260">
        <v>285.85000000000002</v>
      </c>
      <c r="G425" s="260">
        <v>279.15000000000003</v>
      </c>
      <c r="H425" s="260">
        <v>303.84999999999997</v>
      </c>
      <c r="I425" s="260">
        <v>310.5499999999999</v>
      </c>
      <c r="J425" s="260">
        <v>316.19999999999993</v>
      </c>
      <c r="K425" s="259">
        <v>304.89999999999998</v>
      </c>
      <c r="L425" s="259">
        <v>292.55</v>
      </c>
      <c r="M425" s="259">
        <v>0.78922999999999999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167.55</v>
      </c>
      <c r="D426" s="260">
        <v>167.33333333333334</v>
      </c>
      <c r="E426" s="260">
        <v>166.2166666666667</v>
      </c>
      <c r="F426" s="260">
        <v>164.88333333333335</v>
      </c>
      <c r="G426" s="260">
        <v>163.76666666666671</v>
      </c>
      <c r="H426" s="260">
        <v>168.66666666666669</v>
      </c>
      <c r="I426" s="260">
        <v>169.7833333333333</v>
      </c>
      <c r="J426" s="260">
        <v>171.11666666666667</v>
      </c>
      <c r="K426" s="259">
        <v>168.45</v>
      </c>
      <c r="L426" s="259">
        <v>166</v>
      </c>
      <c r="M426" s="259">
        <v>2.0550799999999998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405.1</v>
      </c>
      <c r="D427" s="260">
        <v>404.31666666666661</v>
      </c>
      <c r="E427" s="260">
        <v>400.68333333333322</v>
      </c>
      <c r="F427" s="260">
        <v>396.26666666666659</v>
      </c>
      <c r="G427" s="260">
        <v>392.63333333333321</v>
      </c>
      <c r="H427" s="260">
        <v>408.73333333333323</v>
      </c>
      <c r="I427" s="260">
        <v>412.36666666666667</v>
      </c>
      <c r="J427" s="260">
        <v>416.78333333333325</v>
      </c>
      <c r="K427" s="259">
        <v>407.95</v>
      </c>
      <c r="L427" s="259">
        <v>399.9</v>
      </c>
      <c r="M427" s="259">
        <v>0.33046999999999999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525.9</v>
      </c>
      <c r="D428" s="260">
        <v>526.13333333333333</v>
      </c>
      <c r="E428" s="260">
        <v>523.26666666666665</v>
      </c>
      <c r="F428" s="260">
        <v>520.63333333333333</v>
      </c>
      <c r="G428" s="260">
        <v>517.76666666666665</v>
      </c>
      <c r="H428" s="260">
        <v>528.76666666666665</v>
      </c>
      <c r="I428" s="260">
        <v>531.63333333333321</v>
      </c>
      <c r="J428" s="260">
        <v>534.26666666666665</v>
      </c>
      <c r="K428" s="259">
        <v>529</v>
      </c>
      <c r="L428" s="259">
        <v>523.5</v>
      </c>
      <c r="M428" s="259">
        <v>0.96277999999999997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230.5</v>
      </c>
      <c r="D429" s="260">
        <v>230.91666666666666</v>
      </c>
      <c r="E429" s="260">
        <v>228.08333333333331</v>
      </c>
      <c r="F429" s="260">
        <v>225.66666666666666</v>
      </c>
      <c r="G429" s="260">
        <v>222.83333333333331</v>
      </c>
      <c r="H429" s="260">
        <v>233.33333333333331</v>
      </c>
      <c r="I429" s="260">
        <v>236.16666666666663</v>
      </c>
      <c r="J429" s="260">
        <v>238.58333333333331</v>
      </c>
      <c r="K429" s="259">
        <v>233.75</v>
      </c>
      <c r="L429" s="259">
        <v>228.5</v>
      </c>
      <c r="M429" s="259">
        <v>0.56052000000000002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987</v>
      </c>
      <c r="D430" s="260">
        <v>986.35</v>
      </c>
      <c r="E430" s="260">
        <v>982.75</v>
      </c>
      <c r="F430" s="260">
        <v>978.5</v>
      </c>
      <c r="G430" s="260">
        <v>974.9</v>
      </c>
      <c r="H430" s="260">
        <v>990.6</v>
      </c>
      <c r="I430" s="260">
        <v>994.20000000000016</v>
      </c>
      <c r="J430" s="260">
        <v>998.45</v>
      </c>
      <c r="K430" s="259">
        <v>989.95</v>
      </c>
      <c r="L430" s="259">
        <v>982.1</v>
      </c>
      <c r="M430" s="259">
        <v>1.9184000000000001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526.25</v>
      </c>
      <c r="D431" s="260">
        <v>527.31666666666672</v>
      </c>
      <c r="E431" s="260">
        <v>521.93333333333339</v>
      </c>
      <c r="F431" s="260">
        <v>517.61666666666667</v>
      </c>
      <c r="G431" s="260">
        <v>512.23333333333335</v>
      </c>
      <c r="H431" s="260">
        <v>531.63333333333344</v>
      </c>
      <c r="I431" s="260">
        <v>537.01666666666688</v>
      </c>
      <c r="J431" s="260">
        <v>541.33333333333348</v>
      </c>
      <c r="K431" s="259">
        <v>532.70000000000005</v>
      </c>
      <c r="L431" s="259">
        <v>523</v>
      </c>
      <c r="M431" s="259">
        <v>0.79085000000000005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2382.35</v>
      </c>
      <c r="D432" s="260">
        <v>2384.9833333333331</v>
      </c>
      <c r="E432" s="260">
        <v>2366.3666666666663</v>
      </c>
      <c r="F432" s="260">
        <v>2350.3833333333332</v>
      </c>
      <c r="G432" s="260">
        <v>2331.7666666666664</v>
      </c>
      <c r="H432" s="260">
        <v>2400.9666666666662</v>
      </c>
      <c r="I432" s="260">
        <v>2419.583333333333</v>
      </c>
      <c r="J432" s="260">
        <v>2435.5666666666662</v>
      </c>
      <c r="K432" s="259">
        <v>2403.6</v>
      </c>
      <c r="L432" s="259">
        <v>2369</v>
      </c>
      <c r="M432" s="259">
        <v>2.4289999999999999E-2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900.3</v>
      </c>
      <c r="D433" s="260">
        <v>907.7833333333333</v>
      </c>
      <c r="E433" s="260">
        <v>887.56666666666661</v>
      </c>
      <c r="F433" s="260">
        <v>874.83333333333326</v>
      </c>
      <c r="G433" s="260">
        <v>854.61666666666656</v>
      </c>
      <c r="H433" s="260">
        <v>920.51666666666665</v>
      </c>
      <c r="I433" s="260">
        <v>940.73333333333335</v>
      </c>
      <c r="J433" s="260">
        <v>953.4666666666667</v>
      </c>
      <c r="K433" s="259">
        <v>928</v>
      </c>
      <c r="L433" s="259">
        <v>895.05</v>
      </c>
      <c r="M433" s="259">
        <v>0.10857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381.65</v>
      </c>
      <c r="D434" s="260">
        <v>378.55</v>
      </c>
      <c r="E434" s="260">
        <v>372.1</v>
      </c>
      <c r="F434" s="260">
        <v>362.55</v>
      </c>
      <c r="G434" s="260">
        <v>356.1</v>
      </c>
      <c r="H434" s="260">
        <v>388.1</v>
      </c>
      <c r="I434" s="260">
        <v>394.54999999999995</v>
      </c>
      <c r="J434" s="260">
        <v>404.1</v>
      </c>
      <c r="K434" s="259">
        <v>385</v>
      </c>
      <c r="L434" s="259">
        <v>369</v>
      </c>
      <c r="M434" s="259">
        <v>1.0291699999999999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330.35</v>
      </c>
      <c r="D435" s="260">
        <v>329.11666666666667</v>
      </c>
      <c r="E435" s="260">
        <v>325.73333333333335</v>
      </c>
      <c r="F435" s="260">
        <v>321.11666666666667</v>
      </c>
      <c r="G435" s="260">
        <v>317.73333333333335</v>
      </c>
      <c r="H435" s="260">
        <v>333.73333333333335</v>
      </c>
      <c r="I435" s="260">
        <v>337.11666666666667</v>
      </c>
      <c r="J435" s="260">
        <v>341.73333333333335</v>
      </c>
      <c r="K435" s="259">
        <v>332.5</v>
      </c>
      <c r="L435" s="259">
        <v>324.5</v>
      </c>
      <c r="M435" s="259">
        <v>0.21898999999999999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2052.4</v>
      </c>
      <c r="D436" s="260">
        <v>2069.6833333333329</v>
      </c>
      <c r="E436" s="260">
        <v>2019.3666666666659</v>
      </c>
      <c r="F436" s="260">
        <v>1986.333333333333</v>
      </c>
      <c r="G436" s="260">
        <v>1936.016666666666</v>
      </c>
      <c r="H436" s="260">
        <v>2102.7166666666658</v>
      </c>
      <c r="I436" s="260">
        <v>2153.0333333333324</v>
      </c>
      <c r="J436" s="260">
        <v>2186.0666666666657</v>
      </c>
      <c r="K436" s="259">
        <v>2120</v>
      </c>
      <c r="L436" s="259">
        <v>2036.65</v>
      </c>
      <c r="M436" s="259">
        <v>0.1149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411.65</v>
      </c>
      <c r="D437" s="260">
        <v>410.3</v>
      </c>
      <c r="E437" s="260">
        <v>407.6</v>
      </c>
      <c r="F437" s="260">
        <v>403.55</v>
      </c>
      <c r="G437" s="260">
        <v>400.85</v>
      </c>
      <c r="H437" s="260">
        <v>414.35</v>
      </c>
      <c r="I437" s="260">
        <v>417.04999999999995</v>
      </c>
      <c r="J437" s="260">
        <v>421.1</v>
      </c>
      <c r="K437" s="259">
        <v>413</v>
      </c>
      <c r="L437" s="259">
        <v>406.25</v>
      </c>
      <c r="M437" s="259">
        <v>0.35253000000000001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8.8000000000000007</v>
      </c>
      <c r="D438" s="260">
        <v>8.7833333333333332</v>
      </c>
      <c r="E438" s="260">
        <v>8.5666666666666664</v>
      </c>
      <c r="F438" s="260">
        <v>8.3333333333333339</v>
      </c>
      <c r="G438" s="260">
        <v>8.1166666666666671</v>
      </c>
      <c r="H438" s="260">
        <v>9.0166666666666657</v>
      </c>
      <c r="I438" s="260">
        <v>9.2333333333333307</v>
      </c>
      <c r="J438" s="260">
        <v>9.466666666666665</v>
      </c>
      <c r="K438" s="259">
        <v>9</v>
      </c>
      <c r="L438" s="259">
        <v>8.5500000000000007</v>
      </c>
      <c r="M438" s="259">
        <v>390.87707</v>
      </c>
      <c r="N438" s="1"/>
      <c r="O438" s="1"/>
    </row>
    <row r="439" spans="1:15" ht="12.75" customHeight="1">
      <c r="A439" s="30">
        <v>429</v>
      </c>
      <c r="B439" s="269" t="s">
        <v>974</v>
      </c>
      <c r="C439" s="259">
        <v>209.3</v>
      </c>
      <c r="D439" s="260">
        <v>209.6</v>
      </c>
      <c r="E439" s="260">
        <v>207.2</v>
      </c>
      <c r="F439" s="260">
        <v>205.1</v>
      </c>
      <c r="G439" s="260">
        <v>202.7</v>
      </c>
      <c r="H439" s="260">
        <v>211.7</v>
      </c>
      <c r="I439" s="260">
        <v>214.10000000000002</v>
      </c>
      <c r="J439" s="260">
        <v>216.2</v>
      </c>
      <c r="K439" s="259">
        <v>212</v>
      </c>
      <c r="L439" s="259">
        <v>207.5</v>
      </c>
      <c r="M439" s="259">
        <v>0.32785999999999998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859.7</v>
      </c>
      <c r="D440" s="260">
        <v>859.9</v>
      </c>
      <c r="E440" s="260">
        <v>850.8</v>
      </c>
      <c r="F440" s="260">
        <v>841.9</v>
      </c>
      <c r="G440" s="260">
        <v>832.8</v>
      </c>
      <c r="H440" s="260">
        <v>868.8</v>
      </c>
      <c r="I440" s="260">
        <v>877.90000000000009</v>
      </c>
      <c r="J440" s="260">
        <v>886.8</v>
      </c>
      <c r="K440" s="259">
        <v>869</v>
      </c>
      <c r="L440" s="259">
        <v>851</v>
      </c>
      <c r="M440" s="259">
        <v>0.10215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575.04999999999995</v>
      </c>
      <c r="D441" s="260">
        <v>578.0333333333333</v>
      </c>
      <c r="E441" s="260">
        <v>571.16666666666663</v>
      </c>
      <c r="F441" s="260">
        <v>567.2833333333333</v>
      </c>
      <c r="G441" s="260">
        <v>560.41666666666663</v>
      </c>
      <c r="H441" s="260">
        <v>581.91666666666663</v>
      </c>
      <c r="I441" s="260">
        <v>588.78333333333342</v>
      </c>
      <c r="J441" s="260">
        <v>592.66666666666663</v>
      </c>
      <c r="K441" s="259">
        <v>584.9</v>
      </c>
      <c r="L441" s="259">
        <v>574.15</v>
      </c>
      <c r="M441" s="259">
        <v>0.55169999999999997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1917.3</v>
      </c>
      <c r="D442" s="260">
        <v>1912.4166666666667</v>
      </c>
      <c r="E442" s="260">
        <v>1894.9333333333334</v>
      </c>
      <c r="F442" s="260">
        <v>1872.5666666666666</v>
      </c>
      <c r="G442" s="260">
        <v>1855.0833333333333</v>
      </c>
      <c r="H442" s="260">
        <v>1934.7833333333335</v>
      </c>
      <c r="I442" s="260">
        <v>1952.2666666666667</v>
      </c>
      <c r="J442" s="260">
        <v>1974.6333333333337</v>
      </c>
      <c r="K442" s="259">
        <v>1929.9</v>
      </c>
      <c r="L442" s="259">
        <v>1890.05</v>
      </c>
      <c r="M442" s="259">
        <v>6.3490000000000005E-2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640.54999999999995</v>
      </c>
      <c r="D443" s="260">
        <v>640.41666666666663</v>
      </c>
      <c r="E443" s="260">
        <v>632.63333333333321</v>
      </c>
      <c r="F443" s="260">
        <v>624.71666666666658</v>
      </c>
      <c r="G443" s="260">
        <v>616.93333333333317</v>
      </c>
      <c r="H443" s="260">
        <v>648.33333333333326</v>
      </c>
      <c r="I443" s="260">
        <v>656.11666666666679</v>
      </c>
      <c r="J443" s="260">
        <v>664.0333333333333</v>
      </c>
      <c r="K443" s="259">
        <v>648.20000000000005</v>
      </c>
      <c r="L443" s="259">
        <v>632.5</v>
      </c>
      <c r="M443" s="259">
        <v>2.809E-2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980.1</v>
      </c>
      <c r="D444" s="260">
        <v>980.36666666666667</v>
      </c>
      <c r="E444" s="260">
        <v>972.73333333333335</v>
      </c>
      <c r="F444" s="260">
        <v>965.36666666666667</v>
      </c>
      <c r="G444" s="260">
        <v>957.73333333333335</v>
      </c>
      <c r="H444" s="260">
        <v>987.73333333333335</v>
      </c>
      <c r="I444" s="260">
        <v>995.36666666666679</v>
      </c>
      <c r="J444" s="260">
        <v>1002.7333333333333</v>
      </c>
      <c r="K444" s="259">
        <v>988</v>
      </c>
      <c r="L444" s="259">
        <v>973</v>
      </c>
      <c r="M444" s="259">
        <v>0.11668000000000001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35.5</v>
      </c>
      <c r="D445" s="260">
        <v>35.533333333333331</v>
      </c>
      <c r="E445" s="260">
        <v>35.266666666666666</v>
      </c>
      <c r="F445" s="260">
        <v>35.033333333333331</v>
      </c>
      <c r="G445" s="260">
        <v>34.766666666666666</v>
      </c>
      <c r="H445" s="260">
        <v>35.766666666666666</v>
      </c>
      <c r="I445" s="260">
        <v>36.033333333333331</v>
      </c>
      <c r="J445" s="260">
        <v>36.266666666666666</v>
      </c>
      <c r="K445" s="259">
        <v>35.799999999999997</v>
      </c>
      <c r="L445" s="259">
        <v>35.299999999999997</v>
      </c>
      <c r="M445" s="259">
        <v>12.008760000000001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1146.0999999999999</v>
      </c>
      <c r="D446" s="260">
        <v>1147.7333333333333</v>
      </c>
      <c r="E446" s="260">
        <v>1140.5666666666666</v>
      </c>
      <c r="F446" s="260">
        <v>1135.0333333333333</v>
      </c>
      <c r="G446" s="260">
        <v>1127.8666666666666</v>
      </c>
      <c r="H446" s="260">
        <v>1153.2666666666667</v>
      </c>
      <c r="I446" s="260">
        <v>1160.4333333333332</v>
      </c>
      <c r="J446" s="260">
        <v>1165.9666666666667</v>
      </c>
      <c r="K446" s="259">
        <v>1154.9000000000001</v>
      </c>
      <c r="L446" s="259">
        <v>1142.2</v>
      </c>
      <c r="M446" s="259">
        <v>1.1028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774.05</v>
      </c>
      <c r="D447" s="260">
        <v>778.75</v>
      </c>
      <c r="E447" s="260">
        <v>762.5</v>
      </c>
      <c r="F447" s="260">
        <v>750.95</v>
      </c>
      <c r="G447" s="260">
        <v>734.7</v>
      </c>
      <c r="H447" s="260">
        <v>790.3</v>
      </c>
      <c r="I447" s="260">
        <v>806.55</v>
      </c>
      <c r="J447" s="260">
        <v>818.09999999999991</v>
      </c>
      <c r="K447" s="259">
        <v>795</v>
      </c>
      <c r="L447" s="259">
        <v>767.2</v>
      </c>
      <c r="M447" s="259">
        <v>1.0886400000000001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1156.75</v>
      </c>
      <c r="D448" s="260">
        <v>1155.9333333333334</v>
      </c>
      <c r="E448" s="260">
        <v>1151.8666666666668</v>
      </c>
      <c r="F448" s="260">
        <v>1146.9833333333333</v>
      </c>
      <c r="G448" s="260">
        <v>1142.9166666666667</v>
      </c>
      <c r="H448" s="260">
        <v>1160.8166666666668</v>
      </c>
      <c r="I448" s="260">
        <v>1164.8833333333334</v>
      </c>
      <c r="J448" s="260">
        <v>1169.7666666666669</v>
      </c>
      <c r="K448" s="259">
        <v>1160</v>
      </c>
      <c r="L448" s="259">
        <v>1151.05</v>
      </c>
      <c r="M448" s="259">
        <v>2.1474000000000002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216.8</v>
      </c>
      <c r="D449" s="260">
        <v>216.70000000000002</v>
      </c>
      <c r="E449" s="260">
        <v>215.10000000000002</v>
      </c>
      <c r="F449" s="260">
        <v>213.4</v>
      </c>
      <c r="G449" s="260">
        <v>211.8</v>
      </c>
      <c r="H449" s="260">
        <v>218.40000000000003</v>
      </c>
      <c r="I449" s="260">
        <v>220</v>
      </c>
      <c r="J449" s="260">
        <v>221.70000000000005</v>
      </c>
      <c r="K449" s="259">
        <v>218.3</v>
      </c>
      <c r="L449" s="259">
        <v>215</v>
      </c>
      <c r="M449" s="259">
        <v>1.60904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1226</v>
      </c>
      <c r="D450" s="260">
        <v>1219.4833333333333</v>
      </c>
      <c r="E450" s="260">
        <v>1208.9666666666667</v>
      </c>
      <c r="F450" s="260">
        <v>1191.9333333333334</v>
      </c>
      <c r="G450" s="260">
        <v>1181.4166666666667</v>
      </c>
      <c r="H450" s="260">
        <v>1236.5166666666667</v>
      </c>
      <c r="I450" s="260">
        <v>1247.0333333333335</v>
      </c>
      <c r="J450" s="260">
        <v>1264.0666666666666</v>
      </c>
      <c r="K450" s="259">
        <v>1230</v>
      </c>
      <c r="L450" s="259">
        <v>1202.45</v>
      </c>
      <c r="M450" s="259">
        <v>1.1387100000000001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3161.7</v>
      </c>
      <c r="D451" s="260">
        <v>3164.9</v>
      </c>
      <c r="E451" s="260">
        <v>3151.8</v>
      </c>
      <c r="F451" s="260">
        <v>3141.9</v>
      </c>
      <c r="G451" s="260">
        <v>3128.8</v>
      </c>
      <c r="H451" s="260">
        <v>3174.8</v>
      </c>
      <c r="I451" s="260">
        <v>3187.8999999999996</v>
      </c>
      <c r="J451" s="260">
        <v>3197.8</v>
      </c>
      <c r="K451" s="259">
        <v>3178</v>
      </c>
      <c r="L451" s="259">
        <v>3155</v>
      </c>
      <c r="M451" s="259">
        <v>2.6094900000000001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770.95</v>
      </c>
      <c r="D452" s="260">
        <v>770.6</v>
      </c>
      <c r="E452" s="260">
        <v>765.2</v>
      </c>
      <c r="F452" s="260">
        <v>759.45</v>
      </c>
      <c r="G452" s="260">
        <v>754.05000000000007</v>
      </c>
      <c r="H452" s="260">
        <v>776.35</v>
      </c>
      <c r="I452" s="260">
        <v>781.74999999999989</v>
      </c>
      <c r="J452" s="260">
        <v>787.5</v>
      </c>
      <c r="K452" s="259">
        <v>776</v>
      </c>
      <c r="L452" s="259">
        <v>764.85</v>
      </c>
      <c r="M452" s="259">
        <v>2.9255800000000001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7309.3</v>
      </c>
      <c r="D453" s="260">
        <v>7315.4333333333334</v>
      </c>
      <c r="E453" s="260">
        <v>7265.8666666666668</v>
      </c>
      <c r="F453" s="260">
        <v>7222.4333333333334</v>
      </c>
      <c r="G453" s="260">
        <v>7172.8666666666668</v>
      </c>
      <c r="H453" s="260">
        <v>7358.8666666666668</v>
      </c>
      <c r="I453" s="260">
        <v>7408.4333333333343</v>
      </c>
      <c r="J453" s="260">
        <v>7451.8666666666668</v>
      </c>
      <c r="K453" s="259">
        <v>7365</v>
      </c>
      <c r="L453" s="259">
        <v>7272</v>
      </c>
      <c r="M453" s="259">
        <v>0.66854999999999998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2386.3000000000002</v>
      </c>
      <c r="D454" s="260">
        <v>2371.0499999999997</v>
      </c>
      <c r="E454" s="260">
        <v>2342.0999999999995</v>
      </c>
      <c r="F454" s="260">
        <v>2297.8999999999996</v>
      </c>
      <c r="G454" s="260">
        <v>2268.9499999999994</v>
      </c>
      <c r="H454" s="260">
        <v>2415.2499999999995</v>
      </c>
      <c r="I454" s="260">
        <v>2444.1999999999994</v>
      </c>
      <c r="J454" s="260">
        <v>2488.3999999999996</v>
      </c>
      <c r="K454" s="259">
        <v>2400</v>
      </c>
      <c r="L454" s="259">
        <v>2326.85</v>
      </c>
      <c r="M454" s="259">
        <v>0.26446999999999998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214.75</v>
      </c>
      <c r="D455" s="260">
        <v>214.75</v>
      </c>
      <c r="E455" s="260">
        <v>205</v>
      </c>
      <c r="F455" s="260">
        <v>195.25</v>
      </c>
      <c r="G455" s="260">
        <v>185.5</v>
      </c>
      <c r="H455" s="260">
        <v>224.5</v>
      </c>
      <c r="I455" s="260">
        <v>234.25</v>
      </c>
      <c r="J455" s="260">
        <v>244</v>
      </c>
      <c r="K455" s="259">
        <v>224.5</v>
      </c>
      <c r="L455" s="259">
        <v>205</v>
      </c>
      <c r="M455" s="259">
        <v>44.907290000000003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401.6</v>
      </c>
      <c r="D456" s="260">
        <v>402.58333333333331</v>
      </c>
      <c r="E456" s="260">
        <v>399.16666666666663</v>
      </c>
      <c r="F456" s="260">
        <v>396.73333333333329</v>
      </c>
      <c r="G456" s="260">
        <v>393.31666666666661</v>
      </c>
      <c r="H456" s="260">
        <v>405.01666666666665</v>
      </c>
      <c r="I456" s="260">
        <v>408.43333333333328</v>
      </c>
      <c r="J456" s="260">
        <v>410.86666666666667</v>
      </c>
      <c r="K456" s="259">
        <v>406</v>
      </c>
      <c r="L456" s="259">
        <v>400.15</v>
      </c>
      <c r="M456" s="259">
        <v>28.712050000000001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219</v>
      </c>
      <c r="D457" s="260">
        <v>219.48333333333335</v>
      </c>
      <c r="E457" s="260">
        <v>217.81666666666669</v>
      </c>
      <c r="F457" s="260">
        <v>216.63333333333335</v>
      </c>
      <c r="G457" s="260">
        <v>214.9666666666667</v>
      </c>
      <c r="H457" s="260">
        <v>220.66666666666669</v>
      </c>
      <c r="I457" s="260">
        <v>222.33333333333331</v>
      </c>
      <c r="J457" s="260">
        <v>223.51666666666668</v>
      </c>
      <c r="K457" s="259">
        <v>221.15</v>
      </c>
      <c r="L457" s="259">
        <v>218.3</v>
      </c>
      <c r="M457" s="259">
        <v>28.938400000000001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101.2</v>
      </c>
      <c r="D458" s="260">
        <v>101.43333333333334</v>
      </c>
      <c r="E458" s="260">
        <v>100.76666666666668</v>
      </c>
      <c r="F458" s="260">
        <v>100.33333333333334</v>
      </c>
      <c r="G458" s="260">
        <v>99.666666666666686</v>
      </c>
      <c r="H458" s="260">
        <v>101.86666666666667</v>
      </c>
      <c r="I458" s="260">
        <v>102.53333333333333</v>
      </c>
      <c r="J458" s="260">
        <v>102.96666666666667</v>
      </c>
      <c r="K458" s="259">
        <v>102.1</v>
      </c>
      <c r="L458" s="259">
        <v>101</v>
      </c>
      <c r="M458" s="259">
        <v>74.802809999999994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104.2</v>
      </c>
      <c r="D459" s="260">
        <v>104.36666666666667</v>
      </c>
      <c r="E459" s="260">
        <v>102.83333333333334</v>
      </c>
      <c r="F459" s="260">
        <v>101.46666666666667</v>
      </c>
      <c r="G459" s="260">
        <v>99.933333333333337</v>
      </c>
      <c r="H459" s="260">
        <v>105.73333333333335</v>
      </c>
      <c r="I459" s="260">
        <v>107.26666666666668</v>
      </c>
      <c r="J459" s="260">
        <v>108.63333333333335</v>
      </c>
      <c r="K459" s="259">
        <v>105.9</v>
      </c>
      <c r="L459" s="259">
        <v>103</v>
      </c>
      <c r="M459" s="259">
        <v>3.0643699999999998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2915.1</v>
      </c>
      <c r="D460" s="260">
        <v>2925.0333333333333</v>
      </c>
      <c r="E460" s="260">
        <v>2895.0666666666666</v>
      </c>
      <c r="F460" s="260">
        <v>2875.0333333333333</v>
      </c>
      <c r="G460" s="260">
        <v>2845.0666666666666</v>
      </c>
      <c r="H460" s="260">
        <v>2945.0666666666666</v>
      </c>
      <c r="I460" s="260">
        <v>2975.0333333333328</v>
      </c>
      <c r="J460" s="260">
        <v>2995.0666666666666</v>
      </c>
      <c r="K460" s="259">
        <v>2955</v>
      </c>
      <c r="L460" s="259">
        <v>2905</v>
      </c>
      <c r="M460" s="259">
        <v>1.307E-2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1048.1500000000001</v>
      </c>
      <c r="D461" s="260">
        <v>1048.1000000000001</v>
      </c>
      <c r="E461" s="260">
        <v>1045.0500000000002</v>
      </c>
      <c r="F461" s="260">
        <v>1041.95</v>
      </c>
      <c r="G461" s="260">
        <v>1038.9000000000001</v>
      </c>
      <c r="H461" s="260">
        <v>1051.2000000000003</v>
      </c>
      <c r="I461" s="260">
        <v>1054.25</v>
      </c>
      <c r="J461" s="260">
        <v>1057.3500000000004</v>
      </c>
      <c r="K461" s="259">
        <v>1051.1500000000001</v>
      </c>
      <c r="L461" s="259">
        <v>1045</v>
      </c>
      <c r="M461" s="259">
        <v>2.3131599999999999</v>
      </c>
      <c r="N461" s="1"/>
      <c r="O461" s="1"/>
    </row>
    <row r="462" spans="1:15" ht="12.75" customHeight="1">
      <c r="A462" s="30">
        <v>452</v>
      </c>
      <c r="B462" s="269" t="s">
        <v>975</v>
      </c>
      <c r="C462" s="259">
        <v>691.85</v>
      </c>
      <c r="D462" s="260">
        <v>684.7166666666667</v>
      </c>
      <c r="E462" s="260">
        <v>672.13333333333344</v>
      </c>
      <c r="F462" s="260">
        <v>652.41666666666674</v>
      </c>
      <c r="G462" s="260">
        <v>639.83333333333348</v>
      </c>
      <c r="H462" s="260">
        <v>704.43333333333339</v>
      </c>
      <c r="I462" s="260">
        <v>717.01666666666665</v>
      </c>
      <c r="J462" s="260">
        <v>736.73333333333335</v>
      </c>
      <c r="K462" s="259">
        <v>697.3</v>
      </c>
      <c r="L462" s="259">
        <v>665</v>
      </c>
      <c r="M462" s="259">
        <v>5.6493099999999998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86.05</v>
      </c>
      <c r="D463" s="260">
        <v>86.133333333333326</v>
      </c>
      <c r="E463" s="260">
        <v>85.566666666666649</v>
      </c>
      <c r="F463" s="260">
        <v>85.083333333333329</v>
      </c>
      <c r="G463" s="260">
        <v>84.516666666666652</v>
      </c>
      <c r="H463" s="260">
        <v>86.616666666666646</v>
      </c>
      <c r="I463" s="260">
        <v>87.183333333333309</v>
      </c>
      <c r="J463" s="260">
        <v>87.666666666666643</v>
      </c>
      <c r="K463" s="259">
        <v>86.7</v>
      </c>
      <c r="L463" s="259">
        <v>85.65</v>
      </c>
      <c r="M463" s="259">
        <v>0.35698000000000002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703.9</v>
      </c>
      <c r="D464" s="260">
        <v>708.93333333333339</v>
      </c>
      <c r="E464" s="260">
        <v>696.96666666666681</v>
      </c>
      <c r="F464" s="260">
        <v>690.03333333333342</v>
      </c>
      <c r="G464" s="260">
        <v>678.06666666666683</v>
      </c>
      <c r="H464" s="260">
        <v>715.86666666666679</v>
      </c>
      <c r="I464" s="260">
        <v>727.83333333333348</v>
      </c>
      <c r="J464" s="260">
        <v>734.76666666666677</v>
      </c>
      <c r="K464" s="259">
        <v>720.9</v>
      </c>
      <c r="L464" s="259">
        <v>702</v>
      </c>
      <c r="M464" s="259">
        <v>0.37884000000000001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2112.9</v>
      </c>
      <c r="D465" s="260">
        <v>2116.6166666666663</v>
      </c>
      <c r="E465" s="260">
        <v>2093.2333333333327</v>
      </c>
      <c r="F465" s="260">
        <v>2073.5666666666662</v>
      </c>
      <c r="G465" s="260">
        <v>2050.1833333333325</v>
      </c>
      <c r="H465" s="260">
        <v>2136.2833333333328</v>
      </c>
      <c r="I465" s="260">
        <v>2159.666666666667</v>
      </c>
      <c r="J465" s="260">
        <v>2179.333333333333</v>
      </c>
      <c r="K465" s="259">
        <v>2140</v>
      </c>
      <c r="L465" s="259">
        <v>2096.9499999999998</v>
      </c>
      <c r="M465" s="259">
        <v>0.11261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650</v>
      </c>
      <c r="D466" s="260">
        <v>647.66666666666663</v>
      </c>
      <c r="E466" s="260">
        <v>640.68333333333328</v>
      </c>
      <c r="F466" s="260">
        <v>631.36666666666667</v>
      </c>
      <c r="G466" s="260">
        <v>624.38333333333333</v>
      </c>
      <c r="H466" s="260">
        <v>656.98333333333323</v>
      </c>
      <c r="I466" s="260">
        <v>663.96666666666658</v>
      </c>
      <c r="J466" s="260">
        <v>673.28333333333319</v>
      </c>
      <c r="K466" s="259">
        <v>654.65</v>
      </c>
      <c r="L466" s="259">
        <v>638.35</v>
      </c>
      <c r="M466" s="259">
        <v>0.10879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2981.95</v>
      </c>
      <c r="D467" s="260">
        <v>2989.3666666666668</v>
      </c>
      <c r="E467" s="260">
        <v>2959.0833333333335</v>
      </c>
      <c r="F467" s="260">
        <v>2936.2166666666667</v>
      </c>
      <c r="G467" s="260">
        <v>2905.9333333333334</v>
      </c>
      <c r="H467" s="260">
        <v>3012.2333333333336</v>
      </c>
      <c r="I467" s="260">
        <v>3042.5166666666664</v>
      </c>
      <c r="J467" s="260">
        <v>3065.3833333333337</v>
      </c>
      <c r="K467" s="259">
        <v>3019.65</v>
      </c>
      <c r="L467" s="259">
        <v>2966.5</v>
      </c>
      <c r="M467" s="259">
        <v>8.097E-2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2683.9</v>
      </c>
      <c r="D468" s="260">
        <v>2687.65</v>
      </c>
      <c r="E468" s="260">
        <v>2675.4</v>
      </c>
      <c r="F468" s="260">
        <v>2666.9</v>
      </c>
      <c r="G468" s="260">
        <v>2654.65</v>
      </c>
      <c r="H468" s="260">
        <v>2696.15</v>
      </c>
      <c r="I468" s="260">
        <v>2708.4</v>
      </c>
      <c r="J468" s="260">
        <v>2716.9</v>
      </c>
      <c r="K468" s="259">
        <v>2699.9</v>
      </c>
      <c r="L468" s="259">
        <v>2679.15</v>
      </c>
      <c r="M468" s="259">
        <v>1.84595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1567.3</v>
      </c>
      <c r="D469" s="260">
        <v>1568.95</v>
      </c>
      <c r="E469" s="260">
        <v>1552.9</v>
      </c>
      <c r="F469" s="260">
        <v>1538.5</v>
      </c>
      <c r="G469" s="260">
        <v>1522.45</v>
      </c>
      <c r="H469" s="260">
        <v>1583.3500000000001</v>
      </c>
      <c r="I469" s="260">
        <v>1599.3999999999999</v>
      </c>
      <c r="J469" s="260">
        <v>1613.8000000000002</v>
      </c>
      <c r="K469" s="259">
        <v>1585</v>
      </c>
      <c r="L469" s="259">
        <v>1554.55</v>
      </c>
      <c r="M469" s="259">
        <v>0.22869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485.75</v>
      </c>
      <c r="D470" s="260">
        <v>485.25</v>
      </c>
      <c r="E470" s="260">
        <v>480.6</v>
      </c>
      <c r="F470" s="260">
        <v>475.45000000000005</v>
      </c>
      <c r="G470" s="260">
        <v>470.80000000000007</v>
      </c>
      <c r="H470" s="260">
        <v>490.4</v>
      </c>
      <c r="I470" s="260">
        <v>495.04999999999995</v>
      </c>
      <c r="J470" s="260">
        <v>500.19999999999993</v>
      </c>
      <c r="K470" s="259">
        <v>489.9</v>
      </c>
      <c r="L470" s="259">
        <v>480.1</v>
      </c>
      <c r="M470" s="259">
        <v>0.50151000000000001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762.6</v>
      </c>
      <c r="D471" s="260">
        <v>761.5</v>
      </c>
      <c r="E471" s="260">
        <v>756.1</v>
      </c>
      <c r="F471" s="260">
        <v>749.6</v>
      </c>
      <c r="G471" s="260">
        <v>744.2</v>
      </c>
      <c r="H471" s="260">
        <v>768</v>
      </c>
      <c r="I471" s="260">
        <v>773.40000000000009</v>
      </c>
      <c r="J471" s="260">
        <v>779.9</v>
      </c>
      <c r="K471" s="259">
        <v>766.9</v>
      </c>
      <c r="L471" s="259">
        <v>755</v>
      </c>
      <c r="M471" s="259">
        <v>0.71101000000000003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1429.25</v>
      </c>
      <c r="D472" s="260">
        <v>1432.5333333333335</v>
      </c>
      <c r="E472" s="260">
        <v>1418.7166666666672</v>
      </c>
      <c r="F472" s="260">
        <v>1408.1833333333336</v>
      </c>
      <c r="G472" s="260">
        <v>1394.3666666666672</v>
      </c>
      <c r="H472" s="260">
        <v>1443.0666666666671</v>
      </c>
      <c r="I472" s="260">
        <v>1456.8833333333332</v>
      </c>
      <c r="J472" s="260">
        <v>1467.416666666667</v>
      </c>
      <c r="K472" s="259">
        <v>1446.35</v>
      </c>
      <c r="L472" s="259">
        <v>1422</v>
      </c>
      <c r="M472" s="259">
        <v>0.70262000000000002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35.85</v>
      </c>
      <c r="D473" s="260">
        <v>35.833333333333336</v>
      </c>
      <c r="E473" s="260">
        <v>35.666666666666671</v>
      </c>
      <c r="F473" s="260">
        <v>35.483333333333334</v>
      </c>
      <c r="G473" s="260">
        <v>35.31666666666667</v>
      </c>
      <c r="H473" s="260">
        <v>36.016666666666673</v>
      </c>
      <c r="I473" s="260">
        <v>36.183333333333344</v>
      </c>
      <c r="J473" s="260">
        <v>36.366666666666674</v>
      </c>
      <c r="K473" s="259">
        <v>36</v>
      </c>
      <c r="L473" s="259">
        <v>35.65</v>
      </c>
      <c r="M473" s="259">
        <v>19.878789999999999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273.39999999999998</v>
      </c>
      <c r="D474" s="260">
        <v>273.43333333333334</v>
      </c>
      <c r="E474" s="260">
        <v>272.36666666666667</v>
      </c>
      <c r="F474" s="260">
        <v>271.33333333333331</v>
      </c>
      <c r="G474" s="260">
        <v>270.26666666666665</v>
      </c>
      <c r="H474" s="260">
        <v>274.4666666666667</v>
      </c>
      <c r="I474" s="260">
        <v>275.53333333333342</v>
      </c>
      <c r="J474" s="260">
        <v>276.56666666666672</v>
      </c>
      <c r="K474" s="259">
        <v>274.5</v>
      </c>
      <c r="L474" s="259">
        <v>272.39999999999998</v>
      </c>
      <c r="M474" s="259">
        <v>0.84087999999999996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283.60000000000002</v>
      </c>
      <c r="D475" s="260">
        <v>284.9666666666667</v>
      </c>
      <c r="E475" s="260">
        <v>275.43333333333339</v>
      </c>
      <c r="F475" s="260">
        <v>267.26666666666671</v>
      </c>
      <c r="G475" s="260">
        <v>257.73333333333341</v>
      </c>
      <c r="H475" s="260">
        <v>293.13333333333338</v>
      </c>
      <c r="I475" s="260">
        <v>302.66666666666669</v>
      </c>
      <c r="J475" s="260">
        <v>310.83333333333337</v>
      </c>
      <c r="K475" s="259">
        <v>294.5</v>
      </c>
      <c r="L475" s="259">
        <v>276.8</v>
      </c>
      <c r="M475" s="259">
        <v>4.59457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2720.5</v>
      </c>
      <c r="D476" s="260">
        <v>2722.5</v>
      </c>
      <c r="E476" s="260">
        <v>2707.2</v>
      </c>
      <c r="F476" s="260">
        <v>2693.8999999999996</v>
      </c>
      <c r="G476" s="260">
        <v>2678.5999999999995</v>
      </c>
      <c r="H476" s="260">
        <v>2735.8</v>
      </c>
      <c r="I476" s="260">
        <v>2751.1000000000004</v>
      </c>
      <c r="J476" s="260">
        <v>2764.4000000000005</v>
      </c>
      <c r="K476" s="259">
        <v>2737.8</v>
      </c>
      <c r="L476" s="259">
        <v>2709.2</v>
      </c>
      <c r="M476" s="259">
        <v>0.19223999999999999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718.05</v>
      </c>
      <c r="D477" s="260">
        <v>719.01666666666677</v>
      </c>
      <c r="E477" s="260">
        <v>714.08333333333348</v>
      </c>
      <c r="F477" s="260">
        <v>710.11666666666667</v>
      </c>
      <c r="G477" s="260">
        <v>705.18333333333339</v>
      </c>
      <c r="H477" s="260">
        <v>722.98333333333358</v>
      </c>
      <c r="I477" s="260">
        <v>727.91666666666674</v>
      </c>
      <c r="J477" s="260">
        <v>731.88333333333367</v>
      </c>
      <c r="K477" s="259">
        <v>723.95</v>
      </c>
      <c r="L477" s="259">
        <v>715.05</v>
      </c>
      <c r="M477" s="259">
        <v>0.16575000000000001</v>
      </c>
      <c r="N477" s="1"/>
      <c r="O477" s="1"/>
    </row>
    <row r="478" spans="1:15" ht="12.75" customHeight="1">
      <c r="A478" s="30">
        <v>468</v>
      </c>
      <c r="B478" s="269" t="s">
        <v>976</v>
      </c>
      <c r="C478" s="259">
        <v>541.4</v>
      </c>
      <c r="D478" s="260">
        <v>541.4666666666667</v>
      </c>
      <c r="E478" s="260">
        <v>537.93333333333339</v>
      </c>
      <c r="F478" s="260">
        <v>534.4666666666667</v>
      </c>
      <c r="G478" s="260">
        <v>530.93333333333339</v>
      </c>
      <c r="H478" s="260">
        <v>544.93333333333339</v>
      </c>
      <c r="I478" s="260">
        <v>548.4666666666667</v>
      </c>
      <c r="J478" s="260">
        <v>551.93333333333339</v>
      </c>
      <c r="K478" s="259">
        <v>545</v>
      </c>
      <c r="L478" s="259">
        <v>538</v>
      </c>
      <c r="M478" s="259">
        <v>0.31233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708.1</v>
      </c>
      <c r="D479" s="260">
        <v>708.55000000000007</v>
      </c>
      <c r="E479" s="260">
        <v>702.40000000000009</v>
      </c>
      <c r="F479" s="260">
        <v>696.7</v>
      </c>
      <c r="G479" s="260">
        <v>690.55000000000007</v>
      </c>
      <c r="H479" s="260">
        <v>714.25000000000011</v>
      </c>
      <c r="I479" s="260">
        <v>720.4</v>
      </c>
      <c r="J479" s="260">
        <v>726.10000000000014</v>
      </c>
      <c r="K479" s="259">
        <v>714.7</v>
      </c>
      <c r="L479" s="259">
        <v>702.85</v>
      </c>
      <c r="M479" s="259">
        <v>5.4514500000000004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763.7</v>
      </c>
      <c r="D480" s="260">
        <v>765.23333333333323</v>
      </c>
      <c r="E480" s="260">
        <v>755.46666666666647</v>
      </c>
      <c r="F480" s="260">
        <v>747.23333333333323</v>
      </c>
      <c r="G480" s="260">
        <v>737.46666666666647</v>
      </c>
      <c r="H480" s="260">
        <v>773.46666666666647</v>
      </c>
      <c r="I480" s="260">
        <v>783.23333333333312</v>
      </c>
      <c r="J480" s="260">
        <v>791.46666666666647</v>
      </c>
      <c r="K480" s="259">
        <v>775</v>
      </c>
      <c r="L480" s="259">
        <v>757</v>
      </c>
      <c r="M480" s="259">
        <v>0.11541999999999999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6394.6</v>
      </c>
      <c r="D481" s="260">
        <v>6402.9833333333336</v>
      </c>
      <c r="E481" s="260">
        <v>6361.9666666666672</v>
      </c>
      <c r="F481" s="260">
        <v>6329.3333333333339</v>
      </c>
      <c r="G481" s="260">
        <v>6288.3166666666675</v>
      </c>
      <c r="H481" s="260">
        <v>6435.6166666666668</v>
      </c>
      <c r="I481" s="260">
        <v>6476.6333333333332</v>
      </c>
      <c r="J481" s="260">
        <v>6509.2666666666664</v>
      </c>
      <c r="K481" s="259">
        <v>6444</v>
      </c>
      <c r="L481" s="259">
        <v>6370.35</v>
      </c>
      <c r="M481" s="259">
        <v>0.56532000000000004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48.85</v>
      </c>
      <c r="D482" s="260">
        <v>49.183333333333337</v>
      </c>
      <c r="E482" s="260">
        <v>48.366666666666674</v>
      </c>
      <c r="F482" s="260">
        <v>47.88333333333334</v>
      </c>
      <c r="G482" s="260">
        <v>47.066666666666677</v>
      </c>
      <c r="H482" s="260">
        <v>49.666666666666671</v>
      </c>
      <c r="I482" s="260">
        <v>50.483333333333334</v>
      </c>
      <c r="J482" s="260">
        <v>50.966666666666669</v>
      </c>
      <c r="K482" s="259">
        <v>50</v>
      </c>
      <c r="L482" s="259">
        <v>48.7</v>
      </c>
      <c r="M482" s="259">
        <v>50.412480000000002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1636.35</v>
      </c>
      <c r="D483" s="260">
        <v>1643.4666666666665</v>
      </c>
      <c r="E483" s="260">
        <v>1627.0333333333328</v>
      </c>
      <c r="F483" s="260">
        <v>1617.7166666666665</v>
      </c>
      <c r="G483" s="260">
        <v>1601.2833333333328</v>
      </c>
      <c r="H483" s="260">
        <v>1652.7833333333328</v>
      </c>
      <c r="I483" s="260">
        <v>1669.2166666666667</v>
      </c>
      <c r="J483" s="260">
        <v>1678.5333333333328</v>
      </c>
      <c r="K483" s="259">
        <v>1659.9</v>
      </c>
      <c r="L483" s="259">
        <v>1634.15</v>
      </c>
      <c r="M483" s="259">
        <v>0.2757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835.45</v>
      </c>
      <c r="D484" s="275">
        <v>834.30000000000007</v>
      </c>
      <c r="E484" s="275">
        <v>828.65000000000009</v>
      </c>
      <c r="F484" s="275">
        <v>821.85</v>
      </c>
      <c r="G484" s="275">
        <v>816.2</v>
      </c>
      <c r="H484" s="275">
        <v>841.10000000000014</v>
      </c>
      <c r="I484" s="275">
        <v>846.75</v>
      </c>
      <c r="J484" s="274">
        <v>853.55000000000018</v>
      </c>
      <c r="K484" s="274">
        <v>839.95</v>
      </c>
      <c r="L484" s="274">
        <v>827.5</v>
      </c>
      <c r="M484" s="230">
        <v>5.82843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251.8</v>
      </c>
      <c r="D485" s="275">
        <v>252.35</v>
      </c>
      <c r="E485" s="275">
        <v>249.7</v>
      </c>
      <c r="F485" s="275">
        <v>247.6</v>
      </c>
      <c r="G485" s="275">
        <v>244.95</v>
      </c>
      <c r="H485" s="275">
        <v>254.45</v>
      </c>
      <c r="I485" s="275">
        <v>257.10000000000002</v>
      </c>
      <c r="J485" s="274">
        <v>259.2</v>
      </c>
      <c r="K485" s="274">
        <v>255</v>
      </c>
      <c r="L485" s="274">
        <v>250.25</v>
      </c>
      <c r="M485" s="230">
        <v>0.70286999999999999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2947.25</v>
      </c>
      <c r="D486" s="260">
        <v>2951.9833333333336</v>
      </c>
      <c r="E486" s="260">
        <v>2915.2666666666673</v>
      </c>
      <c r="F486" s="260">
        <v>2883.2833333333338</v>
      </c>
      <c r="G486" s="260">
        <v>2846.5666666666675</v>
      </c>
      <c r="H486" s="260">
        <v>2983.9666666666672</v>
      </c>
      <c r="I486" s="260">
        <v>3020.6833333333334</v>
      </c>
      <c r="J486" s="260">
        <v>3052.666666666667</v>
      </c>
      <c r="K486" s="259">
        <v>2988.7</v>
      </c>
      <c r="L486" s="259">
        <v>2920</v>
      </c>
      <c r="M486" s="259">
        <v>2.7380000000000002E-2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720.65</v>
      </c>
      <c r="D487" s="275">
        <v>719.85</v>
      </c>
      <c r="E487" s="275">
        <v>715.80000000000007</v>
      </c>
      <c r="F487" s="275">
        <v>710.95</v>
      </c>
      <c r="G487" s="275">
        <v>706.90000000000009</v>
      </c>
      <c r="H487" s="275">
        <v>724.7</v>
      </c>
      <c r="I487" s="275">
        <v>728.75</v>
      </c>
      <c r="J487" s="274">
        <v>733.6</v>
      </c>
      <c r="K487" s="274">
        <v>723.9</v>
      </c>
      <c r="L487" s="274">
        <v>715</v>
      </c>
      <c r="M487" s="230">
        <v>1.4893099999999999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348.3</v>
      </c>
      <c r="D488" s="260">
        <v>347.86666666666662</v>
      </c>
      <c r="E488" s="260">
        <v>343.53333333333325</v>
      </c>
      <c r="F488" s="260">
        <v>338.76666666666665</v>
      </c>
      <c r="G488" s="260">
        <v>334.43333333333328</v>
      </c>
      <c r="H488" s="260">
        <v>352.63333333333321</v>
      </c>
      <c r="I488" s="260">
        <v>356.96666666666658</v>
      </c>
      <c r="J488" s="260">
        <v>361.73333333333318</v>
      </c>
      <c r="K488" s="259">
        <v>352.2</v>
      </c>
      <c r="L488" s="259">
        <v>343.1</v>
      </c>
      <c r="M488" s="259">
        <v>0.68959000000000004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355.2</v>
      </c>
      <c r="D489" s="275">
        <v>357.16666666666669</v>
      </c>
      <c r="E489" s="260">
        <v>351.28333333333336</v>
      </c>
      <c r="F489" s="260">
        <v>347.36666666666667</v>
      </c>
      <c r="G489" s="260">
        <v>341.48333333333335</v>
      </c>
      <c r="H489" s="260">
        <v>361.08333333333337</v>
      </c>
      <c r="I489" s="260">
        <v>366.9666666666667</v>
      </c>
      <c r="J489" s="260">
        <v>370.88333333333338</v>
      </c>
      <c r="K489" s="259">
        <v>363.05</v>
      </c>
      <c r="L489" s="259">
        <v>353.25</v>
      </c>
      <c r="M489" s="259">
        <v>0.50392999999999999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308.8</v>
      </c>
      <c r="D490" s="260">
        <v>309.33333333333331</v>
      </c>
      <c r="E490" s="260">
        <v>306.96666666666664</v>
      </c>
      <c r="F490" s="260">
        <v>305.13333333333333</v>
      </c>
      <c r="G490" s="260">
        <v>302.76666666666665</v>
      </c>
      <c r="H490" s="260">
        <v>311.16666666666663</v>
      </c>
      <c r="I490" s="260">
        <v>313.5333333333333</v>
      </c>
      <c r="J490" s="260">
        <v>315.36666666666662</v>
      </c>
      <c r="K490" s="259">
        <v>311.7</v>
      </c>
      <c r="L490" s="259">
        <v>307.5</v>
      </c>
      <c r="M490" s="259">
        <v>0.35574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1029.75</v>
      </c>
      <c r="D491" s="275">
        <v>1028.3</v>
      </c>
      <c r="E491" s="260">
        <v>1021.3999999999999</v>
      </c>
      <c r="F491" s="260">
        <v>1013.05</v>
      </c>
      <c r="G491" s="260">
        <v>1006.1499999999999</v>
      </c>
      <c r="H491" s="260">
        <v>1036.6499999999999</v>
      </c>
      <c r="I491" s="260">
        <v>1043.55</v>
      </c>
      <c r="J491" s="260">
        <v>1051.8999999999999</v>
      </c>
      <c r="K491" s="259">
        <v>1035.2</v>
      </c>
      <c r="L491" s="259">
        <v>1019.95</v>
      </c>
      <c r="M491" s="259">
        <v>1.6045700000000001</v>
      </c>
      <c r="N491" s="1"/>
      <c r="O491" s="1"/>
    </row>
    <row r="492" spans="1:15" ht="12.75" customHeight="1">
      <c r="A492" s="30">
        <v>482</v>
      </c>
      <c r="B492" s="230" t="s">
        <v>977</v>
      </c>
      <c r="C492" s="259">
        <v>1442.55</v>
      </c>
      <c r="D492" s="260">
        <v>1436.7666666666667</v>
      </c>
      <c r="E492" s="260">
        <v>1423.5833333333333</v>
      </c>
      <c r="F492" s="260">
        <v>1404.6166666666666</v>
      </c>
      <c r="G492" s="260">
        <v>1391.4333333333332</v>
      </c>
      <c r="H492" s="260">
        <v>1455.7333333333333</v>
      </c>
      <c r="I492" s="260">
        <v>1468.9166666666667</v>
      </c>
      <c r="J492" s="260">
        <v>1487.8833333333334</v>
      </c>
      <c r="K492" s="259">
        <v>1449.95</v>
      </c>
      <c r="L492" s="259">
        <v>1417.8</v>
      </c>
      <c r="M492" s="259">
        <v>0.30828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281.75</v>
      </c>
      <c r="D493" s="275">
        <v>281.65000000000003</v>
      </c>
      <c r="E493" s="260">
        <v>280.60000000000008</v>
      </c>
      <c r="F493" s="260">
        <v>279.45000000000005</v>
      </c>
      <c r="G493" s="260">
        <v>278.40000000000009</v>
      </c>
      <c r="H493" s="260">
        <v>282.80000000000007</v>
      </c>
      <c r="I493" s="260">
        <v>283.85000000000002</v>
      </c>
      <c r="J493" s="260">
        <v>285.00000000000006</v>
      </c>
      <c r="K493" s="259">
        <v>282.7</v>
      </c>
      <c r="L493" s="259">
        <v>280.5</v>
      </c>
      <c r="M493" s="259">
        <v>16.071709999999999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474</v>
      </c>
      <c r="D494" s="260">
        <v>471.13333333333338</v>
      </c>
      <c r="E494" s="260">
        <v>465.01666666666677</v>
      </c>
      <c r="F494" s="260">
        <v>456.03333333333336</v>
      </c>
      <c r="G494" s="260">
        <v>449.91666666666674</v>
      </c>
      <c r="H494" s="260">
        <v>480.11666666666679</v>
      </c>
      <c r="I494" s="260">
        <v>486.23333333333346</v>
      </c>
      <c r="J494" s="260">
        <v>495.21666666666681</v>
      </c>
      <c r="K494" s="259">
        <v>477.25</v>
      </c>
      <c r="L494" s="259">
        <v>462.15</v>
      </c>
      <c r="M494" s="259">
        <v>0.71664000000000005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2010.2</v>
      </c>
      <c r="D495" s="275">
        <v>2014.3999999999999</v>
      </c>
      <c r="E495" s="260">
        <v>2000.7999999999997</v>
      </c>
      <c r="F495" s="260">
        <v>1991.3999999999999</v>
      </c>
      <c r="G495" s="260">
        <v>1977.7999999999997</v>
      </c>
      <c r="H495" s="260">
        <v>2023.7999999999997</v>
      </c>
      <c r="I495" s="260">
        <v>2037.3999999999996</v>
      </c>
      <c r="J495" s="260">
        <v>2046.7999999999997</v>
      </c>
      <c r="K495" s="259">
        <v>2028</v>
      </c>
      <c r="L495" s="259">
        <v>2005</v>
      </c>
      <c r="M495" s="259">
        <v>6.726E-2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8.6999999999999993</v>
      </c>
      <c r="D496" s="275">
        <v>8.7166666666666668</v>
      </c>
      <c r="E496" s="260">
        <v>8.6333333333333329</v>
      </c>
      <c r="F496" s="260">
        <v>8.5666666666666664</v>
      </c>
      <c r="G496" s="260">
        <v>8.4833333333333325</v>
      </c>
      <c r="H496" s="260">
        <v>8.7833333333333332</v>
      </c>
      <c r="I496" s="260">
        <v>8.8666666666666654</v>
      </c>
      <c r="J496" s="260">
        <v>8.9333333333333336</v>
      </c>
      <c r="K496" s="259">
        <v>8.8000000000000007</v>
      </c>
      <c r="L496" s="259">
        <v>8.65</v>
      </c>
      <c r="M496" s="259">
        <v>207.07092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866.1</v>
      </c>
      <c r="D497" s="275">
        <v>868.63333333333321</v>
      </c>
      <c r="E497" s="260">
        <v>861.26666666666642</v>
      </c>
      <c r="F497" s="260">
        <v>856.43333333333317</v>
      </c>
      <c r="G497" s="260">
        <v>849.06666666666638</v>
      </c>
      <c r="H497" s="260">
        <v>873.46666666666647</v>
      </c>
      <c r="I497" s="260">
        <v>880.83333333333326</v>
      </c>
      <c r="J497" s="260">
        <v>885.66666666666652</v>
      </c>
      <c r="K497" s="259">
        <v>876</v>
      </c>
      <c r="L497" s="259">
        <v>863.8</v>
      </c>
      <c r="M497" s="259">
        <v>0.90551000000000004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226.45</v>
      </c>
      <c r="D498" s="275">
        <v>226.9</v>
      </c>
      <c r="E498" s="260">
        <v>224.9</v>
      </c>
      <c r="F498" s="260">
        <v>223.35</v>
      </c>
      <c r="G498" s="260">
        <v>221.35</v>
      </c>
      <c r="H498" s="260">
        <v>228.45000000000002</v>
      </c>
      <c r="I498" s="260">
        <v>230.45000000000002</v>
      </c>
      <c r="J498" s="260">
        <v>232.00000000000003</v>
      </c>
      <c r="K498" s="259">
        <v>228.9</v>
      </c>
      <c r="L498" s="259">
        <v>225.35</v>
      </c>
      <c r="M498" s="259">
        <v>1.71353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79</v>
      </c>
      <c r="D499" s="275">
        <v>79.083333333333329</v>
      </c>
      <c r="E499" s="260">
        <v>78.516666666666652</v>
      </c>
      <c r="F499" s="260">
        <v>78.033333333333317</v>
      </c>
      <c r="G499" s="260">
        <v>77.46666666666664</v>
      </c>
      <c r="H499" s="260">
        <v>79.566666666666663</v>
      </c>
      <c r="I499" s="260">
        <v>80.133333333333354</v>
      </c>
      <c r="J499" s="260">
        <v>80.616666666666674</v>
      </c>
      <c r="K499" s="259">
        <v>79.650000000000006</v>
      </c>
      <c r="L499" s="259">
        <v>78.599999999999994</v>
      </c>
      <c r="M499" s="259">
        <v>1.94462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755.15</v>
      </c>
      <c r="D500" s="275">
        <v>756.05000000000007</v>
      </c>
      <c r="E500" s="260">
        <v>746.10000000000014</v>
      </c>
      <c r="F500" s="260">
        <v>737.05000000000007</v>
      </c>
      <c r="G500" s="260">
        <v>727.10000000000014</v>
      </c>
      <c r="H500" s="260">
        <v>765.10000000000014</v>
      </c>
      <c r="I500" s="260">
        <v>775.05000000000018</v>
      </c>
      <c r="J500" s="260">
        <v>784.10000000000014</v>
      </c>
      <c r="K500" s="259">
        <v>766</v>
      </c>
      <c r="L500" s="259">
        <v>747</v>
      </c>
      <c r="M500" s="259">
        <v>0.23404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1607.7</v>
      </c>
      <c r="D501" s="275">
        <v>1607.1500000000003</v>
      </c>
      <c r="E501" s="260">
        <v>1596.6500000000005</v>
      </c>
      <c r="F501" s="260">
        <v>1585.6000000000001</v>
      </c>
      <c r="G501" s="260">
        <v>1575.1000000000004</v>
      </c>
      <c r="H501" s="260">
        <v>1618.2000000000007</v>
      </c>
      <c r="I501" s="260">
        <v>1628.7000000000003</v>
      </c>
      <c r="J501" s="260">
        <v>1639.7500000000009</v>
      </c>
      <c r="K501" s="259">
        <v>1617.65</v>
      </c>
      <c r="L501" s="259">
        <v>1596.1</v>
      </c>
      <c r="M501" s="259">
        <v>0.15565999999999999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384.7</v>
      </c>
      <c r="D502" s="275">
        <v>385.0333333333333</v>
      </c>
      <c r="E502" s="260">
        <v>383.66666666666663</v>
      </c>
      <c r="F502" s="260">
        <v>382.63333333333333</v>
      </c>
      <c r="G502" s="260">
        <v>381.26666666666665</v>
      </c>
      <c r="H502" s="260">
        <v>386.06666666666661</v>
      </c>
      <c r="I502" s="260">
        <v>387.43333333333328</v>
      </c>
      <c r="J502" s="260">
        <v>388.46666666666658</v>
      </c>
      <c r="K502" s="259">
        <v>386.4</v>
      </c>
      <c r="L502" s="259">
        <v>384</v>
      </c>
      <c r="M502" s="259">
        <v>17.362349999999999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240.05</v>
      </c>
      <c r="D503" s="275">
        <v>240.65</v>
      </c>
      <c r="E503" s="260">
        <v>238.4</v>
      </c>
      <c r="F503" s="260">
        <v>236.75</v>
      </c>
      <c r="G503" s="260">
        <v>234.5</v>
      </c>
      <c r="H503" s="260">
        <v>242.3</v>
      </c>
      <c r="I503" s="260">
        <v>244.55</v>
      </c>
      <c r="J503" s="260">
        <v>246.20000000000002</v>
      </c>
      <c r="K503" s="259">
        <v>242.9</v>
      </c>
      <c r="L503" s="259">
        <v>239</v>
      </c>
      <c r="M503" s="259">
        <v>1.2604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15.75</v>
      </c>
      <c r="D504" s="275">
        <v>15.783333333333333</v>
      </c>
      <c r="E504" s="260">
        <v>15.566666666666666</v>
      </c>
      <c r="F504" s="260">
        <v>15.383333333333333</v>
      </c>
      <c r="G504" s="260">
        <v>15.166666666666666</v>
      </c>
      <c r="H504" s="260">
        <v>15.966666666666667</v>
      </c>
      <c r="I504" s="260">
        <v>16.18333333333333</v>
      </c>
      <c r="J504" s="260">
        <v>16.366666666666667</v>
      </c>
      <c r="K504" s="259">
        <v>16</v>
      </c>
      <c r="L504" s="259">
        <v>15.6</v>
      </c>
      <c r="M504" s="259">
        <v>399.94792000000001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9996.7999999999993</v>
      </c>
      <c r="D505" s="275">
        <v>10022.433333333332</v>
      </c>
      <c r="E505" s="260">
        <v>9930.3166666666657</v>
      </c>
      <c r="F505" s="260">
        <v>9863.8333333333339</v>
      </c>
      <c r="G505" s="260">
        <v>9771.7166666666672</v>
      </c>
      <c r="H505" s="260">
        <v>10088.916666666664</v>
      </c>
      <c r="I505" s="260">
        <v>10181.033333333329</v>
      </c>
      <c r="J505" s="260">
        <v>10247.516666666663</v>
      </c>
      <c r="K505" s="259">
        <v>10114.549999999999</v>
      </c>
      <c r="L505" s="259">
        <v>9955.9500000000007</v>
      </c>
      <c r="M505" s="259">
        <v>5.0099999999999997E-3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267.45</v>
      </c>
      <c r="D506" s="260">
        <v>268.08333333333331</v>
      </c>
      <c r="E506" s="260">
        <v>265.86666666666662</v>
      </c>
      <c r="F506" s="260">
        <v>264.2833333333333</v>
      </c>
      <c r="G506" s="260">
        <v>262.06666666666661</v>
      </c>
      <c r="H506" s="260">
        <v>269.66666666666663</v>
      </c>
      <c r="I506" s="260">
        <v>271.88333333333333</v>
      </c>
      <c r="J506" s="259">
        <v>273.46666666666664</v>
      </c>
      <c r="K506" s="259">
        <v>270.3</v>
      </c>
      <c r="L506" s="259">
        <v>266.5</v>
      </c>
      <c r="M506" s="230">
        <v>16.467829999999999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213.7</v>
      </c>
      <c r="D507" s="260">
        <v>214.9</v>
      </c>
      <c r="E507" s="260">
        <v>210.8</v>
      </c>
      <c r="F507" s="260">
        <v>207.9</v>
      </c>
      <c r="G507" s="260">
        <v>203.8</v>
      </c>
      <c r="H507" s="260">
        <v>217.8</v>
      </c>
      <c r="I507" s="260">
        <v>221.89999999999998</v>
      </c>
      <c r="J507" s="259">
        <v>224.8</v>
      </c>
      <c r="K507" s="259">
        <v>219</v>
      </c>
      <c r="L507" s="259">
        <v>212</v>
      </c>
      <c r="M507" s="230">
        <v>3.0301499999999999</v>
      </c>
      <c r="N507" s="1"/>
      <c r="O507" s="1"/>
    </row>
    <row r="508" spans="1:15" ht="12.75" customHeight="1">
      <c r="A508" s="30">
        <v>498</v>
      </c>
      <c r="B508" s="346" t="s">
        <v>815</v>
      </c>
      <c r="C508" s="275">
        <v>62.35</v>
      </c>
      <c r="D508" s="260">
        <v>62.45000000000001</v>
      </c>
      <c r="E508" s="260">
        <v>61.950000000000017</v>
      </c>
      <c r="F508" s="260">
        <v>61.550000000000004</v>
      </c>
      <c r="G508" s="260">
        <v>61.050000000000011</v>
      </c>
      <c r="H508" s="260">
        <v>62.850000000000023</v>
      </c>
      <c r="I508" s="260">
        <v>63.350000000000009</v>
      </c>
      <c r="J508" s="259">
        <v>63.750000000000028</v>
      </c>
      <c r="K508" s="259">
        <v>62.95</v>
      </c>
      <c r="L508" s="259">
        <v>62.05</v>
      </c>
      <c r="M508" s="275">
        <v>77.754800000000003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413.1</v>
      </c>
      <c r="D509" s="260">
        <v>414.15000000000003</v>
      </c>
      <c r="E509" s="260">
        <v>410.95000000000005</v>
      </c>
      <c r="F509" s="260">
        <v>408.8</v>
      </c>
      <c r="G509" s="260">
        <v>405.6</v>
      </c>
      <c r="H509" s="260">
        <v>416.30000000000007</v>
      </c>
      <c r="I509" s="259">
        <v>419.5</v>
      </c>
      <c r="J509" s="259">
        <v>421.65000000000009</v>
      </c>
      <c r="K509" s="259">
        <v>417.35</v>
      </c>
      <c r="L509" s="230">
        <v>412</v>
      </c>
      <c r="M509" s="260">
        <v>1.7170099999999999</v>
      </c>
      <c r="N509" s="1"/>
      <c r="O509" s="1"/>
    </row>
    <row r="510" spans="1:15" ht="12.75" customHeight="1">
      <c r="A510" s="345">
        <v>500</v>
      </c>
      <c r="B510" s="230" t="s">
        <v>514</v>
      </c>
      <c r="C510" s="260">
        <v>1734.3</v>
      </c>
      <c r="D510" s="260">
        <v>1731.3500000000001</v>
      </c>
      <c r="E510" s="260">
        <v>1717.7000000000003</v>
      </c>
      <c r="F510" s="260">
        <v>1701.1000000000001</v>
      </c>
      <c r="G510" s="260">
        <v>1687.4500000000003</v>
      </c>
      <c r="H510" s="260">
        <v>1747.9500000000003</v>
      </c>
      <c r="I510" s="259">
        <v>1761.6000000000004</v>
      </c>
      <c r="J510" s="259">
        <v>1778.2000000000003</v>
      </c>
      <c r="K510" s="259">
        <v>1745</v>
      </c>
      <c r="L510" s="230">
        <v>1714.75</v>
      </c>
      <c r="M510" s="260">
        <v>6.4019999999999994E-2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1296.95</v>
      </c>
      <c r="D511" s="1">
        <v>1291.3166666666666</v>
      </c>
      <c r="E511" s="1">
        <v>1282.6333333333332</v>
      </c>
      <c r="F511" s="1">
        <v>1268.3166666666666</v>
      </c>
      <c r="G511" s="1">
        <v>1259.6333333333332</v>
      </c>
      <c r="H511" s="1">
        <v>1305.6333333333332</v>
      </c>
      <c r="I511" s="1">
        <v>1314.3166666666666</v>
      </c>
      <c r="J511" s="1">
        <v>1328.6333333333332</v>
      </c>
      <c r="K511" s="1">
        <v>1300</v>
      </c>
      <c r="L511" s="1">
        <v>1277</v>
      </c>
      <c r="M511" s="1">
        <v>4.1549999999999997E-2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4"/>
      <c r="B5" s="415"/>
      <c r="C5" s="414"/>
      <c r="D5" s="41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6" t="s">
        <v>517</v>
      </c>
      <c r="C7" s="415"/>
      <c r="D7" s="7">
        <f>Main!B10</f>
        <v>44859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44858</v>
      </c>
      <c r="B10" s="29">
        <v>543453</v>
      </c>
      <c r="C10" s="28" t="s">
        <v>1041</v>
      </c>
      <c r="D10" s="28" t="s">
        <v>1042</v>
      </c>
      <c r="E10" s="28" t="s">
        <v>526</v>
      </c>
      <c r="F10" s="85">
        <v>42000</v>
      </c>
      <c r="G10" s="29">
        <v>62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44858</v>
      </c>
      <c r="B11" s="29">
        <v>531673</v>
      </c>
      <c r="C11" s="28" t="s">
        <v>1043</v>
      </c>
      <c r="D11" s="28" t="s">
        <v>1044</v>
      </c>
      <c r="E11" s="28" t="s">
        <v>527</v>
      </c>
      <c r="F11" s="85">
        <v>44910</v>
      </c>
      <c r="G11" s="29">
        <v>9.92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44858</v>
      </c>
      <c r="B12" s="29">
        <v>543621</v>
      </c>
      <c r="C12" s="28" t="s">
        <v>1045</v>
      </c>
      <c r="D12" s="28" t="s">
        <v>1030</v>
      </c>
      <c r="E12" s="28" t="s">
        <v>527</v>
      </c>
      <c r="F12" s="85">
        <v>72000</v>
      </c>
      <c r="G12" s="29">
        <v>70.5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44858</v>
      </c>
      <c r="B13" s="29">
        <v>543621</v>
      </c>
      <c r="C13" s="28" t="s">
        <v>1045</v>
      </c>
      <c r="D13" s="28" t="s">
        <v>1030</v>
      </c>
      <c r="E13" s="28" t="s">
        <v>526</v>
      </c>
      <c r="F13" s="85">
        <v>88000</v>
      </c>
      <c r="G13" s="29">
        <v>70.58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44858</v>
      </c>
      <c r="B14" s="29">
        <v>543621</v>
      </c>
      <c r="C14" s="28" t="s">
        <v>1045</v>
      </c>
      <c r="D14" s="28" t="s">
        <v>1046</v>
      </c>
      <c r="E14" s="28" t="s">
        <v>526</v>
      </c>
      <c r="F14" s="85">
        <v>60000</v>
      </c>
      <c r="G14" s="29">
        <v>66.540000000000006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44858</v>
      </c>
      <c r="B15" s="29">
        <v>543619</v>
      </c>
      <c r="C15" s="28" t="s">
        <v>1047</v>
      </c>
      <c r="D15" s="28" t="s">
        <v>1048</v>
      </c>
      <c r="E15" s="28" t="s">
        <v>526</v>
      </c>
      <c r="F15" s="85">
        <v>30000</v>
      </c>
      <c r="G15" s="29">
        <v>188.18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44858</v>
      </c>
      <c r="B16" s="29">
        <v>522231</v>
      </c>
      <c r="C16" s="28" t="s">
        <v>1049</v>
      </c>
      <c r="D16" s="28" t="s">
        <v>1050</v>
      </c>
      <c r="E16" s="28" t="s">
        <v>526</v>
      </c>
      <c r="F16" s="85">
        <v>19401</v>
      </c>
      <c r="G16" s="29">
        <v>48.84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44858</v>
      </c>
      <c r="B17" s="29">
        <v>522231</v>
      </c>
      <c r="C17" s="28" t="s">
        <v>1049</v>
      </c>
      <c r="D17" s="28" t="s">
        <v>1051</v>
      </c>
      <c r="E17" s="28" t="s">
        <v>527</v>
      </c>
      <c r="F17" s="85">
        <v>27350</v>
      </c>
      <c r="G17" s="29">
        <v>47.87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44858</v>
      </c>
      <c r="B18" s="29">
        <v>543606</v>
      </c>
      <c r="C18" s="28" t="s">
        <v>986</v>
      </c>
      <c r="D18" s="28" t="s">
        <v>1052</v>
      </c>
      <c r="E18" s="28" t="s">
        <v>526</v>
      </c>
      <c r="F18" s="85">
        <v>32000</v>
      </c>
      <c r="G18" s="29">
        <v>41.24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44858</v>
      </c>
      <c r="B19" s="29">
        <v>543606</v>
      </c>
      <c r="C19" s="28" t="s">
        <v>986</v>
      </c>
      <c r="D19" s="28" t="s">
        <v>1052</v>
      </c>
      <c r="E19" s="28" t="s">
        <v>527</v>
      </c>
      <c r="F19" s="85">
        <v>24000</v>
      </c>
      <c r="G19" s="29">
        <v>44.77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44858</v>
      </c>
      <c r="B20" s="29">
        <v>511710</v>
      </c>
      <c r="C20" s="28" t="s">
        <v>1028</v>
      </c>
      <c r="D20" s="28" t="s">
        <v>1029</v>
      </c>
      <c r="E20" s="28" t="s">
        <v>527</v>
      </c>
      <c r="F20" s="85">
        <v>501000</v>
      </c>
      <c r="G20" s="29">
        <v>1.18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44858</v>
      </c>
      <c r="B21" s="29">
        <v>539405</v>
      </c>
      <c r="C21" s="28" t="s">
        <v>1053</v>
      </c>
      <c r="D21" s="28" t="s">
        <v>1054</v>
      </c>
      <c r="E21" s="28" t="s">
        <v>527</v>
      </c>
      <c r="F21" s="85">
        <v>20000</v>
      </c>
      <c r="G21" s="29">
        <v>18.5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44858</v>
      </c>
      <c r="B22" s="29">
        <v>540811</v>
      </c>
      <c r="C22" s="28" t="s">
        <v>1055</v>
      </c>
      <c r="D22" s="28" t="s">
        <v>1056</v>
      </c>
      <c r="E22" s="28" t="s">
        <v>526</v>
      </c>
      <c r="F22" s="85">
        <v>50000</v>
      </c>
      <c r="G22" s="29">
        <v>14.04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44858</v>
      </c>
      <c r="B23" s="29">
        <v>531737</v>
      </c>
      <c r="C23" s="28" t="s">
        <v>989</v>
      </c>
      <c r="D23" s="28" t="s">
        <v>1057</v>
      </c>
      <c r="E23" s="28" t="s">
        <v>527</v>
      </c>
      <c r="F23" s="85">
        <v>200000</v>
      </c>
      <c r="G23" s="29">
        <v>2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44858</v>
      </c>
      <c r="B24" s="29">
        <v>539224</v>
      </c>
      <c r="C24" s="28" t="s">
        <v>1058</v>
      </c>
      <c r="D24" s="28" t="s">
        <v>1059</v>
      </c>
      <c r="E24" s="28" t="s">
        <v>527</v>
      </c>
      <c r="F24" s="85">
        <v>69400</v>
      </c>
      <c r="G24" s="29">
        <v>56.3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44858</v>
      </c>
      <c r="B25" s="29">
        <v>539224</v>
      </c>
      <c r="C25" s="28" t="s">
        <v>1058</v>
      </c>
      <c r="D25" s="28" t="s">
        <v>1060</v>
      </c>
      <c r="E25" s="28" t="s">
        <v>526</v>
      </c>
      <c r="F25" s="85">
        <v>44000</v>
      </c>
      <c r="G25" s="29">
        <v>56.3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44858</v>
      </c>
      <c r="B26" s="29">
        <v>539224</v>
      </c>
      <c r="C26" s="28" t="s">
        <v>1058</v>
      </c>
      <c r="D26" s="28" t="s">
        <v>1061</v>
      </c>
      <c r="E26" s="28" t="s">
        <v>526</v>
      </c>
      <c r="F26" s="85">
        <v>28530</v>
      </c>
      <c r="G26" s="29">
        <v>56.3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44858</v>
      </c>
      <c r="B27" s="29">
        <v>543637</v>
      </c>
      <c r="C27" s="28" t="s">
        <v>1031</v>
      </c>
      <c r="D27" s="28" t="s">
        <v>1062</v>
      </c>
      <c r="E27" s="28" t="s">
        <v>526</v>
      </c>
      <c r="F27" s="85">
        <v>255600</v>
      </c>
      <c r="G27" s="29">
        <v>120.9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44858</v>
      </c>
      <c r="B28" s="29">
        <v>543637</v>
      </c>
      <c r="C28" s="28" t="s">
        <v>1031</v>
      </c>
      <c r="D28" s="28" t="s">
        <v>1015</v>
      </c>
      <c r="E28" s="28" t="s">
        <v>526</v>
      </c>
      <c r="F28" s="85">
        <v>267600</v>
      </c>
      <c r="G28" s="29">
        <v>120.54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44858</v>
      </c>
      <c r="B29" s="29">
        <v>531637</v>
      </c>
      <c r="C29" s="28" t="s">
        <v>1063</v>
      </c>
      <c r="D29" s="28" t="s">
        <v>1064</v>
      </c>
      <c r="E29" s="28" t="s">
        <v>526</v>
      </c>
      <c r="F29" s="85">
        <v>105000</v>
      </c>
      <c r="G29" s="29">
        <v>230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44858</v>
      </c>
      <c r="B30" s="29">
        <v>540175</v>
      </c>
      <c r="C30" s="28" t="s">
        <v>1014</v>
      </c>
      <c r="D30" s="28" t="s">
        <v>1032</v>
      </c>
      <c r="E30" s="28" t="s">
        <v>527</v>
      </c>
      <c r="F30" s="85">
        <v>30000</v>
      </c>
      <c r="G30" s="29">
        <v>8.5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44858</v>
      </c>
      <c r="B31" s="29">
        <v>540175</v>
      </c>
      <c r="C31" s="28" t="s">
        <v>1014</v>
      </c>
      <c r="D31" s="28" t="s">
        <v>1065</v>
      </c>
      <c r="E31" s="28" t="s">
        <v>527</v>
      </c>
      <c r="F31" s="85">
        <v>51750</v>
      </c>
      <c r="G31" s="29">
        <v>8.5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44858</v>
      </c>
      <c r="B32" s="29">
        <v>512115</v>
      </c>
      <c r="C32" s="28" t="s">
        <v>1066</v>
      </c>
      <c r="D32" s="28" t="s">
        <v>1067</v>
      </c>
      <c r="E32" s="28" t="s">
        <v>526</v>
      </c>
      <c r="F32" s="85">
        <v>8806</v>
      </c>
      <c r="G32" s="29">
        <v>28.62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44858</v>
      </c>
      <c r="B33" s="29">
        <v>512115</v>
      </c>
      <c r="C33" s="28" t="s">
        <v>1066</v>
      </c>
      <c r="D33" s="28" t="s">
        <v>1068</v>
      </c>
      <c r="E33" s="28" t="s">
        <v>527</v>
      </c>
      <c r="F33" s="85">
        <v>6000</v>
      </c>
      <c r="G33" s="29">
        <v>28.65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44858</v>
      </c>
      <c r="B34" s="29">
        <v>516096</v>
      </c>
      <c r="C34" s="28" t="s">
        <v>1069</v>
      </c>
      <c r="D34" s="28" t="s">
        <v>1070</v>
      </c>
      <c r="E34" s="28" t="s">
        <v>527</v>
      </c>
      <c r="F34" s="85">
        <v>6781</v>
      </c>
      <c r="G34" s="29">
        <v>297.45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44858</v>
      </c>
      <c r="B35" s="29">
        <v>506906</v>
      </c>
      <c r="C35" s="28" t="s">
        <v>1071</v>
      </c>
      <c r="D35" s="28" t="s">
        <v>1072</v>
      </c>
      <c r="E35" s="28" t="s">
        <v>527</v>
      </c>
      <c r="F35" s="85">
        <v>190400</v>
      </c>
      <c r="G35" s="29">
        <v>5.46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44858</v>
      </c>
      <c r="B36" s="29">
        <v>506906</v>
      </c>
      <c r="C36" s="28" t="s">
        <v>1071</v>
      </c>
      <c r="D36" s="28" t="s">
        <v>1073</v>
      </c>
      <c r="E36" s="28" t="s">
        <v>526</v>
      </c>
      <c r="F36" s="85">
        <v>70000</v>
      </c>
      <c r="G36" s="29">
        <v>5.46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44858</v>
      </c>
      <c r="B37" s="29">
        <v>543622</v>
      </c>
      <c r="C37" s="28" t="s">
        <v>1074</v>
      </c>
      <c r="D37" s="28" t="s">
        <v>1075</v>
      </c>
      <c r="E37" s="28" t="s">
        <v>526</v>
      </c>
      <c r="F37" s="85">
        <v>49200</v>
      </c>
      <c r="G37" s="29">
        <v>255.62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44858</v>
      </c>
      <c r="B38" s="29">
        <v>511447</v>
      </c>
      <c r="C38" s="28" t="s">
        <v>1076</v>
      </c>
      <c r="D38" s="28" t="s">
        <v>1077</v>
      </c>
      <c r="E38" s="28" t="s">
        <v>527</v>
      </c>
      <c r="F38" s="85">
        <v>150000</v>
      </c>
      <c r="G38" s="29">
        <v>13.5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44858</v>
      </c>
      <c r="B39" s="29">
        <v>511447</v>
      </c>
      <c r="C39" s="28" t="s">
        <v>1076</v>
      </c>
      <c r="D39" s="28" t="s">
        <v>1078</v>
      </c>
      <c r="E39" s="28" t="s">
        <v>526</v>
      </c>
      <c r="F39" s="85">
        <v>223724</v>
      </c>
      <c r="G39" s="29">
        <v>13.5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44858</v>
      </c>
      <c r="B40" s="29">
        <v>511447</v>
      </c>
      <c r="C40" s="28" t="s">
        <v>1076</v>
      </c>
      <c r="D40" s="28" t="s">
        <v>1078</v>
      </c>
      <c r="E40" s="28" t="s">
        <v>527</v>
      </c>
      <c r="F40" s="85">
        <v>34824</v>
      </c>
      <c r="G40" s="29">
        <v>13.54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44858</v>
      </c>
      <c r="B41" s="29">
        <v>539278</v>
      </c>
      <c r="C41" s="28" t="s">
        <v>936</v>
      </c>
      <c r="D41" s="28" t="s">
        <v>982</v>
      </c>
      <c r="E41" s="28" t="s">
        <v>526</v>
      </c>
      <c r="F41" s="85">
        <v>447255</v>
      </c>
      <c r="G41" s="29">
        <v>10.56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44858</v>
      </c>
      <c r="B42" s="29">
        <v>539278</v>
      </c>
      <c r="C42" s="28" t="s">
        <v>936</v>
      </c>
      <c r="D42" s="28" t="s">
        <v>982</v>
      </c>
      <c r="E42" s="28" t="s">
        <v>527</v>
      </c>
      <c r="F42" s="85">
        <v>447255</v>
      </c>
      <c r="G42" s="29">
        <v>10.56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44858</v>
      </c>
      <c r="B43" s="29">
        <v>539310</v>
      </c>
      <c r="C43" s="28" t="s">
        <v>1079</v>
      </c>
      <c r="D43" s="28" t="s">
        <v>1080</v>
      </c>
      <c r="E43" s="28" t="s">
        <v>527</v>
      </c>
      <c r="F43" s="85">
        <v>165467</v>
      </c>
      <c r="G43" s="29">
        <v>69.739999999999995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44858</v>
      </c>
      <c r="B44" s="29">
        <v>539310</v>
      </c>
      <c r="C44" s="28" t="s">
        <v>1079</v>
      </c>
      <c r="D44" s="28" t="s">
        <v>1080</v>
      </c>
      <c r="E44" s="28" t="s">
        <v>526</v>
      </c>
      <c r="F44" s="85">
        <v>140722</v>
      </c>
      <c r="G44" s="29">
        <v>70.17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44858</v>
      </c>
      <c r="B45" s="29" t="s">
        <v>1081</v>
      </c>
      <c r="C45" s="28" t="s">
        <v>1082</v>
      </c>
      <c r="D45" s="28" t="s">
        <v>1083</v>
      </c>
      <c r="E45" s="28" t="s">
        <v>526</v>
      </c>
      <c r="F45" s="85">
        <v>60000</v>
      </c>
      <c r="G45" s="29">
        <v>34.409999999999997</v>
      </c>
      <c r="H45" s="29" t="s">
        <v>798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44858</v>
      </c>
      <c r="B46" s="29" t="s">
        <v>1084</v>
      </c>
      <c r="C46" s="28" t="s">
        <v>1085</v>
      </c>
      <c r="D46" s="28" t="s">
        <v>1086</v>
      </c>
      <c r="E46" s="28" t="s">
        <v>526</v>
      </c>
      <c r="F46" s="85">
        <v>51000</v>
      </c>
      <c r="G46" s="29">
        <v>41.67</v>
      </c>
      <c r="H46" s="29" t="s">
        <v>798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44858</v>
      </c>
      <c r="B47" s="29" t="s">
        <v>1084</v>
      </c>
      <c r="C47" s="28" t="s">
        <v>1085</v>
      </c>
      <c r="D47" s="28" t="s">
        <v>1087</v>
      </c>
      <c r="E47" s="28" t="s">
        <v>526</v>
      </c>
      <c r="F47" s="85">
        <v>36000</v>
      </c>
      <c r="G47" s="29">
        <v>40</v>
      </c>
      <c r="H47" s="29" t="s">
        <v>798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44858</v>
      </c>
      <c r="B48" s="29" t="s">
        <v>1084</v>
      </c>
      <c r="C48" s="28" t="s">
        <v>1085</v>
      </c>
      <c r="D48" s="28" t="s">
        <v>1088</v>
      </c>
      <c r="E48" s="28" t="s">
        <v>526</v>
      </c>
      <c r="F48" s="85">
        <v>108000</v>
      </c>
      <c r="G48" s="29">
        <v>41.96</v>
      </c>
      <c r="H48" s="29" t="s">
        <v>798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44858</v>
      </c>
      <c r="B49" s="29" t="s">
        <v>1089</v>
      </c>
      <c r="C49" s="28" t="s">
        <v>1090</v>
      </c>
      <c r="D49" s="28" t="s">
        <v>1091</v>
      </c>
      <c r="E49" s="28" t="s">
        <v>527</v>
      </c>
      <c r="F49" s="85">
        <v>475841</v>
      </c>
      <c r="G49" s="29">
        <v>95.2</v>
      </c>
      <c r="H49" s="29" t="s">
        <v>798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44858</v>
      </c>
      <c r="B50" s="29" t="s">
        <v>1084</v>
      </c>
      <c r="C50" s="28" t="s">
        <v>1085</v>
      </c>
      <c r="D50" s="28" t="s">
        <v>1087</v>
      </c>
      <c r="E50" s="28" t="s">
        <v>527</v>
      </c>
      <c r="F50" s="85">
        <v>69000</v>
      </c>
      <c r="G50" s="29">
        <v>42</v>
      </c>
      <c r="H50" s="29" t="s">
        <v>798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44858</v>
      </c>
      <c r="B51" s="29" t="s">
        <v>1084</v>
      </c>
      <c r="C51" s="28" t="s">
        <v>1085</v>
      </c>
      <c r="D51" s="28" t="s">
        <v>1086</v>
      </c>
      <c r="E51" s="28" t="s">
        <v>527</v>
      </c>
      <c r="F51" s="85">
        <v>6000</v>
      </c>
      <c r="G51" s="29">
        <v>40</v>
      </c>
      <c r="H51" s="29" t="s">
        <v>798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/>
      <c r="B52" s="29"/>
      <c r="C52" s="28"/>
      <c r="D52" s="28"/>
      <c r="E52" s="28"/>
      <c r="F52" s="85"/>
      <c r="G52" s="29"/>
      <c r="H52" s="29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/>
      <c r="B53" s="29"/>
      <c r="C53" s="28"/>
      <c r="D53" s="28"/>
      <c r="E53" s="28"/>
      <c r="F53" s="85"/>
      <c r="G53" s="29"/>
      <c r="H53" s="29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/>
      <c r="B54" s="29"/>
      <c r="C54" s="28"/>
      <c r="D54" s="28"/>
      <c r="E54" s="28"/>
      <c r="F54" s="85"/>
      <c r="G54" s="29"/>
      <c r="H54" s="29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/>
      <c r="B55" s="29"/>
      <c r="C55" s="28"/>
      <c r="D55" s="28"/>
      <c r="E55" s="28"/>
      <c r="F55" s="85"/>
      <c r="G55" s="29"/>
      <c r="H55" s="29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/>
      <c r="B56" s="29"/>
      <c r="C56" s="28"/>
      <c r="D56" s="28"/>
      <c r="E56" s="28"/>
      <c r="F56" s="85"/>
      <c r="G56" s="29"/>
      <c r="H56" s="29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/>
      <c r="B57" s="29"/>
      <c r="C57" s="28"/>
      <c r="D57" s="28"/>
      <c r="E57" s="28"/>
      <c r="F57" s="85"/>
      <c r="G57" s="29"/>
      <c r="H57" s="29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/>
      <c r="B58" s="29"/>
      <c r="C58" s="28"/>
      <c r="D58" s="28"/>
      <c r="E58" s="28"/>
      <c r="F58" s="85"/>
      <c r="G58" s="29"/>
      <c r="H58" s="29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/>
      <c r="B59" s="29"/>
      <c r="C59" s="28"/>
      <c r="D59" s="28"/>
      <c r="E59" s="28"/>
      <c r="F59" s="85"/>
      <c r="G59" s="29"/>
      <c r="H59" s="29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/>
      <c r="B60" s="29"/>
      <c r="C60" s="28"/>
      <c r="D60" s="28"/>
      <c r="E60" s="28"/>
      <c r="F60" s="85"/>
      <c r="G60" s="29"/>
      <c r="H60" s="29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/>
      <c r="B61" s="29"/>
      <c r="C61" s="28"/>
      <c r="D61" s="28"/>
      <c r="E61" s="28"/>
      <c r="F61" s="85"/>
      <c r="G61" s="29"/>
      <c r="H61" s="29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/>
      <c r="B62" s="29"/>
      <c r="C62" s="28"/>
      <c r="D62" s="28"/>
      <c r="E62" s="28"/>
      <c r="F62" s="85"/>
      <c r="G62" s="29"/>
      <c r="H62" s="29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/>
      <c r="B63" s="29"/>
      <c r="C63" s="28"/>
      <c r="D63" s="28"/>
      <c r="E63" s="28"/>
      <c r="F63" s="85"/>
      <c r="G63" s="29"/>
      <c r="H63" s="29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/>
      <c r="B64" s="29"/>
      <c r="C64" s="28"/>
      <c r="D64" s="28"/>
      <c r="E64" s="28"/>
      <c r="F64" s="85"/>
      <c r="G64" s="29"/>
      <c r="H64" s="29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/>
      <c r="B65" s="29"/>
      <c r="C65" s="28"/>
      <c r="D65" s="28"/>
      <c r="E65" s="28"/>
      <c r="F65" s="85"/>
      <c r="G65" s="29"/>
      <c r="H65" s="29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/>
      <c r="B66" s="29"/>
      <c r="C66" s="28"/>
      <c r="D66" s="28"/>
      <c r="E66" s="28"/>
      <c r="F66" s="85"/>
      <c r="G66" s="29"/>
      <c r="H66" s="29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/>
      <c r="B67" s="29"/>
      <c r="C67" s="28"/>
      <c r="D67" s="28"/>
      <c r="E67" s="28"/>
      <c r="F67" s="85"/>
      <c r="G67" s="29"/>
      <c r="H67" s="29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/>
      <c r="B68" s="29"/>
      <c r="C68" s="28"/>
      <c r="D68" s="28"/>
      <c r="E68" s="28"/>
      <c r="F68" s="85"/>
      <c r="G68" s="29"/>
      <c r="H68" s="29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/>
      <c r="B69" s="29"/>
      <c r="C69" s="28"/>
      <c r="D69" s="28"/>
      <c r="E69" s="28"/>
      <c r="F69" s="85"/>
      <c r="G69" s="29"/>
      <c r="H69" s="29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/>
      <c r="B70" s="29"/>
      <c r="C70" s="28"/>
      <c r="D70" s="28"/>
      <c r="E70" s="28"/>
      <c r="F70" s="85"/>
      <c r="G70" s="29"/>
      <c r="H70" s="29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/>
      <c r="B71" s="29"/>
      <c r="C71" s="28"/>
      <c r="D71" s="28"/>
      <c r="E71" s="28"/>
      <c r="F71" s="85"/>
      <c r="G71" s="29"/>
      <c r="H71" s="29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/>
      <c r="B72" s="29"/>
      <c r="C72" s="28"/>
      <c r="D72" s="28"/>
      <c r="E72" s="28"/>
      <c r="F72" s="85"/>
      <c r="G72" s="29"/>
      <c r="H72" s="29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/>
      <c r="B73" s="29"/>
      <c r="C73" s="28"/>
      <c r="D73" s="28"/>
      <c r="E73" s="28"/>
      <c r="F73" s="85"/>
      <c r="G73" s="29"/>
      <c r="H73" s="29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/>
      <c r="B74" s="29"/>
      <c r="C74" s="28"/>
      <c r="D74" s="28"/>
      <c r="E74" s="28"/>
      <c r="F74" s="85"/>
      <c r="G74" s="29"/>
      <c r="H74" s="29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/>
      <c r="B75" s="29"/>
      <c r="C75" s="28"/>
      <c r="D75" s="28"/>
      <c r="E75" s="28"/>
      <c r="F75" s="85"/>
      <c r="G75" s="29"/>
      <c r="H75" s="29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/>
      <c r="B76" s="29"/>
      <c r="C76" s="28"/>
      <c r="D76" s="28"/>
      <c r="E76" s="28"/>
      <c r="F76" s="85"/>
      <c r="G76" s="29"/>
      <c r="H76" s="29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1"/>
  <sheetViews>
    <sheetView zoomScale="85" zoomScaleNormal="85" workbookViewId="0">
      <selection activeCell="I68" sqref="I6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9"/>
      <c r="D10" s="400" t="s">
        <v>88</v>
      </c>
      <c r="E10" s="401" t="s">
        <v>543</v>
      </c>
      <c r="F10" s="212" t="s">
        <v>849</v>
      </c>
      <c r="G10" s="212">
        <v>1535</v>
      </c>
      <c r="H10" s="212"/>
      <c r="I10" s="402" t="s">
        <v>850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851</v>
      </c>
      <c r="J11" s="318" t="s">
        <v>852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854</v>
      </c>
      <c r="G12" s="311">
        <v>1780</v>
      </c>
      <c r="H12" s="311"/>
      <c r="I12" s="302" t="s">
        <v>845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8">
        <v>4</v>
      </c>
      <c r="B13" s="349">
        <v>44824</v>
      </c>
      <c r="C13" s="350"/>
      <c r="D13" s="351" t="s">
        <v>158</v>
      </c>
      <c r="E13" s="352" t="s">
        <v>543</v>
      </c>
      <c r="F13" s="353">
        <v>3170</v>
      </c>
      <c r="G13" s="353">
        <v>2940</v>
      </c>
      <c r="H13" s="353">
        <v>3380</v>
      </c>
      <c r="I13" s="354" t="s">
        <v>855</v>
      </c>
      <c r="J13" s="284" t="s">
        <v>937</v>
      </c>
      <c r="K13" s="284">
        <f t="shared" ref="K13:K14" si="3">H13-F13</f>
        <v>210</v>
      </c>
      <c r="L13" s="355">
        <f>(F13*-0.7)/100</f>
        <v>-22.19</v>
      </c>
      <c r="M13" s="356">
        <f t="shared" ref="M13:M14" si="4">(K13+L13)/F13</f>
        <v>5.9246056782334383E-2</v>
      </c>
      <c r="N13" s="284" t="s">
        <v>541</v>
      </c>
      <c r="O13" s="357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35">
        <v>5</v>
      </c>
      <c r="B14" s="336">
        <v>44830</v>
      </c>
      <c r="C14" s="323"/>
      <c r="D14" s="324" t="s">
        <v>177</v>
      </c>
      <c r="E14" s="325" t="s">
        <v>543</v>
      </c>
      <c r="F14" s="322">
        <v>2995</v>
      </c>
      <c r="G14" s="322">
        <v>2740</v>
      </c>
      <c r="H14" s="322">
        <v>3150</v>
      </c>
      <c r="I14" s="326" t="s">
        <v>857</v>
      </c>
      <c r="J14" s="318" t="s">
        <v>996</v>
      </c>
      <c r="K14" s="318">
        <f t="shared" si="3"/>
        <v>155</v>
      </c>
      <c r="L14" s="319">
        <f>(F14*-0.7)/100</f>
        <v>-20.965</v>
      </c>
      <c r="M14" s="320">
        <f t="shared" si="4"/>
        <v>4.4752921535893157E-2</v>
      </c>
      <c r="N14" s="318" t="s">
        <v>541</v>
      </c>
      <c r="O14" s="321">
        <v>44853</v>
      </c>
      <c r="P14" s="318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8">
        <v>6</v>
      </c>
      <c r="B15" s="349">
        <v>44830</v>
      </c>
      <c r="C15" s="350"/>
      <c r="D15" s="351" t="s">
        <v>458</v>
      </c>
      <c r="E15" s="352" t="s">
        <v>543</v>
      </c>
      <c r="F15" s="353">
        <v>138</v>
      </c>
      <c r="G15" s="353">
        <v>129</v>
      </c>
      <c r="H15" s="353">
        <v>145</v>
      </c>
      <c r="I15" s="354" t="s">
        <v>858</v>
      </c>
      <c r="J15" s="284" t="s">
        <v>877</v>
      </c>
      <c r="K15" s="284">
        <f t="shared" ref="K15" si="5">H15-F15</f>
        <v>7</v>
      </c>
      <c r="L15" s="355">
        <f>(F15*-0.7)/100</f>
        <v>-0.96599999999999997</v>
      </c>
      <c r="M15" s="356">
        <f t="shared" ref="M15" si="6">(K15+L15)/F15</f>
        <v>4.3724637681159417E-2</v>
      </c>
      <c r="N15" s="284" t="s">
        <v>541</v>
      </c>
      <c r="O15" s="357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9">
        <v>7</v>
      </c>
      <c r="B16" s="380">
        <v>44831</v>
      </c>
      <c r="C16" s="381"/>
      <c r="D16" s="382" t="s">
        <v>129</v>
      </c>
      <c r="E16" s="383" t="s">
        <v>543</v>
      </c>
      <c r="F16" s="384">
        <v>406</v>
      </c>
      <c r="G16" s="384">
        <v>379</v>
      </c>
      <c r="H16" s="384">
        <v>399</v>
      </c>
      <c r="I16" s="385" t="s">
        <v>847</v>
      </c>
      <c r="J16" s="365" t="s">
        <v>916</v>
      </c>
      <c r="K16" s="365">
        <f t="shared" ref="K16" si="7">H16-F16</f>
        <v>-7</v>
      </c>
      <c r="L16" s="386">
        <f>(F16*-0.07)/100</f>
        <v>-0.28420000000000001</v>
      </c>
      <c r="M16" s="387">
        <f t="shared" ref="M16" si="8">(K16+L16)/F16</f>
        <v>-1.7941379310344827E-2</v>
      </c>
      <c r="N16" s="365" t="s">
        <v>553</v>
      </c>
      <c r="O16" s="388">
        <v>44844</v>
      </c>
      <c r="P16" s="365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8">
        <v>8</v>
      </c>
      <c r="B17" s="349">
        <v>44834</v>
      </c>
      <c r="C17" s="350"/>
      <c r="D17" s="351" t="s">
        <v>506</v>
      </c>
      <c r="E17" s="352" t="s">
        <v>543</v>
      </c>
      <c r="F17" s="353">
        <v>325</v>
      </c>
      <c r="G17" s="353">
        <v>298</v>
      </c>
      <c r="H17" s="353">
        <v>346</v>
      </c>
      <c r="I17" s="354" t="s">
        <v>846</v>
      </c>
      <c r="J17" s="284" t="s">
        <v>554</v>
      </c>
      <c r="K17" s="284">
        <f t="shared" ref="K17" si="9">H17-F17</f>
        <v>21</v>
      </c>
      <c r="L17" s="355">
        <f>(F17*-0.4)/100</f>
        <v>-1.3</v>
      </c>
      <c r="M17" s="356">
        <f t="shared" ref="M17" si="10">(K17+L17)/F17</f>
        <v>6.0615384615384613E-2</v>
      </c>
      <c r="N17" s="284" t="s">
        <v>541</v>
      </c>
      <c r="O17" s="357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0">
        <v>44840</v>
      </c>
      <c r="C18" s="299"/>
      <c r="D18" s="300" t="s">
        <v>125</v>
      </c>
      <c r="E18" s="301" t="s">
        <v>543</v>
      </c>
      <c r="F18" s="311" t="s">
        <v>889</v>
      </c>
      <c r="G18" s="311">
        <v>1075</v>
      </c>
      <c r="H18" s="311"/>
      <c r="I18" s="302" t="s">
        <v>890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0">
        <v>44840</v>
      </c>
      <c r="C19" s="299"/>
      <c r="D19" s="300" t="s">
        <v>69</v>
      </c>
      <c r="E19" s="301" t="s">
        <v>543</v>
      </c>
      <c r="F19" s="311" t="s">
        <v>891</v>
      </c>
      <c r="G19" s="311">
        <v>1690</v>
      </c>
      <c r="H19" s="311"/>
      <c r="I19" s="302" t="s">
        <v>892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48">
        <v>11</v>
      </c>
      <c r="B20" s="349">
        <v>44844</v>
      </c>
      <c r="C20" s="350"/>
      <c r="D20" s="351" t="s">
        <v>408</v>
      </c>
      <c r="E20" s="352" t="s">
        <v>543</v>
      </c>
      <c r="F20" s="353">
        <v>655</v>
      </c>
      <c r="G20" s="353">
        <v>615</v>
      </c>
      <c r="H20" s="353">
        <v>701.5</v>
      </c>
      <c r="I20" s="354" t="s">
        <v>929</v>
      </c>
      <c r="J20" s="284" t="s">
        <v>704</v>
      </c>
      <c r="K20" s="284">
        <f t="shared" ref="K20" si="11">H20-F20</f>
        <v>46.5</v>
      </c>
      <c r="L20" s="355">
        <f>(F20*-0.7)/100</f>
        <v>-4.5849999999999991</v>
      </c>
      <c r="M20" s="356">
        <f t="shared" ref="M20" si="12">(K20+L20)/F20</f>
        <v>6.3992366412213744E-2</v>
      </c>
      <c r="N20" s="284" t="s">
        <v>541</v>
      </c>
      <c r="O20" s="357">
        <v>44855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0">
        <v>44845</v>
      </c>
      <c r="C21" s="299"/>
      <c r="D21" s="300" t="s">
        <v>458</v>
      </c>
      <c r="E21" s="301" t="s">
        <v>543</v>
      </c>
      <c r="F21" s="311" t="s">
        <v>939</v>
      </c>
      <c r="G21" s="311">
        <v>127</v>
      </c>
      <c r="H21" s="311"/>
      <c r="I21" s="302" t="s">
        <v>858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8">
        <v>13</v>
      </c>
      <c r="B22" s="349">
        <v>44846</v>
      </c>
      <c r="C22" s="350"/>
      <c r="D22" s="351" t="s">
        <v>71</v>
      </c>
      <c r="E22" s="352" t="s">
        <v>543</v>
      </c>
      <c r="F22" s="353">
        <v>101</v>
      </c>
      <c r="G22" s="353">
        <v>94</v>
      </c>
      <c r="H22" s="353">
        <v>107</v>
      </c>
      <c r="I22" s="354" t="s">
        <v>956</v>
      </c>
      <c r="J22" s="284" t="s">
        <v>994</v>
      </c>
      <c r="K22" s="284">
        <f t="shared" ref="K22" si="13">H22-F22</f>
        <v>6</v>
      </c>
      <c r="L22" s="355">
        <f>(F22*-0.7)/100</f>
        <v>-0.70699999999999985</v>
      </c>
      <c r="M22" s="356">
        <f t="shared" ref="M22" si="14">(K22+L22)/F22</f>
        <v>5.2405940594059411E-2</v>
      </c>
      <c r="N22" s="284" t="s">
        <v>541</v>
      </c>
      <c r="O22" s="357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0">
        <v>44848</v>
      </c>
      <c r="C23" s="299"/>
      <c r="D23" s="300" t="s">
        <v>307</v>
      </c>
      <c r="E23" s="301" t="s">
        <v>543</v>
      </c>
      <c r="F23" s="311" t="s">
        <v>987</v>
      </c>
      <c r="G23" s="311">
        <v>2795</v>
      </c>
      <c r="H23" s="311"/>
      <c r="I23" s="302" t="s">
        <v>855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40">
        <v>44852</v>
      </c>
      <c r="C24" s="299"/>
      <c r="D24" s="300" t="s">
        <v>158</v>
      </c>
      <c r="E24" s="301" t="s">
        <v>543</v>
      </c>
      <c r="F24" s="311" t="s">
        <v>990</v>
      </c>
      <c r="G24" s="311">
        <v>3180</v>
      </c>
      <c r="H24" s="311"/>
      <c r="I24" s="302" t="s">
        <v>991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>
        <v>16</v>
      </c>
      <c r="B25" s="340">
        <v>44855</v>
      </c>
      <c r="C25" s="299"/>
      <c r="D25" s="300" t="s">
        <v>768</v>
      </c>
      <c r="E25" s="301" t="s">
        <v>543</v>
      </c>
      <c r="F25" s="311" t="s">
        <v>1038</v>
      </c>
      <c r="G25" s="311">
        <v>1320</v>
      </c>
      <c r="H25" s="311"/>
      <c r="I25" s="302" t="s">
        <v>1039</v>
      </c>
      <c r="J25" s="317" t="s">
        <v>544</v>
      </c>
      <c r="K25" s="317"/>
      <c r="L25" s="293"/>
      <c r="M25" s="294"/>
      <c r="N25" s="317"/>
      <c r="O25" s="295"/>
      <c r="P25" s="317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3.9" customHeight="1">
      <c r="A26" s="291"/>
      <c r="B26" s="288"/>
      <c r="C26" s="299"/>
      <c r="D26" s="300"/>
      <c r="E26" s="301"/>
      <c r="F26" s="291"/>
      <c r="G26" s="291"/>
      <c r="H26" s="291"/>
      <c r="I26" s="302"/>
      <c r="J26" s="292"/>
      <c r="K26" s="292"/>
      <c r="L26" s="293"/>
      <c r="M26" s="294"/>
      <c r="N26" s="292"/>
      <c r="O26" s="295"/>
      <c r="P26" s="293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10"/>
      <c r="C29" s="111"/>
      <c r="D29" s="112"/>
      <c r="E29" s="113"/>
      <c r="F29" s="113"/>
      <c r="G29" s="113"/>
      <c r="H29" s="113"/>
      <c r="I29" s="113"/>
      <c r="J29" s="114"/>
      <c r="K29" s="113"/>
      <c r="L29" s="115"/>
      <c r="M29" s="54"/>
      <c r="N29" s="114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6" t="s">
        <v>546</v>
      </c>
      <c r="B30" s="109"/>
      <c r="C30" s="109"/>
      <c r="D30" s="109"/>
      <c r="E30" s="41"/>
      <c r="F30" s="117" t="s">
        <v>547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548</v>
      </c>
      <c r="B31" s="109"/>
      <c r="C31" s="109"/>
      <c r="D31" s="109" t="s">
        <v>797</v>
      </c>
      <c r="E31" s="6"/>
      <c r="F31" s="117" t="s">
        <v>549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2"/>
      <c r="K32" s="119"/>
      <c r="L32" s="119"/>
      <c r="M32" s="6"/>
      <c r="N32" s="12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4" t="s">
        <v>550</v>
      </c>
      <c r="C33" s="124"/>
      <c r="D33" s="124"/>
      <c r="E33" s="124"/>
      <c r="F33" s="125"/>
      <c r="G33" s="6"/>
      <c r="H33" s="6"/>
      <c r="I33" s="126"/>
      <c r="J33" s="127"/>
      <c r="K33" s="128"/>
      <c r="L33" s="127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347" t="s">
        <v>16</v>
      </c>
      <c r="B34" s="347" t="s">
        <v>518</v>
      </c>
      <c r="C34" s="347"/>
      <c r="D34" s="249" t="s">
        <v>529</v>
      </c>
      <c r="E34" s="347" t="s">
        <v>530</v>
      </c>
      <c r="F34" s="347" t="s">
        <v>531</v>
      </c>
      <c r="G34" s="347" t="s">
        <v>551</v>
      </c>
      <c r="H34" s="347" t="s">
        <v>533</v>
      </c>
      <c r="I34" s="347" t="s">
        <v>534</v>
      </c>
      <c r="J34" s="96" t="s">
        <v>535</v>
      </c>
      <c r="K34" s="94" t="s">
        <v>552</v>
      </c>
      <c r="L34" s="130" t="s">
        <v>537</v>
      </c>
      <c r="M34" s="96" t="s">
        <v>538</v>
      </c>
      <c r="N34" s="93" t="s">
        <v>539</v>
      </c>
      <c r="O34" s="249" t="s">
        <v>540</v>
      </c>
      <c r="P34" s="41"/>
      <c r="Q34" s="1"/>
      <c r="R34" s="246"/>
      <c r="S34" s="246"/>
      <c r="T34" s="246"/>
      <c r="U34" s="240"/>
      <c r="V34" s="240"/>
      <c r="W34" s="240"/>
      <c r="X34" s="240"/>
      <c r="Y34" s="2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304" customFormat="1" ht="13.5" customHeight="1">
      <c r="A35" s="348">
        <v>1</v>
      </c>
      <c r="B35" s="358">
        <v>44831</v>
      </c>
      <c r="C35" s="359"/>
      <c r="D35" s="360" t="s">
        <v>200</v>
      </c>
      <c r="E35" s="353" t="s">
        <v>543</v>
      </c>
      <c r="F35" s="353">
        <v>3005</v>
      </c>
      <c r="G35" s="353">
        <v>2890</v>
      </c>
      <c r="H35" s="353">
        <v>3095</v>
      </c>
      <c r="I35" s="353" t="s">
        <v>860</v>
      </c>
      <c r="J35" s="284" t="s">
        <v>880</v>
      </c>
      <c r="K35" s="284">
        <f t="shared" ref="K35" si="15">H35-F35</f>
        <v>90</v>
      </c>
      <c r="L35" s="355">
        <f>(F35*-0.7)/100</f>
        <v>-21.035</v>
      </c>
      <c r="M35" s="356">
        <f t="shared" ref="M35" si="16">(K35+L35)/F35</f>
        <v>2.2950083194675543E-2</v>
      </c>
      <c r="N35" s="284" t="s">
        <v>541</v>
      </c>
      <c r="O35" s="357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8">
        <v>2</v>
      </c>
      <c r="B36" s="358">
        <v>44833</v>
      </c>
      <c r="C36" s="359"/>
      <c r="D36" s="360" t="s">
        <v>146</v>
      </c>
      <c r="E36" s="353" t="s">
        <v>543</v>
      </c>
      <c r="F36" s="353">
        <v>4520</v>
      </c>
      <c r="G36" s="353">
        <v>4395</v>
      </c>
      <c r="H36" s="353">
        <v>4650</v>
      </c>
      <c r="I36" s="353" t="s">
        <v>862</v>
      </c>
      <c r="J36" s="284" t="s">
        <v>901</v>
      </c>
      <c r="K36" s="284">
        <f t="shared" ref="K36" si="17">H36-F36</f>
        <v>130</v>
      </c>
      <c r="L36" s="355">
        <f>(F36*-0.7)/100</f>
        <v>-31.64</v>
      </c>
      <c r="M36" s="356">
        <f t="shared" ref="M36" si="18">(K36+L36)/F36</f>
        <v>2.1761061946902655E-2</v>
      </c>
      <c r="N36" s="284" t="s">
        <v>541</v>
      </c>
      <c r="O36" s="357">
        <v>44840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8">
        <v>3</v>
      </c>
      <c r="B37" s="358">
        <v>44833</v>
      </c>
      <c r="C37" s="359"/>
      <c r="D37" s="360" t="s">
        <v>124</v>
      </c>
      <c r="E37" s="353" t="s">
        <v>543</v>
      </c>
      <c r="F37" s="353">
        <v>849</v>
      </c>
      <c r="G37" s="353">
        <v>825</v>
      </c>
      <c r="H37" s="353">
        <v>871.5</v>
      </c>
      <c r="I37" s="353" t="s">
        <v>853</v>
      </c>
      <c r="J37" s="284" t="s">
        <v>878</v>
      </c>
      <c r="K37" s="284">
        <f t="shared" ref="K37:K38" si="19">H37-F37</f>
        <v>22.5</v>
      </c>
      <c r="L37" s="355">
        <f>(F37*-0.7)/100</f>
        <v>-5.9429999999999996</v>
      </c>
      <c r="M37" s="356">
        <f t="shared" ref="M37:M38" si="20">(K37+L37)/F37</f>
        <v>1.9501766784452298E-2</v>
      </c>
      <c r="N37" s="284" t="s">
        <v>541</v>
      </c>
      <c r="O37" s="357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8">
        <v>4</v>
      </c>
      <c r="B38" s="358">
        <v>44834</v>
      </c>
      <c r="C38" s="359"/>
      <c r="D38" s="360" t="s">
        <v>85</v>
      </c>
      <c r="E38" s="353" t="s">
        <v>543</v>
      </c>
      <c r="F38" s="353">
        <v>214.5</v>
      </c>
      <c r="G38" s="353">
        <v>207</v>
      </c>
      <c r="H38" s="353">
        <v>220</v>
      </c>
      <c r="I38" s="353" t="s">
        <v>864</v>
      </c>
      <c r="J38" s="284" t="s">
        <v>879</v>
      </c>
      <c r="K38" s="284">
        <f t="shared" si="19"/>
        <v>5.5</v>
      </c>
      <c r="L38" s="355">
        <f>(F38*-0.7)/100</f>
        <v>-1.5014999999999998</v>
      </c>
      <c r="M38" s="356">
        <f t="shared" si="20"/>
        <v>1.8641025641025641E-2</v>
      </c>
      <c r="N38" s="284" t="s">
        <v>541</v>
      </c>
      <c r="O38" s="357">
        <v>44838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79">
        <v>5</v>
      </c>
      <c r="B39" s="389">
        <v>44834</v>
      </c>
      <c r="C39" s="390"/>
      <c r="D39" s="391" t="s">
        <v>312</v>
      </c>
      <c r="E39" s="384" t="s">
        <v>543</v>
      </c>
      <c r="F39" s="384">
        <v>962</v>
      </c>
      <c r="G39" s="384">
        <v>927</v>
      </c>
      <c r="H39" s="384">
        <v>927</v>
      </c>
      <c r="I39" s="384" t="s">
        <v>865</v>
      </c>
      <c r="J39" s="365" t="s">
        <v>917</v>
      </c>
      <c r="K39" s="365">
        <f t="shared" ref="K39" si="21">H39-F39</f>
        <v>-35</v>
      </c>
      <c r="L39" s="386">
        <f>(F39*-0.7)/100</f>
        <v>-6.734</v>
      </c>
      <c r="M39" s="387">
        <f t="shared" ref="M39" si="22">(K39+L39)/F39</f>
        <v>-4.3382536382536384E-2</v>
      </c>
      <c r="N39" s="365" t="s">
        <v>553</v>
      </c>
      <c r="O39" s="388">
        <v>44844</v>
      </c>
      <c r="P39" s="41"/>
      <c r="Q39" s="247"/>
      <c r="R39" s="248" t="s">
        <v>808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8">
        <v>6</v>
      </c>
      <c r="B40" s="358">
        <v>44841</v>
      </c>
      <c r="C40" s="359"/>
      <c r="D40" s="360" t="s">
        <v>783</v>
      </c>
      <c r="E40" s="353" t="s">
        <v>543</v>
      </c>
      <c r="F40" s="353">
        <v>548</v>
      </c>
      <c r="G40" s="353">
        <v>530</v>
      </c>
      <c r="H40" s="353">
        <v>559</v>
      </c>
      <c r="I40" s="353" t="s">
        <v>907</v>
      </c>
      <c r="J40" s="284" t="s">
        <v>909</v>
      </c>
      <c r="K40" s="284">
        <f t="shared" ref="K40" si="23">H40-F40</f>
        <v>11</v>
      </c>
      <c r="L40" s="355">
        <f>(F40*-0.07)/100</f>
        <v>-0.38360000000000005</v>
      </c>
      <c r="M40" s="356">
        <f t="shared" ref="M40" si="24">(K40+L40)/F40</f>
        <v>1.9372992700729928E-2</v>
      </c>
      <c r="N40" s="284" t="s">
        <v>541</v>
      </c>
      <c r="O40" s="357">
        <v>44841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48">
        <v>7</v>
      </c>
      <c r="B41" s="358">
        <v>44841</v>
      </c>
      <c r="C41" s="359"/>
      <c r="D41" s="360" t="s">
        <v>783</v>
      </c>
      <c r="E41" s="353" t="s">
        <v>543</v>
      </c>
      <c r="F41" s="353">
        <v>546</v>
      </c>
      <c r="G41" s="353">
        <v>529</v>
      </c>
      <c r="H41" s="353">
        <v>555</v>
      </c>
      <c r="I41" s="353" t="s">
        <v>907</v>
      </c>
      <c r="J41" s="284" t="s">
        <v>748</v>
      </c>
      <c r="K41" s="284">
        <f t="shared" ref="K41:K43" si="25">H41-F41</f>
        <v>9</v>
      </c>
      <c r="L41" s="355">
        <f>(F41*-0.7)/100</f>
        <v>-3.8220000000000001</v>
      </c>
      <c r="M41" s="356">
        <f t="shared" ref="M41:M43" si="26">(K41+L41)/F41</f>
        <v>9.4835164835164829E-3</v>
      </c>
      <c r="N41" s="284" t="s">
        <v>541</v>
      </c>
      <c r="O41" s="357">
        <v>44844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79">
        <v>8</v>
      </c>
      <c r="B42" s="389">
        <v>44841</v>
      </c>
      <c r="C42" s="390"/>
      <c r="D42" s="391" t="s">
        <v>301</v>
      </c>
      <c r="E42" s="384" t="s">
        <v>543</v>
      </c>
      <c r="F42" s="384">
        <v>2250</v>
      </c>
      <c r="G42" s="384">
        <v>2185</v>
      </c>
      <c r="H42" s="384">
        <v>2185</v>
      </c>
      <c r="I42" s="384" t="s">
        <v>908</v>
      </c>
      <c r="J42" s="365" t="s">
        <v>938</v>
      </c>
      <c r="K42" s="365">
        <f t="shared" si="25"/>
        <v>-65</v>
      </c>
      <c r="L42" s="386">
        <f>(F42*-0.7)/100</f>
        <v>-15.75</v>
      </c>
      <c r="M42" s="387">
        <f t="shared" si="26"/>
        <v>-3.5888888888888887E-2</v>
      </c>
      <c r="N42" s="365" t="s">
        <v>553</v>
      </c>
      <c r="O42" s="388">
        <v>44845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8">
        <v>9</v>
      </c>
      <c r="B43" s="403">
        <v>44846</v>
      </c>
      <c r="C43" s="359"/>
      <c r="D43" s="360" t="s">
        <v>75</v>
      </c>
      <c r="E43" s="353" t="s">
        <v>543</v>
      </c>
      <c r="F43" s="353">
        <v>775.5</v>
      </c>
      <c r="G43" s="353">
        <v>750</v>
      </c>
      <c r="H43" s="353">
        <v>796</v>
      </c>
      <c r="I43" s="353" t="s">
        <v>954</v>
      </c>
      <c r="J43" s="284" t="s">
        <v>1035</v>
      </c>
      <c r="K43" s="284">
        <f t="shared" si="25"/>
        <v>20.5</v>
      </c>
      <c r="L43" s="355">
        <f>(F43*-0.7)/100</f>
        <v>-5.4284999999999988</v>
      </c>
      <c r="M43" s="356">
        <f t="shared" si="26"/>
        <v>1.9434558349451968E-2</v>
      </c>
      <c r="N43" s="284" t="s">
        <v>541</v>
      </c>
      <c r="O43" s="357">
        <v>44855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48">
        <v>10</v>
      </c>
      <c r="B44" s="358">
        <v>44846</v>
      </c>
      <c r="C44" s="359"/>
      <c r="D44" s="360" t="s">
        <v>124</v>
      </c>
      <c r="E44" s="353" t="s">
        <v>543</v>
      </c>
      <c r="F44" s="353">
        <v>862.5</v>
      </c>
      <c r="G44" s="353">
        <v>837</v>
      </c>
      <c r="H44" s="353">
        <v>886.5</v>
      </c>
      <c r="I44" s="353" t="s">
        <v>955</v>
      </c>
      <c r="J44" s="284" t="s">
        <v>1034</v>
      </c>
      <c r="K44" s="284">
        <f t="shared" ref="K44:K45" si="27">H44-F44</f>
        <v>24</v>
      </c>
      <c r="L44" s="355">
        <f>(F44*-0.7)/100</f>
        <v>-6.0374999999999996</v>
      </c>
      <c r="M44" s="356">
        <f t="shared" ref="M44:M45" si="28">(K44+L44)/F44</f>
        <v>2.0826086956521737E-2</v>
      </c>
      <c r="N44" s="284" t="s">
        <v>541</v>
      </c>
      <c r="O44" s="357">
        <v>44851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79">
        <v>11</v>
      </c>
      <c r="B45" s="389">
        <v>44847</v>
      </c>
      <c r="C45" s="390"/>
      <c r="D45" s="391" t="s">
        <v>783</v>
      </c>
      <c r="E45" s="384" t="s">
        <v>543</v>
      </c>
      <c r="F45" s="384">
        <v>538</v>
      </c>
      <c r="G45" s="384">
        <v>523</v>
      </c>
      <c r="H45" s="384">
        <v>523</v>
      </c>
      <c r="I45" s="384" t="s">
        <v>978</v>
      </c>
      <c r="J45" s="365" t="s">
        <v>988</v>
      </c>
      <c r="K45" s="365">
        <f t="shared" si="27"/>
        <v>-15</v>
      </c>
      <c r="L45" s="386">
        <f>(F45*-0.7)/100</f>
        <v>-3.7659999999999996</v>
      </c>
      <c r="M45" s="387">
        <f t="shared" si="28"/>
        <v>-3.4881040892193307E-2</v>
      </c>
      <c r="N45" s="365" t="s">
        <v>553</v>
      </c>
      <c r="O45" s="388">
        <v>44851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287">
        <v>12</v>
      </c>
      <c r="B46" s="312">
        <v>44853</v>
      </c>
      <c r="C46" s="289"/>
      <c r="D46" s="290" t="s">
        <v>323</v>
      </c>
      <c r="E46" s="311" t="s">
        <v>543</v>
      </c>
      <c r="F46" s="311" t="s">
        <v>999</v>
      </c>
      <c r="G46" s="311">
        <v>845</v>
      </c>
      <c r="H46" s="311"/>
      <c r="I46" s="311" t="s">
        <v>1000</v>
      </c>
      <c r="J46" s="317" t="s">
        <v>544</v>
      </c>
      <c r="K46" s="243"/>
      <c r="L46" s="244"/>
      <c r="M46" s="245"/>
      <c r="N46" s="243"/>
      <c r="O46" s="266"/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287">
        <v>13</v>
      </c>
      <c r="B47" s="312">
        <v>44853</v>
      </c>
      <c r="C47" s="289"/>
      <c r="D47" s="290" t="s">
        <v>196</v>
      </c>
      <c r="E47" s="311" t="s">
        <v>543</v>
      </c>
      <c r="F47" s="311" t="s">
        <v>1001</v>
      </c>
      <c r="G47" s="311">
        <v>750</v>
      </c>
      <c r="H47" s="311"/>
      <c r="I47" s="311" t="s">
        <v>1002</v>
      </c>
      <c r="J47" s="317" t="s">
        <v>544</v>
      </c>
      <c r="K47" s="243"/>
      <c r="L47" s="244"/>
      <c r="M47" s="245"/>
      <c r="N47" s="243"/>
      <c r="O47" s="266"/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14</v>
      </c>
      <c r="B48" s="312">
        <v>44853</v>
      </c>
      <c r="C48" s="289"/>
      <c r="D48" s="290" t="s">
        <v>208</v>
      </c>
      <c r="E48" s="311" t="s">
        <v>543</v>
      </c>
      <c r="F48" s="311" t="s">
        <v>1003</v>
      </c>
      <c r="G48" s="311">
        <v>6140</v>
      </c>
      <c r="H48" s="311"/>
      <c r="I48" s="311" t="s">
        <v>1004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298" customFormat="1" ht="15" customHeight="1">
      <c r="K49" s="243"/>
      <c r="L49" s="244"/>
      <c r="M49" s="245"/>
      <c r="N49" s="243"/>
      <c r="O49" s="266"/>
      <c r="P49" s="41"/>
      <c r="Q49" s="247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297"/>
      <c r="AL49" s="297"/>
    </row>
    <row r="50" spans="1:38" ht="15" customHeight="1">
      <c r="A50" s="250"/>
      <c r="B50" s="251"/>
      <c r="C50" s="252"/>
      <c r="D50" s="253"/>
      <c r="E50" s="254"/>
      <c r="F50" s="254"/>
      <c r="G50" s="254"/>
      <c r="H50" s="254"/>
      <c r="I50" s="254"/>
      <c r="J50" s="255"/>
      <c r="K50" s="255"/>
      <c r="L50" s="256"/>
      <c r="M50" s="257"/>
      <c r="N50" s="255"/>
      <c r="O50" s="258"/>
      <c r="P50" s="231"/>
      <c r="Q50" s="247"/>
      <c r="R50" s="24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1"/>
      <c r="AI50" s="1"/>
      <c r="AJ50" s="1"/>
      <c r="AK50" s="1"/>
      <c r="AL50" s="1"/>
    </row>
    <row r="51" spans="1:38" ht="44.25" customHeight="1">
      <c r="A51" s="109" t="s">
        <v>545</v>
      </c>
      <c r="B51" s="131"/>
      <c r="C51" s="131"/>
      <c r="D51" s="1"/>
      <c r="E51" s="6"/>
      <c r="F51" s="6"/>
      <c r="G51" s="6"/>
      <c r="H51" s="6" t="s">
        <v>557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42"/>
      <c r="AD51" s="242"/>
      <c r="AE51" s="242"/>
      <c r="AF51" s="242"/>
      <c r="AG51" s="242"/>
      <c r="AH51" s="242"/>
    </row>
    <row r="52" spans="1:38" ht="12.75" customHeight="1">
      <c r="A52" s="116" t="s">
        <v>546</v>
      </c>
      <c r="B52" s="109"/>
      <c r="C52" s="109"/>
      <c r="D52" s="109"/>
      <c r="E52" s="41"/>
      <c r="F52" s="117" t="s">
        <v>547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549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558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518</v>
      </c>
      <c r="C56" s="94"/>
      <c r="D56" s="95" t="s">
        <v>529</v>
      </c>
      <c r="E56" s="94" t="s">
        <v>530</v>
      </c>
      <c r="F56" s="94" t="s">
        <v>531</v>
      </c>
      <c r="G56" s="94" t="s">
        <v>551</v>
      </c>
      <c r="H56" s="94" t="s">
        <v>533</v>
      </c>
      <c r="I56" s="94" t="s">
        <v>534</v>
      </c>
      <c r="J56" s="93" t="s">
        <v>535</v>
      </c>
      <c r="K56" s="138" t="s">
        <v>559</v>
      </c>
      <c r="L56" s="96" t="s">
        <v>537</v>
      </c>
      <c r="M56" s="138" t="s">
        <v>560</v>
      </c>
      <c r="N56" s="94" t="s">
        <v>561</v>
      </c>
      <c r="O56" s="93" t="s">
        <v>539</v>
      </c>
      <c r="P56" s="95" t="s">
        <v>540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09" customFormat="1" ht="12.75" customHeight="1">
      <c r="A57" s="315">
        <v>1</v>
      </c>
      <c r="B57" s="332">
        <v>44834</v>
      </c>
      <c r="C57" s="339"/>
      <c r="D57" s="339" t="s">
        <v>861</v>
      </c>
      <c r="E57" s="315" t="s">
        <v>848</v>
      </c>
      <c r="F57" s="315">
        <v>911</v>
      </c>
      <c r="G57" s="315">
        <v>936</v>
      </c>
      <c r="H57" s="316">
        <v>895</v>
      </c>
      <c r="I57" s="316" t="s">
        <v>866</v>
      </c>
      <c r="J57" s="284" t="s">
        <v>863</v>
      </c>
      <c r="K57" s="283">
        <f>F57-H57</f>
        <v>16</v>
      </c>
      <c r="L57" s="285">
        <f t="shared" ref="L57:L59" si="29">(H57*N57)*0.07%</f>
        <v>313.25000000000006</v>
      </c>
      <c r="M57" s="286">
        <f t="shared" ref="M57:M59" si="30">(K57*N57)-L57</f>
        <v>7686.75</v>
      </c>
      <c r="N57" s="283">
        <v>500</v>
      </c>
      <c r="O57" s="284" t="s">
        <v>541</v>
      </c>
      <c r="P57" s="282">
        <v>44837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2</v>
      </c>
      <c r="B58" s="332">
        <v>44834</v>
      </c>
      <c r="C58" s="339"/>
      <c r="D58" s="339" t="s">
        <v>867</v>
      </c>
      <c r="E58" s="315" t="s">
        <v>848</v>
      </c>
      <c r="F58" s="315">
        <v>1258</v>
      </c>
      <c r="G58" s="315">
        <v>1276</v>
      </c>
      <c r="H58" s="316">
        <v>1245</v>
      </c>
      <c r="I58" s="316" t="s">
        <v>868</v>
      </c>
      <c r="J58" s="284" t="s">
        <v>875</v>
      </c>
      <c r="K58" s="283">
        <f>F58-H58</f>
        <v>13</v>
      </c>
      <c r="L58" s="285">
        <f t="shared" si="29"/>
        <v>653.62500000000011</v>
      </c>
      <c r="M58" s="286">
        <f t="shared" si="30"/>
        <v>9096.375</v>
      </c>
      <c r="N58" s="283">
        <v>750</v>
      </c>
      <c r="O58" s="284" t="s">
        <v>541</v>
      </c>
      <c r="P58" s="282">
        <v>44837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15">
        <v>3</v>
      </c>
      <c r="B59" s="332">
        <v>44834</v>
      </c>
      <c r="C59" s="339"/>
      <c r="D59" s="339" t="s">
        <v>856</v>
      </c>
      <c r="E59" s="315" t="s">
        <v>543</v>
      </c>
      <c r="F59" s="315">
        <v>925</v>
      </c>
      <c r="G59" s="315">
        <v>905</v>
      </c>
      <c r="H59" s="316">
        <v>937.5</v>
      </c>
      <c r="I59" s="316" t="s">
        <v>869</v>
      </c>
      <c r="J59" s="284" t="s">
        <v>884</v>
      </c>
      <c r="K59" s="283">
        <f t="shared" ref="K59" si="31">H59-F59</f>
        <v>12.5</v>
      </c>
      <c r="L59" s="285">
        <f t="shared" si="29"/>
        <v>459.37500000000006</v>
      </c>
      <c r="M59" s="286">
        <f t="shared" si="30"/>
        <v>8290.625</v>
      </c>
      <c r="N59" s="283">
        <v>700</v>
      </c>
      <c r="O59" s="284" t="s">
        <v>541</v>
      </c>
      <c r="P59" s="282">
        <v>44838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4</v>
      </c>
      <c r="B60" s="332">
        <v>44834</v>
      </c>
      <c r="C60" s="339"/>
      <c r="D60" s="339" t="s">
        <v>859</v>
      </c>
      <c r="E60" s="315" t="s">
        <v>543</v>
      </c>
      <c r="F60" s="315">
        <v>2400</v>
      </c>
      <c r="G60" s="315">
        <v>2345</v>
      </c>
      <c r="H60" s="316">
        <v>2435</v>
      </c>
      <c r="I60" s="316" t="s">
        <v>870</v>
      </c>
      <c r="J60" s="284" t="s">
        <v>893</v>
      </c>
      <c r="K60" s="283">
        <f t="shared" ref="K60" si="32">H60-F60</f>
        <v>35</v>
      </c>
      <c r="L60" s="285">
        <f t="shared" ref="L60" si="33">(H60*N60)*0.07%</f>
        <v>426.12500000000006</v>
      </c>
      <c r="M60" s="286">
        <f t="shared" ref="M60" si="34">(K60*N60)-L60</f>
        <v>8323.875</v>
      </c>
      <c r="N60" s="283">
        <v>250</v>
      </c>
      <c r="O60" s="284" t="s">
        <v>541</v>
      </c>
      <c r="P60" s="282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5</v>
      </c>
      <c r="B61" s="332">
        <v>44837</v>
      </c>
      <c r="C61" s="339"/>
      <c r="D61" s="339" t="s">
        <v>871</v>
      </c>
      <c r="E61" s="315" t="s">
        <v>543</v>
      </c>
      <c r="F61" s="315">
        <v>1006.5</v>
      </c>
      <c r="G61" s="315">
        <v>987</v>
      </c>
      <c r="H61" s="316">
        <v>1019.5</v>
      </c>
      <c r="I61" s="316" t="s">
        <v>872</v>
      </c>
      <c r="J61" s="284" t="s">
        <v>883</v>
      </c>
      <c r="K61" s="283">
        <f t="shared" ref="K61" si="35">H61-F61</f>
        <v>13</v>
      </c>
      <c r="L61" s="285">
        <f t="shared" ref="L61" si="36">(H61*N61)*0.07%</f>
        <v>428.19000000000005</v>
      </c>
      <c r="M61" s="286">
        <f t="shared" ref="M61" si="37">(K61*N61)-L61</f>
        <v>7371.8099999999995</v>
      </c>
      <c r="N61" s="283">
        <v>600</v>
      </c>
      <c r="O61" s="284" t="s">
        <v>541</v>
      </c>
      <c r="P61" s="282">
        <v>44837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6</v>
      </c>
      <c r="B62" s="332">
        <v>44837</v>
      </c>
      <c r="C62" s="339"/>
      <c r="D62" s="339" t="s">
        <v>873</v>
      </c>
      <c r="E62" s="315" t="s">
        <v>543</v>
      </c>
      <c r="F62" s="315">
        <v>948</v>
      </c>
      <c r="G62" s="315">
        <v>928</v>
      </c>
      <c r="H62" s="316">
        <v>957.5</v>
      </c>
      <c r="I62" s="316" t="s">
        <v>874</v>
      </c>
      <c r="J62" s="284" t="s">
        <v>894</v>
      </c>
      <c r="K62" s="283">
        <f t="shared" ref="K62" si="38">H62-F62</f>
        <v>9.5</v>
      </c>
      <c r="L62" s="285">
        <f t="shared" ref="L62" si="39">(H62*N62)*0.07%</f>
        <v>469.17500000000007</v>
      </c>
      <c r="M62" s="286">
        <f t="shared" ref="M62" si="40">(K62*N62)-L62</f>
        <v>6180.8249999999998</v>
      </c>
      <c r="N62" s="283">
        <v>700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1">
        <v>7</v>
      </c>
      <c r="B63" s="362">
        <v>44838</v>
      </c>
      <c r="C63" s="363"/>
      <c r="D63" s="363" t="s">
        <v>881</v>
      </c>
      <c r="E63" s="361" t="s">
        <v>543</v>
      </c>
      <c r="F63" s="361">
        <v>229.5</v>
      </c>
      <c r="G63" s="361">
        <v>224.5</v>
      </c>
      <c r="H63" s="364">
        <v>224.5</v>
      </c>
      <c r="I63" s="364" t="s">
        <v>882</v>
      </c>
      <c r="J63" s="365" t="s">
        <v>895</v>
      </c>
      <c r="K63" s="366">
        <f t="shared" ref="K63" si="41">H63-F63</f>
        <v>-5</v>
      </c>
      <c r="L63" s="367">
        <f t="shared" ref="L63:L65" si="42">(H63*N63)*0.07%</f>
        <v>392.87500000000006</v>
      </c>
      <c r="M63" s="368">
        <f t="shared" ref="M63:M65" si="43">(K63*N63)-L63</f>
        <v>-12892.875</v>
      </c>
      <c r="N63" s="366">
        <v>2500</v>
      </c>
      <c r="O63" s="365" t="s">
        <v>553</v>
      </c>
      <c r="P63" s="369">
        <v>44838</v>
      </c>
      <c r="Q63" s="211"/>
      <c r="R63" s="214" t="s">
        <v>808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70">
        <v>8</v>
      </c>
      <c r="B64" s="371">
        <v>44838</v>
      </c>
      <c r="C64" s="372"/>
      <c r="D64" s="372" t="s">
        <v>861</v>
      </c>
      <c r="E64" s="370" t="s">
        <v>848</v>
      </c>
      <c r="F64" s="370">
        <v>926</v>
      </c>
      <c r="G64" s="370">
        <v>954</v>
      </c>
      <c r="H64" s="373">
        <v>926</v>
      </c>
      <c r="I64" s="373" t="s">
        <v>885</v>
      </c>
      <c r="J64" s="373" t="s">
        <v>896</v>
      </c>
      <c r="K64" s="374">
        <f>F64-H64</f>
        <v>0</v>
      </c>
      <c r="L64" s="375">
        <f t="shared" si="42"/>
        <v>324.10000000000002</v>
      </c>
      <c r="M64" s="376">
        <f t="shared" si="43"/>
        <v>-324.10000000000002</v>
      </c>
      <c r="N64" s="374">
        <v>500</v>
      </c>
      <c r="O64" s="377" t="s">
        <v>662</v>
      </c>
      <c r="P64" s="378">
        <v>44840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70">
        <v>9</v>
      </c>
      <c r="B65" s="371">
        <v>44838</v>
      </c>
      <c r="C65" s="372"/>
      <c r="D65" s="372" t="s">
        <v>867</v>
      </c>
      <c r="E65" s="370" t="s">
        <v>848</v>
      </c>
      <c r="F65" s="370">
        <v>1266.5</v>
      </c>
      <c r="G65" s="370">
        <v>1286</v>
      </c>
      <c r="H65" s="373">
        <v>1266.5</v>
      </c>
      <c r="I65" s="373" t="s">
        <v>886</v>
      </c>
      <c r="J65" s="373" t="s">
        <v>896</v>
      </c>
      <c r="K65" s="374">
        <f>F65-H65</f>
        <v>0</v>
      </c>
      <c r="L65" s="375">
        <f t="shared" si="42"/>
        <v>664.91250000000014</v>
      </c>
      <c r="M65" s="376">
        <f t="shared" si="43"/>
        <v>-664.91250000000014</v>
      </c>
      <c r="N65" s="374">
        <v>750</v>
      </c>
      <c r="O65" s="377" t="s">
        <v>662</v>
      </c>
      <c r="P65" s="378">
        <v>44840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1">
        <v>10</v>
      </c>
      <c r="B66" s="362">
        <v>44838</v>
      </c>
      <c r="C66" s="363"/>
      <c r="D66" s="363" t="s">
        <v>887</v>
      </c>
      <c r="E66" s="361" t="s">
        <v>543</v>
      </c>
      <c r="F66" s="361">
        <v>4420</v>
      </c>
      <c r="G66" s="361">
        <v>4310</v>
      </c>
      <c r="H66" s="364">
        <v>4310</v>
      </c>
      <c r="I66" s="364" t="s">
        <v>888</v>
      </c>
      <c r="J66" s="365" t="s">
        <v>933</v>
      </c>
      <c r="K66" s="366">
        <f t="shared" ref="K66:K67" si="44">H66-F66</f>
        <v>-110</v>
      </c>
      <c r="L66" s="367">
        <f t="shared" ref="L66:L67" si="45">(H66*N66)*0.07%</f>
        <v>377.12500000000006</v>
      </c>
      <c r="M66" s="368">
        <f t="shared" ref="M66:M67" si="46">(K66*N66)-L66</f>
        <v>-14127.125</v>
      </c>
      <c r="N66" s="366">
        <v>125</v>
      </c>
      <c r="O66" s="365" t="s">
        <v>553</v>
      </c>
      <c r="P66" s="369">
        <v>44844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1">
        <v>11</v>
      </c>
      <c r="B67" s="362">
        <v>44840</v>
      </c>
      <c r="C67" s="363"/>
      <c r="D67" s="363" t="s">
        <v>897</v>
      </c>
      <c r="E67" s="361" t="s">
        <v>543</v>
      </c>
      <c r="F67" s="361">
        <v>2290</v>
      </c>
      <c r="G67" s="361">
        <v>2340</v>
      </c>
      <c r="H67" s="364">
        <v>2340</v>
      </c>
      <c r="I67" s="364" t="s">
        <v>898</v>
      </c>
      <c r="J67" s="365" t="s">
        <v>940</v>
      </c>
      <c r="K67" s="366">
        <f t="shared" si="44"/>
        <v>50</v>
      </c>
      <c r="L67" s="367">
        <f t="shared" si="45"/>
        <v>409.50000000000006</v>
      </c>
      <c r="M67" s="368">
        <f t="shared" si="46"/>
        <v>12090.5</v>
      </c>
      <c r="N67" s="366">
        <v>250</v>
      </c>
      <c r="O67" s="365" t="s">
        <v>553</v>
      </c>
      <c r="P67" s="369">
        <v>44845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1">
        <v>12</v>
      </c>
      <c r="B68" s="362">
        <v>44840</v>
      </c>
      <c r="C68" s="363"/>
      <c r="D68" s="363" t="s">
        <v>899</v>
      </c>
      <c r="E68" s="361" t="s">
        <v>543</v>
      </c>
      <c r="F68" s="361">
        <v>534</v>
      </c>
      <c r="G68" s="361">
        <v>523</v>
      </c>
      <c r="H68" s="364">
        <v>523</v>
      </c>
      <c r="I68" s="364" t="s">
        <v>900</v>
      </c>
      <c r="J68" s="365" t="s">
        <v>932</v>
      </c>
      <c r="K68" s="366">
        <f t="shared" ref="K68" si="47">H68-F68</f>
        <v>-11</v>
      </c>
      <c r="L68" s="367">
        <f t="shared" ref="L68" si="48">(H68*N68)*0.07%</f>
        <v>402.71000000000004</v>
      </c>
      <c r="M68" s="368">
        <f t="shared" ref="M68" si="49">(K68*N68)-L68</f>
        <v>-12502.71</v>
      </c>
      <c r="N68" s="366">
        <v>1100</v>
      </c>
      <c r="O68" s="365" t="s">
        <v>553</v>
      </c>
      <c r="P68" s="369">
        <v>44844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15">
        <v>13</v>
      </c>
      <c r="B69" s="332">
        <v>44841</v>
      </c>
      <c r="C69" s="339"/>
      <c r="D69" s="339" t="s">
        <v>910</v>
      </c>
      <c r="E69" s="315" t="s">
        <v>543</v>
      </c>
      <c r="F69" s="315">
        <v>17250</v>
      </c>
      <c r="G69" s="315">
        <v>17140</v>
      </c>
      <c r="H69" s="316">
        <v>17350</v>
      </c>
      <c r="I69" s="316" t="s">
        <v>911</v>
      </c>
      <c r="J69" s="284" t="s">
        <v>799</v>
      </c>
      <c r="K69" s="283">
        <f t="shared" ref="K69:K70" si="50">H69-F69</f>
        <v>100</v>
      </c>
      <c r="L69" s="285">
        <f t="shared" ref="L69:L70" si="51">(H69*N69)*0.07%</f>
        <v>607.25000000000011</v>
      </c>
      <c r="M69" s="286">
        <f t="shared" ref="M69:M70" si="52">(K69*N69)-L69</f>
        <v>4392.75</v>
      </c>
      <c r="N69" s="283">
        <v>50</v>
      </c>
      <c r="O69" s="284" t="s">
        <v>541</v>
      </c>
      <c r="P69" s="282">
        <v>44841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61">
        <v>14</v>
      </c>
      <c r="B70" s="362">
        <v>44841</v>
      </c>
      <c r="C70" s="363"/>
      <c r="D70" s="363" t="s">
        <v>912</v>
      </c>
      <c r="E70" s="361" t="s">
        <v>543</v>
      </c>
      <c r="F70" s="361">
        <v>695</v>
      </c>
      <c r="G70" s="361">
        <v>684</v>
      </c>
      <c r="H70" s="364">
        <v>684</v>
      </c>
      <c r="I70" s="364" t="s">
        <v>913</v>
      </c>
      <c r="J70" s="365" t="s">
        <v>932</v>
      </c>
      <c r="K70" s="366">
        <f t="shared" si="50"/>
        <v>-11</v>
      </c>
      <c r="L70" s="367">
        <f t="shared" si="51"/>
        <v>574.56000000000006</v>
      </c>
      <c r="M70" s="368">
        <f t="shared" si="52"/>
        <v>-13774.56</v>
      </c>
      <c r="N70" s="366">
        <v>1200</v>
      </c>
      <c r="O70" s="365" t="s">
        <v>553</v>
      </c>
      <c r="P70" s="369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61">
        <v>15</v>
      </c>
      <c r="B71" s="362">
        <v>44841</v>
      </c>
      <c r="C71" s="363"/>
      <c r="D71" s="363" t="s">
        <v>918</v>
      </c>
      <c r="E71" s="361" t="s">
        <v>543</v>
      </c>
      <c r="F71" s="361">
        <v>724</v>
      </c>
      <c r="G71" s="361">
        <v>710</v>
      </c>
      <c r="H71" s="364">
        <v>710</v>
      </c>
      <c r="I71" s="364" t="s">
        <v>919</v>
      </c>
      <c r="J71" s="365" t="s">
        <v>934</v>
      </c>
      <c r="K71" s="366">
        <f t="shared" ref="K71:K74" si="53">H71-F71</f>
        <v>-14</v>
      </c>
      <c r="L71" s="367">
        <f t="shared" ref="L71:L74" si="54">(H71*N71)*0.07%</f>
        <v>422.45000000000005</v>
      </c>
      <c r="M71" s="368">
        <f t="shared" ref="M71:M74" si="55">(K71*N71)-L71</f>
        <v>-12322.45</v>
      </c>
      <c r="N71" s="366">
        <v>850</v>
      </c>
      <c r="O71" s="365" t="s">
        <v>553</v>
      </c>
      <c r="P71" s="369">
        <v>44844</v>
      </c>
      <c r="Q71" s="211"/>
      <c r="R71" s="214" t="s">
        <v>808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61">
        <v>16</v>
      </c>
      <c r="B72" s="362">
        <v>44844</v>
      </c>
      <c r="C72" s="363"/>
      <c r="D72" s="363" t="s">
        <v>922</v>
      </c>
      <c r="E72" s="361" t="s">
        <v>543</v>
      </c>
      <c r="F72" s="361">
        <v>2792.5</v>
      </c>
      <c r="G72" s="361">
        <v>2745</v>
      </c>
      <c r="H72" s="364">
        <v>2750</v>
      </c>
      <c r="I72" s="364" t="s">
        <v>921</v>
      </c>
      <c r="J72" s="365" t="s">
        <v>941</v>
      </c>
      <c r="K72" s="366">
        <f t="shared" si="53"/>
        <v>-42.5</v>
      </c>
      <c r="L72" s="367">
        <f t="shared" si="54"/>
        <v>529.37500000000011</v>
      </c>
      <c r="M72" s="368">
        <f t="shared" si="55"/>
        <v>-12216.875</v>
      </c>
      <c r="N72" s="366">
        <v>275</v>
      </c>
      <c r="O72" s="365" t="s">
        <v>553</v>
      </c>
      <c r="P72" s="369">
        <v>44845</v>
      </c>
      <c r="Q72" s="211"/>
      <c r="R72" s="214" t="s">
        <v>808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15">
        <v>17</v>
      </c>
      <c r="B73" s="332">
        <v>44844</v>
      </c>
      <c r="C73" s="339"/>
      <c r="D73" s="339" t="s">
        <v>859</v>
      </c>
      <c r="E73" s="315" t="s">
        <v>543</v>
      </c>
      <c r="F73" s="315">
        <v>2392.5</v>
      </c>
      <c r="G73" s="315">
        <v>2340</v>
      </c>
      <c r="H73" s="316">
        <v>2426.5</v>
      </c>
      <c r="I73" s="316" t="s">
        <v>870</v>
      </c>
      <c r="J73" s="284" t="s">
        <v>703</v>
      </c>
      <c r="K73" s="283">
        <f t="shared" si="53"/>
        <v>34</v>
      </c>
      <c r="L73" s="285">
        <f t="shared" si="54"/>
        <v>424.63750000000005</v>
      </c>
      <c r="M73" s="286">
        <f t="shared" si="55"/>
        <v>8075.3625000000002</v>
      </c>
      <c r="N73" s="283">
        <v>250</v>
      </c>
      <c r="O73" s="284" t="s">
        <v>541</v>
      </c>
      <c r="P73" s="282">
        <v>44852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15">
        <v>18</v>
      </c>
      <c r="B74" s="332">
        <v>44844</v>
      </c>
      <c r="C74" s="339"/>
      <c r="D74" s="339" t="s">
        <v>923</v>
      </c>
      <c r="E74" s="315" t="s">
        <v>543</v>
      </c>
      <c r="F74" s="315">
        <v>1577.5</v>
      </c>
      <c r="G74" s="315">
        <v>1540</v>
      </c>
      <c r="H74" s="316">
        <v>1584</v>
      </c>
      <c r="I74" s="316" t="s">
        <v>924</v>
      </c>
      <c r="J74" s="284" t="s">
        <v>1016</v>
      </c>
      <c r="K74" s="283">
        <f t="shared" si="53"/>
        <v>6.5</v>
      </c>
      <c r="L74" s="285">
        <f t="shared" si="54"/>
        <v>388.08000000000004</v>
      </c>
      <c r="M74" s="286">
        <f t="shared" si="55"/>
        <v>1886.92</v>
      </c>
      <c r="N74" s="283">
        <v>350</v>
      </c>
      <c r="O74" s="284" t="s">
        <v>541</v>
      </c>
      <c r="P74" s="282">
        <v>44854</v>
      </c>
      <c r="Q74" s="211"/>
      <c r="R74" s="214" t="s">
        <v>542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19</v>
      </c>
      <c r="B75" s="332">
        <v>44852</v>
      </c>
      <c r="C75" s="339"/>
      <c r="D75" s="339" t="s">
        <v>992</v>
      </c>
      <c r="E75" s="315" t="s">
        <v>543</v>
      </c>
      <c r="F75" s="315">
        <v>381</v>
      </c>
      <c r="G75" s="315">
        <v>372</v>
      </c>
      <c r="H75" s="316">
        <v>387</v>
      </c>
      <c r="I75" s="316" t="s">
        <v>993</v>
      </c>
      <c r="J75" s="284" t="s">
        <v>994</v>
      </c>
      <c r="K75" s="283">
        <f t="shared" ref="K75:K76" si="56">H75-F75</f>
        <v>6</v>
      </c>
      <c r="L75" s="285">
        <f t="shared" ref="L75:L76" si="57">(H75*N75)*0.07%</f>
        <v>406.35000000000008</v>
      </c>
      <c r="M75" s="286">
        <f t="shared" ref="M75:M76" si="58">(K75*N75)-L75</f>
        <v>8593.65</v>
      </c>
      <c r="N75" s="283">
        <v>1500</v>
      </c>
      <c r="O75" s="284" t="s">
        <v>541</v>
      </c>
      <c r="P75" s="282">
        <v>44852</v>
      </c>
      <c r="Q75" s="211"/>
      <c r="R75" s="214" t="s">
        <v>808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20</v>
      </c>
      <c r="B76" s="332">
        <v>44852</v>
      </c>
      <c r="C76" s="397"/>
      <c r="D76" s="397" t="s">
        <v>871</v>
      </c>
      <c r="E76" s="315" t="s">
        <v>543</v>
      </c>
      <c r="F76" s="315">
        <v>1021</v>
      </c>
      <c r="G76" s="315">
        <v>998</v>
      </c>
      <c r="H76" s="316">
        <v>1036</v>
      </c>
      <c r="I76" s="316" t="s">
        <v>995</v>
      </c>
      <c r="J76" s="284" t="s">
        <v>1017</v>
      </c>
      <c r="K76" s="283">
        <f t="shared" si="56"/>
        <v>15</v>
      </c>
      <c r="L76" s="285">
        <f t="shared" si="57"/>
        <v>435.12000000000006</v>
      </c>
      <c r="M76" s="286">
        <f t="shared" si="58"/>
        <v>8564.8799999999992</v>
      </c>
      <c r="N76" s="283">
        <v>600</v>
      </c>
      <c r="O76" s="284" t="s">
        <v>541</v>
      </c>
      <c r="P76" s="282">
        <v>44854</v>
      </c>
      <c r="Q76" s="211"/>
      <c r="R76" s="214" t="s">
        <v>808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27">
        <v>21</v>
      </c>
      <c r="B77" s="312">
        <v>44853</v>
      </c>
      <c r="C77" s="338"/>
      <c r="D77" s="338" t="s">
        <v>1005</v>
      </c>
      <c r="E77" s="327" t="s">
        <v>543</v>
      </c>
      <c r="F77" s="327" t="s">
        <v>1006</v>
      </c>
      <c r="G77" s="327">
        <v>372</v>
      </c>
      <c r="H77" s="329"/>
      <c r="I77" s="329" t="s">
        <v>1007</v>
      </c>
      <c r="J77" s="329" t="s">
        <v>544</v>
      </c>
      <c r="K77" s="329"/>
      <c r="L77" s="330"/>
      <c r="M77" s="331"/>
      <c r="N77" s="329"/>
      <c r="O77" s="329"/>
      <c r="P77" s="328"/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27">
        <v>22</v>
      </c>
      <c r="B78" s="312">
        <v>44853</v>
      </c>
      <c r="C78" s="267"/>
      <c r="D78" s="267" t="s">
        <v>1010</v>
      </c>
      <c r="E78" s="327" t="s">
        <v>543</v>
      </c>
      <c r="F78" s="327" t="s">
        <v>1011</v>
      </c>
      <c r="G78" s="327">
        <v>1114</v>
      </c>
      <c r="H78" s="329"/>
      <c r="I78" s="329" t="s">
        <v>1012</v>
      </c>
      <c r="J78" s="329" t="s">
        <v>544</v>
      </c>
      <c r="K78" s="329"/>
      <c r="L78" s="330"/>
      <c r="M78" s="331"/>
      <c r="N78" s="329"/>
      <c r="O78" s="329"/>
      <c r="P78" s="328"/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15">
        <v>23</v>
      </c>
      <c r="B79" s="403">
        <v>44855</v>
      </c>
      <c r="C79" s="339"/>
      <c r="D79" s="339" t="s">
        <v>1036</v>
      </c>
      <c r="E79" s="315" t="s">
        <v>543</v>
      </c>
      <c r="F79" s="315">
        <v>1436</v>
      </c>
      <c r="G79" s="315">
        <v>1412</v>
      </c>
      <c r="H79" s="316">
        <v>1464.5</v>
      </c>
      <c r="I79" s="316" t="s">
        <v>1037</v>
      </c>
      <c r="J79" s="284" t="s">
        <v>1040</v>
      </c>
      <c r="K79" s="283">
        <f t="shared" ref="K79" si="59">H79-F79</f>
        <v>28.5</v>
      </c>
      <c r="L79" s="285">
        <f t="shared" ref="L79" si="60">(H79*N79)*0.07%</f>
        <v>563.8325000000001</v>
      </c>
      <c r="M79" s="286">
        <f t="shared" ref="M79" si="61">(K79*N79)-L79</f>
        <v>15111.1675</v>
      </c>
      <c r="N79" s="283">
        <v>550</v>
      </c>
      <c r="O79" s="284" t="s">
        <v>541</v>
      </c>
      <c r="P79" s="282">
        <v>44858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12"/>
      <c r="B80" s="210"/>
      <c r="C80" s="267"/>
      <c r="D80" s="267"/>
      <c r="E80" s="212"/>
      <c r="F80" s="212"/>
      <c r="G80" s="212"/>
      <c r="H80" s="213"/>
      <c r="I80" s="213"/>
      <c r="J80" s="243"/>
      <c r="K80" s="267"/>
      <c r="L80" s="212"/>
      <c r="M80" s="212"/>
      <c r="N80" s="212"/>
      <c r="O80" s="213"/>
      <c r="P80" s="213"/>
      <c r="Q80" s="211"/>
      <c r="R80" s="21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ht="13.5" customHeight="1">
      <c r="A81" s="254"/>
      <c r="B81" s="251"/>
      <c r="C81" s="211"/>
      <c r="D81" s="211"/>
      <c r="E81" s="254"/>
      <c r="F81" s="254"/>
      <c r="G81" s="254"/>
      <c r="H81" s="255"/>
      <c r="I81" s="255"/>
      <c r="J81" s="279"/>
      <c r="K81" s="255"/>
      <c r="L81" s="256"/>
      <c r="M81" s="280"/>
      <c r="N81" s="255"/>
      <c r="O81" s="281"/>
      <c r="P81" s="2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1"/>
      <c r="D82" s="139"/>
      <c r="E82" s="140"/>
      <c r="F82" s="97"/>
      <c r="G82" s="97"/>
      <c r="H82" s="97"/>
      <c r="I82" s="132"/>
      <c r="J82" s="132"/>
      <c r="K82" s="132"/>
      <c r="L82" s="132"/>
      <c r="M82" s="132"/>
      <c r="N82" s="132"/>
      <c r="O82" s="132"/>
      <c r="P82" s="132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1"/>
      <c r="B83" s="98"/>
      <c r="C83" s="99"/>
      <c r="D83" s="142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3" t="s">
        <v>563</v>
      </c>
      <c r="B84" s="143"/>
      <c r="C84" s="143"/>
      <c r="D84" s="143"/>
      <c r="E84" s="144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518</v>
      </c>
      <c r="C85" s="94"/>
      <c r="D85" s="95" t="s">
        <v>529</v>
      </c>
      <c r="E85" s="94" t="s">
        <v>530</v>
      </c>
      <c r="F85" s="94" t="s">
        <v>531</v>
      </c>
      <c r="G85" s="94" t="s">
        <v>551</v>
      </c>
      <c r="H85" s="94" t="s">
        <v>533</v>
      </c>
      <c r="I85" s="94" t="s">
        <v>534</v>
      </c>
      <c r="J85" s="93" t="s">
        <v>535</v>
      </c>
      <c r="K85" s="93" t="s">
        <v>564</v>
      </c>
      <c r="L85" s="96" t="s">
        <v>537</v>
      </c>
      <c r="M85" s="138" t="s">
        <v>560</v>
      </c>
      <c r="N85" s="94" t="s">
        <v>561</v>
      </c>
      <c r="O85" s="94" t="s">
        <v>539</v>
      </c>
      <c r="P85" s="95" t="s">
        <v>540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314" customFormat="1" ht="13.9" customHeight="1">
      <c r="A86" s="315">
        <v>1</v>
      </c>
      <c r="B86" s="332">
        <v>44844</v>
      </c>
      <c r="C86" s="392"/>
      <c r="D86" s="339" t="s">
        <v>925</v>
      </c>
      <c r="E86" s="315" t="s">
        <v>543</v>
      </c>
      <c r="F86" s="315">
        <v>30.5</v>
      </c>
      <c r="G86" s="315">
        <v>13</v>
      </c>
      <c r="H86" s="316">
        <v>36</v>
      </c>
      <c r="I86" s="393" t="s">
        <v>931</v>
      </c>
      <c r="J86" s="284" t="s">
        <v>879</v>
      </c>
      <c r="K86" s="283">
        <f t="shared" ref="K86" si="62">H86-F86</f>
        <v>5.5</v>
      </c>
      <c r="L86" s="285">
        <v>100</v>
      </c>
      <c r="M86" s="286">
        <f t="shared" ref="M86" si="63">(K86*N86)-L86</f>
        <v>1550</v>
      </c>
      <c r="N86" s="283">
        <v>300</v>
      </c>
      <c r="O86" s="284" t="s">
        <v>541</v>
      </c>
      <c r="P86" s="282">
        <v>44844</v>
      </c>
      <c r="Q86" s="1"/>
      <c r="R86" s="6" t="s">
        <v>542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2" customHeight="1">
      <c r="A87" s="361">
        <v>2</v>
      </c>
      <c r="B87" s="362">
        <v>44844</v>
      </c>
      <c r="C87" s="394"/>
      <c r="D87" s="363" t="s">
        <v>926</v>
      </c>
      <c r="E87" s="361" t="s">
        <v>543</v>
      </c>
      <c r="F87" s="361">
        <v>14.5</v>
      </c>
      <c r="G87" s="361">
        <v>9</v>
      </c>
      <c r="H87" s="364">
        <v>9</v>
      </c>
      <c r="I87" s="395" t="s">
        <v>927</v>
      </c>
      <c r="J87" s="365" t="s">
        <v>953</v>
      </c>
      <c r="K87" s="366">
        <f t="shared" ref="K87" si="64">H87-F87</f>
        <v>-5.5</v>
      </c>
      <c r="L87" s="367">
        <v>100</v>
      </c>
      <c r="M87" s="368">
        <f t="shared" ref="M87" si="65">(K87*N87)-L87</f>
        <v>-5050</v>
      </c>
      <c r="N87" s="366">
        <v>900</v>
      </c>
      <c r="O87" s="365" t="s">
        <v>553</v>
      </c>
      <c r="P87" s="369">
        <v>44845</v>
      </c>
      <c r="Q87" s="1"/>
      <c r="R87" s="6" t="s">
        <v>542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3.9" customHeight="1">
      <c r="A88" s="361">
        <v>3</v>
      </c>
      <c r="B88" s="362">
        <v>44844</v>
      </c>
      <c r="C88" s="363"/>
      <c r="D88" s="363" t="s">
        <v>928</v>
      </c>
      <c r="E88" s="361" t="s">
        <v>543</v>
      </c>
      <c r="F88" s="361">
        <v>12.5</v>
      </c>
      <c r="G88" s="361">
        <v>7.5</v>
      </c>
      <c r="H88" s="364">
        <v>7.75</v>
      </c>
      <c r="I88" s="364" t="s">
        <v>930</v>
      </c>
      <c r="J88" s="365" t="s">
        <v>952</v>
      </c>
      <c r="K88" s="366">
        <f t="shared" ref="K88:K89" si="66">H88-F88</f>
        <v>-4.75</v>
      </c>
      <c r="L88" s="367">
        <v>100</v>
      </c>
      <c r="M88" s="368">
        <f t="shared" ref="M88:M89" si="67">(K88*N88)-L88</f>
        <v>-4850</v>
      </c>
      <c r="N88" s="366">
        <v>1000</v>
      </c>
      <c r="O88" s="365" t="s">
        <v>553</v>
      </c>
      <c r="P88" s="369">
        <v>44846</v>
      </c>
      <c r="Q88" s="1"/>
      <c r="R88" s="6" t="s">
        <v>808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" customHeight="1">
      <c r="A89" s="315">
        <v>4</v>
      </c>
      <c r="B89" s="332">
        <v>44845</v>
      </c>
      <c r="C89" s="397"/>
      <c r="D89" s="397" t="s">
        <v>942</v>
      </c>
      <c r="E89" s="315" t="s">
        <v>543</v>
      </c>
      <c r="F89" s="315">
        <v>28</v>
      </c>
      <c r="G89" s="315">
        <v>15</v>
      </c>
      <c r="H89" s="316">
        <v>31</v>
      </c>
      <c r="I89" s="316" t="s">
        <v>943</v>
      </c>
      <c r="J89" s="284" t="s">
        <v>1013</v>
      </c>
      <c r="K89" s="283">
        <f t="shared" si="66"/>
        <v>3</v>
      </c>
      <c r="L89" s="285">
        <v>100</v>
      </c>
      <c r="M89" s="286">
        <f t="shared" si="67"/>
        <v>1175</v>
      </c>
      <c r="N89" s="283">
        <v>425</v>
      </c>
      <c r="O89" s="284" t="s">
        <v>541</v>
      </c>
      <c r="P89" s="282">
        <v>44853</v>
      </c>
      <c r="Q89" s="1"/>
      <c r="R89" s="6" t="s">
        <v>542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3.9" customHeight="1">
      <c r="A90" s="315">
        <v>5</v>
      </c>
      <c r="B90" s="332">
        <v>44845</v>
      </c>
      <c r="C90" s="339"/>
      <c r="D90" s="339" t="s">
        <v>944</v>
      </c>
      <c r="E90" s="315" t="s">
        <v>543</v>
      </c>
      <c r="F90" s="315">
        <v>30.5</v>
      </c>
      <c r="G90" s="315">
        <v>13</v>
      </c>
      <c r="H90" s="316">
        <v>42.5</v>
      </c>
      <c r="I90" s="316" t="s">
        <v>945</v>
      </c>
      <c r="J90" s="284" t="s">
        <v>983</v>
      </c>
      <c r="K90" s="283">
        <f t="shared" ref="K90" si="68">H90-F90</f>
        <v>12</v>
      </c>
      <c r="L90" s="285">
        <v>100</v>
      </c>
      <c r="M90" s="286">
        <f t="shared" ref="M90" si="69">(K90*N90)-L90</f>
        <v>3500</v>
      </c>
      <c r="N90" s="283">
        <v>300</v>
      </c>
      <c r="O90" s="284" t="s">
        <v>541</v>
      </c>
      <c r="P90" s="282">
        <v>44848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4.25" customHeight="1">
      <c r="A91" s="361">
        <v>6</v>
      </c>
      <c r="B91" s="362">
        <v>44845</v>
      </c>
      <c r="C91" s="396"/>
      <c r="D91" s="396" t="s">
        <v>946</v>
      </c>
      <c r="E91" s="361" t="s">
        <v>543</v>
      </c>
      <c r="F91" s="361">
        <v>72</v>
      </c>
      <c r="G91" s="361">
        <v>30</v>
      </c>
      <c r="H91" s="364">
        <v>30</v>
      </c>
      <c r="I91" s="364" t="s">
        <v>947</v>
      </c>
      <c r="J91" s="365" t="s">
        <v>951</v>
      </c>
      <c r="K91" s="366">
        <f t="shared" ref="K91" si="70">H91-F91</f>
        <v>-42</v>
      </c>
      <c r="L91" s="367">
        <v>100</v>
      </c>
      <c r="M91" s="368">
        <f t="shared" ref="M91" si="71">(K91*N91)-L91</f>
        <v>-2200</v>
      </c>
      <c r="N91" s="366">
        <v>50</v>
      </c>
      <c r="O91" s="365" t="s">
        <v>553</v>
      </c>
      <c r="P91" s="369">
        <v>44846</v>
      </c>
      <c r="Q91" s="1"/>
      <c r="R91" s="6" t="s">
        <v>808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4.45" customHeight="1">
      <c r="A92" s="361">
        <v>7</v>
      </c>
      <c r="B92" s="362">
        <v>44845</v>
      </c>
      <c r="C92" s="363"/>
      <c r="D92" s="363" t="s">
        <v>948</v>
      </c>
      <c r="E92" s="361" t="s">
        <v>543</v>
      </c>
      <c r="F92" s="361">
        <v>16</v>
      </c>
      <c r="G92" s="361">
        <v>10.5</v>
      </c>
      <c r="H92" s="364">
        <v>10.5</v>
      </c>
      <c r="I92" s="364" t="s">
        <v>949</v>
      </c>
      <c r="J92" s="365" t="s">
        <v>953</v>
      </c>
      <c r="K92" s="366">
        <f t="shared" ref="K92:K93" si="72">H92-F92</f>
        <v>-5.5</v>
      </c>
      <c r="L92" s="367">
        <v>100</v>
      </c>
      <c r="M92" s="368">
        <f t="shared" ref="M92:M93" si="73">(K92*N92)-L92</f>
        <v>-4775</v>
      </c>
      <c r="N92" s="366">
        <v>850</v>
      </c>
      <c r="O92" s="365" t="s">
        <v>553</v>
      </c>
      <c r="P92" s="369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.6" customHeight="1">
      <c r="A93" s="315">
        <v>8</v>
      </c>
      <c r="B93" s="282">
        <v>44847</v>
      </c>
      <c r="C93" s="397"/>
      <c r="D93" s="397" t="s">
        <v>979</v>
      </c>
      <c r="E93" s="398" t="s">
        <v>543</v>
      </c>
      <c r="F93" s="398">
        <v>125</v>
      </c>
      <c r="G93" s="398">
        <v>60</v>
      </c>
      <c r="H93" s="283">
        <v>145</v>
      </c>
      <c r="I93" s="283" t="s">
        <v>980</v>
      </c>
      <c r="J93" s="284" t="s">
        <v>981</v>
      </c>
      <c r="K93" s="283">
        <f t="shared" si="72"/>
        <v>20</v>
      </c>
      <c r="L93" s="285">
        <v>100</v>
      </c>
      <c r="M93" s="286">
        <f t="shared" si="73"/>
        <v>900</v>
      </c>
      <c r="N93" s="283">
        <v>50</v>
      </c>
      <c r="O93" s="284" t="s">
        <v>541</v>
      </c>
      <c r="P93" s="282">
        <v>44847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5.6" customHeight="1">
      <c r="A94" s="315">
        <v>9</v>
      </c>
      <c r="B94" s="282">
        <v>44848</v>
      </c>
      <c r="C94" s="397"/>
      <c r="D94" s="397" t="s">
        <v>984</v>
      </c>
      <c r="E94" s="398" t="s">
        <v>543</v>
      </c>
      <c r="F94" s="398">
        <v>127</v>
      </c>
      <c r="G94" s="398">
        <v>60</v>
      </c>
      <c r="H94" s="283">
        <v>156</v>
      </c>
      <c r="I94" s="283" t="s">
        <v>980</v>
      </c>
      <c r="J94" s="284" t="s">
        <v>985</v>
      </c>
      <c r="K94" s="283">
        <f t="shared" ref="K94" si="74">H94-F94</f>
        <v>29</v>
      </c>
      <c r="L94" s="285">
        <v>100</v>
      </c>
      <c r="M94" s="286">
        <f t="shared" ref="M94" si="75">(K94*N94)-L94</f>
        <v>1350</v>
      </c>
      <c r="N94" s="283">
        <v>50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5.6" customHeight="1">
      <c r="A95" s="315">
        <v>10</v>
      </c>
      <c r="B95" s="403">
        <v>44853</v>
      </c>
      <c r="C95" s="397"/>
      <c r="D95" s="397" t="s">
        <v>1024</v>
      </c>
      <c r="E95" s="398" t="s">
        <v>543</v>
      </c>
      <c r="F95" s="398">
        <v>10</v>
      </c>
      <c r="G95" s="398">
        <v>6</v>
      </c>
      <c r="H95" s="283">
        <v>14.75</v>
      </c>
      <c r="I95" s="283" t="s">
        <v>1025</v>
      </c>
      <c r="J95" s="284" t="s">
        <v>1033</v>
      </c>
      <c r="K95" s="283">
        <f t="shared" ref="K95" si="76">H95-F95</f>
        <v>4.75</v>
      </c>
      <c r="L95" s="285">
        <v>100</v>
      </c>
      <c r="M95" s="286">
        <f t="shared" ref="M95" si="77">(K95*N95)-L95</f>
        <v>6431.25</v>
      </c>
      <c r="N95" s="283">
        <v>1375</v>
      </c>
      <c r="O95" s="284" t="s">
        <v>541</v>
      </c>
      <c r="P95" s="282">
        <v>44855</v>
      </c>
      <c r="Q95" s="1"/>
      <c r="R95" s="6" t="s">
        <v>542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209" customFormat="1" ht="15.6" customHeight="1">
      <c r="A96" s="315">
        <v>11</v>
      </c>
      <c r="B96" s="358">
        <v>44853</v>
      </c>
      <c r="C96" s="397"/>
      <c r="D96" s="397" t="s">
        <v>997</v>
      </c>
      <c r="E96" s="398" t="s">
        <v>543</v>
      </c>
      <c r="F96" s="398">
        <v>11</v>
      </c>
      <c r="G96" s="398">
        <v>4</v>
      </c>
      <c r="H96" s="283">
        <v>14</v>
      </c>
      <c r="I96" s="283" t="s">
        <v>998</v>
      </c>
      <c r="J96" s="284" t="s">
        <v>1013</v>
      </c>
      <c r="K96" s="283">
        <f t="shared" ref="K96" si="78">H96-F96</f>
        <v>3</v>
      </c>
      <c r="L96" s="285">
        <v>100</v>
      </c>
      <c r="M96" s="286">
        <f t="shared" ref="M96" si="79">(K96*N96)-L96</f>
        <v>1700</v>
      </c>
      <c r="N96" s="283">
        <v>600</v>
      </c>
      <c r="O96" s="284" t="s">
        <v>541</v>
      </c>
      <c r="P96" s="282">
        <v>44854</v>
      </c>
      <c r="Q96" s="208"/>
      <c r="R96" s="214" t="s">
        <v>542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s="209" customFormat="1" ht="15.6" customHeight="1">
      <c r="A97" s="315">
        <v>12</v>
      </c>
      <c r="B97" s="358">
        <v>44853</v>
      </c>
      <c r="C97" s="397"/>
      <c r="D97" s="397" t="s">
        <v>1008</v>
      </c>
      <c r="E97" s="398" t="s">
        <v>543</v>
      </c>
      <c r="F97" s="398">
        <v>37</v>
      </c>
      <c r="G97" s="398">
        <v>19</v>
      </c>
      <c r="H97" s="283">
        <v>45</v>
      </c>
      <c r="I97" s="283" t="s">
        <v>1009</v>
      </c>
      <c r="J97" s="284" t="s">
        <v>1023</v>
      </c>
      <c r="K97" s="283">
        <f t="shared" ref="K97" si="80">H97-F97</f>
        <v>8</v>
      </c>
      <c r="L97" s="285">
        <v>100</v>
      </c>
      <c r="M97" s="286">
        <f t="shared" ref="M97" si="81">(K97*N97)-L97</f>
        <v>1900</v>
      </c>
      <c r="N97" s="283">
        <v>250</v>
      </c>
      <c r="O97" s="284" t="s">
        <v>541</v>
      </c>
      <c r="P97" s="282">
        <v>44854</v>
      </c>
      <c r="Q97" s="208"/>
      <c r="R97" s="214" t="s">
        <v>808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15">
        <v>13</v>
      </c>
      <c r="B98" s="358">
        <v>44854</v>
      </c>
      <c r="C98" s="397"/>
      <c r="D98" s="397" t="s">
        <v>1018</v>
      </c>
      <c r="E98" s="398" t="s">
        <v>543</v>
      </c>
      <c r="F98" s="398">
        <v>14.5</v>
      </c>
      <c r="G98" s="398"/>
      <c r="H98" s="283">
        <v>26.5</v>
      </c>
      <c r="I98" s="283" t="s">
        <v>1019</v>
      </c>
      <c r="J98" s="284" t="s">
        <v>983</v>
      </c>
      <c r="K98" s="283">
        <f t="shared" ref="K98:K99" si="82">H98-F98</f>
        <v>12</v>
      </c>
      <c r="L98" s="285">
        <v>100</v>
      </c>
      <c r="M98" s="286">
        <f t="shared" ref="M98" si="83">(K98*N98)-L98</f>
        <v>500</v>
      </c>
      <c r="N98" s="283">
        <v>50</v>
      </c>
      <c r="O98" s="284" t="s">
        <v>541</v>
      </c>
      <c r="P98" s="282">
        <v>44854</v>
      </c>
      <c r="Q98" s="208"/>
      <c r="R98" s="214" t="s">
        <v>808</v>
      </c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423">
        <v>14</v>
      </c>
      <c r="B99" s="421">
        <v>44854</v>
      </c>
      <c r="C99" s="397"/>
      <c r="D99" s="397" t="s">
        <v>1020</v>
      </c>
      <c r="E99" s="398" t="s">
        <v>543</v>
      </c>
      <c r="F99" s="398">
        <v>450</v>
      </c>
      <c r="G99" s="398">
        <v>220</v>
      </c>
      <c r="H99" s="283">
        <v>450</v>
      </c>
      <c r="I99" s="283" t="s">
        <v>1022</v>
      </c>
      <c r="J99" s="417" t="s">
        <v>1026</v>
      </c>
      <c r="K99" s="283">
        <f t="shared" si="82"/>
        <v>0</v>
      </c>
      <c r="L99" s="285">
        <v>100</v>
      </c>
      <c r="M99" s="286">
        <v>0</v>
      </c>
      <c r="N99" s="419">
        <v>25</v>
      </c>
      <c r="O99" s="417" t="s">
        <v>541</v>
      </c>
      <c r="P99" s="421">
        <v>44854</v>
      </c>
      <c r="Q99" s="208"/>
      <c r="R99" s="214" t="s">
        <v>542</v>
      </c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424"/>
      <c r="B100" s="422"/>
      <c r="C100" s="397"/>
      <c r="D100" s="397" t="s">
        <v>1021</v>
      </c>
      <c r="E100" s="398" t="s">
        <v>848</v>
      </c>
      <c r="F100" s="398">
        <v>80</v>
      </c>
      <c r="G100" s="398"/>
      <c r="H100" s="283">
        <v>1</v>
      </c>
      <c r="I100" s="283"/>
      <c r="J100" s="418"/>
      <c r="K100" s="283">
        <f>F100-H100</f>
        <v>79</v>
      </c>
      <c r="L100" s="285">
        <v>100</v>
      </c>
      <c r="M100" s="286">
        <f>K100*N99</f>
        <v>1975</v>
      </c>
      <c r="N100" s="420"/>
      <c r="O100" s="418"/>
      <c r="P100" s="422"/>
      <c r="Q100" s="208"/>
      <c r="R100" s="214"/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15">
        <v>15</v>
      </c>
      <c r="B101" s="403">
        <v>44854</v>
      </c>
      <c r="C101" s="397"/>
      <c r="D101" s="397" t="s">
        <v>1027</v>
      </c>
      <c r="E101" s="398" t="s">
        <v>543</v>
      </c>
      <c r="F101" s="398">
        <v>31</v>
      </c>
      <c r="G101" s="398">
        <v>15</v>
      </c>
      <c r="H101" s="283">
        <v>42</v>
      </c>
      <c r="I101" s="283" t="s">
        <v>931</v>
      </c>
      <c r="J101" s="284" t="s">
        <v>909</v>
      </c>
      <c r="K101" s="283">
        <f t="shared" ref="K101" si="84">H101-F101</f>
        <v>11</v>
      </c>
      <c r="L101" s="285">
        <v>100</v>
      </c>
      <c r="M101" s="286">
        <f t="shared" ref="M101" si="85">(K101*N101)-L101</f>
        <v>3200</v>
      </c>
      <c r="N101" s="283">
        <v>300</v>
      </c>
      <c r="O101" s="284" t="s">
        <v>541</v>
      </c>
      <c r="P101" s="282">
        <v>44855</v>
      </c>
      <c r="Q101" s="208"/>
      <c r="R101" s="214" t="s">
        <v>808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277"/>
      <c r="B102" s="312"/>
      <c r="C102" s="267"/>
      <c r="D102" s="267"/>
      <c r="E102" s="212"/>
      <c r="F102" s="212"/>
      <c r="G102" s="212"/>
      <c r="H102" s="213"/>
      <c r="I102" s="213"/>
      <c r="J102" s="243"/>
      <c r="K102" s="213"/>
      <c r="L102" s="232"/>
      <c r="M102" s="233"/>
      <c r="N102" s="213"/>
      <c r="O102" s="243"/>
      <c r="P102" s="210"/>
      <c r="Q102" s="208"/>
      <c r="R102" s="214"/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277"/>
      <c r="B103" s="312"/>
      <c r="C103" s="267"/>
      <c r="D103" s="267"/>
      <c r="E103" s="212"/>
      <c r="F103" s="212"/>
      <c r="G103" s="212"/>
      <c r="H103" s="213"/>
      <c r="I103" s="213"/>
      <c r="J103" s="243"/>
      <c r="K103" s="213"/>
      <c r="L103" s="232"/>
      <c r="M103" s="233"/>
      <c r="N103" s="213"/>
      <c r="O103" s="243"/>
      <c r="P103" s="210"/>
      <c r="Q103" s="208"/>
      <c r="R103" s="214"/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277"/>
      <c r="B104" s="312"/>
      <c r="C104" s="267"/>
      <c r="D104" s="267"/>
      <c r="E104" s="212"/>
      <c r="F104" s="212"/>
      <c r="G104" s="212"/>
      <c r="H104" s="213"/>
      <c r="I104" s="213"/>
      <c r="J104" s="243"/>
      <c r="K104" s="213"/>
      <c r="L104" s="232"/>
      <c r="M104" s="233"/>
      <c r="N104" s="213"/>
      <c r="O104" s="243"/>
      <c r="P104" s="210"/>
      <c r="Q104" s="208"/>
      <c r="R104" s="214"/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ht="15" customHeight="1">
      <c r="A105" s="278"/>
      <c r="B105" s="278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1"/>
    </row>
    <row r="106" spans="1:38" ht="12.75" customHeight="1">
      <c r="A106" s="140"/>
      <c r="B106" s="145"/>
      <c r="C106" s="145"/>
      <c r="D106" s="146"/>
      <c r="E106" s="140"/>
      <c r="F106" s="147"/>
      <c r="G106" s="140"/>
      <c r="H106" s="140"/>
      <c r="I106" s="140"/>
      <c r="J106" s="145"/>
      <c r="K106" s="148"/>
      <c r="L106" s="140"/>
      <c r="M106" s="140"/>
      <c r="N106" s="140"/>
      <c r="O106" s="149"/>
      <c r="P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 customHeight="1">
      <c r="A107" s="92" t="s">
        <v>565</v>
      </c>
      <c r="B107" s="150"/>
      <c r="C107" s="150"/>
      <c r="D107" s="151"/>
      <c r="E107" s="125"/>
      <c r="F107" s="6"/>
      <c r="G107" s="6"/>
      <c r="H107" s="126"/>
      <c r="I107" s="152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</row>
    <row r="108" spans="1:38" s="209" customFormat="1" ht="38.25">
      <c r="A108" s="93" t="s">
        <v>16</v>
      </c>
      <c r="B108" s="94" t="s">
        <v>518</v>
      </c>
      <c r="C108" s="94"/>
      <c r="D108" s="95" t="s">
        <v>529</v>
      </c>
      <c r="E108" s="94" t="s">
        <v>530</v>
      </c>
      <c r="F108" s="94" t="s">
        <v>531</v>
      </c>
      <c r="G108" s="94" t="s">
        <v>532</v>
      </c>
      <c r="H108" s="94" t="s">
        <v>533</v>
      </c>
      <c r="I108" s="94" t="s">
        <v>534</v>
      </c>
      <c r="J108" s="93" t="s">
        <v>535</v>
      </c>
      <c r="K108" s="129" t="s">
        <v>552</v>
      </c>
      <c r="L108" s="130" t="s">
        <v>537</v>
      </c>
      <c r="M108" s="96" t="s">
        <v>538</v>
      </c>
      <c r="N108" s="94" t="s">
        <v>539</v>
      </c>
      <c r="O108" s="95" t="s">
        <v>540</v>
      </c>
      <c r="P108" s="94" t="s">
        <v>769</v>
      </c>
      <c r="Q108" s="208"/>
      <c r="R108" s="6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</row>
    <row r="109" spans="1:38" s="209" customFormat="1" ht="12.75" customHeight="1">
      <c r="A109" s="327">
        <v>1</v>
      </c>
      <c r="B109" s="328">
        <v>44840</v>
      </c>
      <c r="C109" s="307"/>
      <c r="D109" s="309" t="s">
        <v>116</v>
      </c>
      <c r="E109" s="310" t="s">
        <v>543</v>
      </c>
      <c r="F109" s="310" t="s">
        <v>903</v>
      </c>
      <c r="G109" s="310">
        <v>1240</v>
      </c>
      <c r="H109" s="310"/>
      <c r="I109" s="310" t="s">
        <v>904</v>
      </c>
      <c r="J109" s="243" t="s">
        <v>544</v>
      </c>
      <c r="K109" s="213"/>
      <c r="L109" s="232"/>
      <c r="M109" s="233"/>
      <c r="N109" s="213"/>
      <c r="O109" s="243"/>
      <c r="P109" s="210"/>
      <c r="Q109" s="208"/>
      <c r="R109" s="1" t="s">
        <v>542</v>
      </c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</row>
    <row r="110" spans="1:38" ht="14.25" customHeight="1">
      <c r="A110" s="327">
        <v>2</v>
      </c>
      <c r="B110" s="328">
        <v>44840</v>
      </c>
      <c r="C110" s="309"/>
      <c r="D110" s="309" t="s">
        <v>902</v>
      </c>
      <c r="E110" s="310" t="s">
        <v>543</v>
      </c>
      <c r="F110" s="310" t="s">
        <v>905</v>
      </c>
      <c r="G110" s="310">
        <v>1220</v>
      </c>
      <c r="H110" s="310"/>
      <c r="I110" s="310" t="s">
        <v>906</v>
      </c>
      <c r="J110" s="243" t="s">
        <v>544</v>
      </c>
      <c r="K110" s="213"/>
      <c r="L110" s="232"/>
      <c r="M110" s="233"/>
      <c r="N110" s="213"/>
      <c r="O110" s="243"/>
      <c r="P110" s="210"/>
      <c r="Q110" s="208"/>
      <c r="R110" s="208" t="s">
        <v>542</v>
      </c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310"/>
      <c r="B111" s="308"/>
      <c r="C111" s="309"/>
      <c r="D111" s="309"/>
      <c r="E111" s="310"/>
      <c r="F111" s="310"/>
      <c r="G111" s="310"/>
      <c r="H111" s="310"/>
      <c r="I111" s="310"/>
      <c r="J111" s="243"/>
      <c r="K111" s="213"/>
      <c r="L111" s="232"/>
      <c r="M111" s="233"/>
      <c r="N111" s="213"/>
      <c r="O111" s="243"/>
      <c r="P111" s="210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09" t="s">
        <v>545</v>
      </c>
      <c r="B112" s="109"/>
      <c r="C112" s="109"/>
      <c r="D112" s="109"/>
      <c r="E112" s="41"/>
      <c r="F112" s="117" t="s">
        <v>547</v>
      </c>
      <c r="G112" s="54"/>
      <c r="H112" s="54"/>
      <c r="I112" s="54"/>
      <c r="J112" s="6"/>
      <c r="K112" s="134"/>
      <c r="L112" s="135"/>
      <c r="M112" s="6"/>
      <c r="N112" s="99"/>
      <c r="O112" s="153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6" t="s">
        <v>546</v>
      </c>
      <c r="B113" s="109"/>
      <c r="C113" s="109"/>
      <c r="D113" s="109"/>
      <c r="E113" s="6"/>
      <c r="F113" s="117" t="s">
        <v>549</v>
      </c>
      <c r="G113" s="6"/>
      <c r="H113" s="6" t="s">
        <v>765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6"/>
      <c r="B114" s="109"/>
      <c r="C114" s="109"/>
      <c r="D114" s="109"/>
      <c r="E114" s="6"/>
      <c r="F114" s="117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4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6"/>
      <c r="B115" s="109"/>
      <c r="C115" s="109"/>
      <c r="D115" s="109"/>
      <c r="E115" s="6"/>
      <c r="F115" s="117"/>
      <c r="G115" s="54"/>
      <c r="H115" s="41"/>
      <c r="I115" s="54"/>
      <c r="J115" s="6"/>
      <c r="K115" s="134"/>
      <c r="L115" s="135"/>
      <c r="M115" s="6"/>
      <c r="N115" s="99"/>
      <c r="O115" s="136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54"/>
      <c r="B116" s="98"/>
      <c r="C116" s="98"/>
      <c r="D116" s="41"/>
      <c r="E116" s="54"/>
      <c r="F116" s="54"/>
      <c r="G116" s="54"/>
      <c r="H116" s="41"/>
      <c r="I116" s="54"/>
      <c r="J116" s="6"/>
      <c r="K116" s="134"/>
      <c r="L116" s="135"/>
      <c r="M116" s="6"/>
      <c r="N116" s="99"/>
      <c r="O116" s="136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41"/>
      <c r="B117" s="154" t="s">
        <v>566</v>
      </c>
      <c r="C117" s="154"/>
      <c r="D117" s="154"/>
      <c r="E117" s="154"/>
      <c r="F117" s="6"/>
      <c r="G117" s="6"/>
      <c r="H117" s="127"/>
      <c r="I117" s="6"/>
      <c r="J117" s="127"/>
      <c r="K117" s="128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93" t="s">
        <v>16</v>
      </c>
      <c r="B118" s="94" t="s">
        <v>518</v>
      </c>
      <c r="C118" s="94"/>
      <c r="D118" s="95" t="s">
        <v>529</v>
      </c>
      <c r="E118" s="94" t="s">
        <v>530</v>
      </c>
      <c r="F118" s="94" t="s">
        <v>531</v>
      </c>
      <c r="G118" s="94" t="s">
        <v>567</v>
      </c>
      <c r="H118" s="94" t="s">
        <v>568</v>
      </c>
      <c r="I118" s="94" t="s">
        <v>534</v>
      </c>
      <c r="J118" s="155" t="s">
        <v>535</v>
      </c>
      <c r="K118" s="94" t="s">
        <v>536</v>
      </c>
      <c r="L118" s="94" t="s">
        <v>569</v>
      </c>
      <c r="M118" s="94" t="s">
        <v>539</v>
      </c>
      <c r="N118" s="95" t="s">
        <v>540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</v>
      </c>
      <c r="B119" s="157">
        <v>41579</v>
      </c>
      <c r="C119" s="157"/>
      <c r="D119" s="158" t="s">
        <v>570</v>
      </c>
      <c r="E119" s="159" t="s">
        <v>571</v>
      </c>
      <c r="F119" s="160">
        <v>82</v>
      </c>
      <c r="G119" s="159" t="s">
        <v>572</v>
      </c>
      <c r="H119" s="159">
        <v>100</v>
      </c>
      <c r="I119" s="161">
        <v>100</v>
      </c>
      <c r="J119" s="162" t="s">
        <v>573</v>
      </c>
      <c r="K119" s="163">
        <f t="shared" ref="K119:K171" si="86">H119-F119</f>
        <v>18</v>
      </c>
      <c r="L119" s="164">
        <f t="shared" ref="L119:L171" si="87">K119/F119</f>
        <v>0.21951219512195122</v>
      </c>
      <c r="M119" s="159" t="s">
        <v>541</v>
      </c>
      <c r="N119" s="165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</v>
      </c>
      <c r="B120" s="157">
        <v>41794</v>
      </c>
      <c r="C120" s="157"/>
      <c r="D120" s="158" t="s">
        <v>574</v>
      </c>
      <c r="E120" s="159" t="s">
        <v>543</v>
      </c>
      <c r="F120" s="160">
        <v>257</v>
      </c>
      <c r="G120" s="159" t="s">
        <v>572</v>
      </c>
      <c r="H120" s="159">
        <v>300</v>
      </c>
      <c r="I120" s="161">
        <v>300</v>
      </c>
      <c r="J120" s="162" t="s">
        <v>573</v>
      </c>
      <c r="K120" s="163">
        <f t="shared" si="86"/>
        <v>43</v>
      </c>
      <c r="L120" s="164">
        <f t="shared" si="87"/>
        <v>0.16731517509727625</v>
      </c>
      <c r="M120" s="159" t="s">
        <v>541</v>
      </c>
      <c r="N120" s="165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</v>
      </c>
      <c r="B121" s="157">
        <v>41828</v>
      </c>
      <c r="C121" s="157"/>
      <c r="D121" s="158" t="s">
        <v>575</v>
      </c>
      <c r="E121" s="159" t="s">
        <v>543</v>
      </c>
      <c r="F121" s="160">
        <v>393</v>
      </c>
      <c r="G121" s="159" t="s">
        <v>572</v>
      </c>
      <c r="H121" s="159">
        <v>468</v>
      </c>
      <c r="I121" s="161">
        <v>468</v>
      </c>
      <c r="J121" s="162" t="s">
        <v>573</v>
      </c>
      <c r="K121" s="163">
        <f t="shared" si="86"/>
        <v>75</v>
      </c>
      <c r="L121" s="164">
        <f t="shared" si="87"/>
        <v>0.19083969465648856</v>
      </c>
      <c r="M121" s="159" t="s">
        <v>541</v>
      </c>
      <c r="N121" s="165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</v>
      </c>
      <c r="B122" s="157">
        <v>41857</v>
      </c>
      <c r="C122" s="157"/>
      <c r="D122" s="158" t="s">
        <v>576</v>
      </c>
      <c r="E122" s="159" t="s">
        <v>543</v>
      </c>
      <c r="F122" s="160">
        <v>205</v>
      </c>
      <c r="G122" s="159" t="s">
        <v>572</v>
      </c>
      <c r="H122" s="159">
        <v>275</v>
      </c>
      <c r="I122" s="161">
        <v>250</v>
      </c>
      <c r="J122" s="162" t="s">
        <v>573</v>
      </c>
      <c r="K122" s="163">
        <f t="shared" si="86"/>
        <v>70</v>
      </c>
      <c r="L122" s="164">
        <f t="shared" si="87"/>
        <v>0.34146341463414637</v>
      </c>
      <c r="M122" s="159" t="s">
        <v>541</v>
      </c>
      <c r="N122" s="165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</v>
      </c>
      <c r="B123" s="157">
        <v>41886</v>
      </c>
      <c r="C123" s="157"/>
      <c r="D123" s="158" t="s">
        <v>577</v>
      </c>
      <c r="E123" s="159" t="s">
        <v>543</v>
      </c>
      <c r="F123" s="160">
        <v>162</v>
      </c>
      <c r="G123" s="159" t="s">
        <v>572</v>
      </c>
      <c r="H123" s="159">
        <v>190</v>
      </c>
      <c r="I123" s="161">
        <v>190</v>
      </c>
      <c r="J123" s="162" t="s">
        <v>573</v>
      </c>
      <c r="K123" s="163">
        <f t="shared" si="86"/>
        <v>28</v>
      </c>
      <c r="L123" s="164">
        <f t="shared" si="87"/>
        <v>0.1728395061728395</v>
      </c>
      <c r="M123" s="159" t="s">
        <v>541</v>
      </c>
      <c r="N123" s="165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6</v>
      </c>
      <c r="B124" s="157">
        <v>41886</v>
      </c>
      <c r="C124" s="157"/>
      <c r="D124" s="158" t="s">
        <v>578</v>
      </c>
      <c r="E124" s="159" t="s">
        <v>543</v>
      </c>
      <c r="F124" s="160">
        <v>75</v>
      </c>
      <c r="G124" s="159" t="s">
        <v>572</v>
      </c>
      <c r="H124" s="159">
        <v>91.5</v>
      </c>
      <c r="I124" s="161" t="s">
        <v>579</v>
      </c>
      <c r="J124" s="162" t="s">
        <v>580</v>
      </c>
      <c r="K124" s="163">
        <f t="shared" si="86"/>
        <v>16.5</v>
      </c>
      <c r="L124" s="164">
        <f t="shared" si="87"/>
        <v>0.22</v>
      </c>
      <c r="M124" s="159" t="s">
        <v>541</v>
      </c>
      <c r="N124" s="165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7</v>
      </c>
      <c r="B125" s="157">
        <v>41913</v>
      </c>
      <c r="C125" s="157"/>
      <c r="D125" s="158" t="s">
        <v>581</v>
      </c>
      <c r="E125" s="159" t="s">
        <v>543</v>
      </c>
      <c r="F125" s="160">
        <v>850</v>
      </c>
      <c r="G125" s="159" t="s">
        <v>572</v>
      </c>
      <c r="H125" s="159">
        <v>982.5</v>
      </c>
      <c r="I125" s="161">
        <v>1050</v>
      </c>
      <c r="J125" s="162" t="s">
        <v>582</v>
      </c>
      <c r="K125" s="163">
        <f t="shared" si="86"/>
        <v>132.5</v>
      </c>
      <c r="L125" s="164">
        <f t="shared" si="87"/>
        <v>0.15588235294117647</v>
      </c>
      <c r="M125" s="159" t="s">
        <v>541</v>
      </c>
      <c r="N125" s="165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8</v>
      </c>
      <c r="B126" s="157">
        <v>41913</v>
      </c>
      <c r="C126" s="157"/>
      <c r="D126" s="158" t="s">
        <v>583</v>
      </c>
      <c r="E126" s="159" t="s">
        <v>543</v>
      </c>
      <c r="F126" s="160">
        <v>475</v>
      </c>
      <c r="G126" s="159" t="s">
        <v>572</v>
      </c>
      <c r="H126" s="159">
        <v>515</v>
      </c>
      <c r="I126" s="161">
        <v>600</v>
      </c>
      <c r="J126" s="162" t="s">
        <v>584</v>
      </c>
      <c r="K126" s="163">
        <f t="shared" si="86"/>
        <v>40</v>
      </c>
      <c r="L126" s="164">
        <f t="shared" si="87"/>
        <v>8.4210526315789472E-2</v>
      </c>
      <c r="M126" s="159" t="s">
        <v>541</v>
      </c>
      <c r="N126" s="165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9</v>
      </c>
      <c r="B127" s="157">
        <v>41913</v>
      </c>
      <c r="C127" s="157"/>
      <c r="D127" s="158" t="s">
        <v>585</v>
      </c>
      <c r="E127" s="159" t="s">
        <v>543</v>
      </c>
      <c r="F127" s="160">
        <v>86</v>
      </c>
      <c r="G127" s="159" t="s">
        <v>572</v>
      </c>
      <c r="H127" s="159">
        <v>99</v>
      </c>
      <c r="I127" s="161">
        <v>140</v>
      </c>
      <c r="J127" s="162" t="s">
        <v>586</v>
      </c>
      <c r="K127" s="163">
        <f t="shared" si="86"/>
        <v>13</v>
      </c>
      <c r="L127" s="164">
        <f t="shared" si="87"/>
        <v>0.15116279069767441</v>
      </c>
      <c r="M127" s="159" t="s">
        <v>541</v>
      </c>
      <c r="N127" s="165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10</v>
      </c>
      <c r="B128" s="157">
        <v>41926</v>
      </c>
      <c r="C128" s="157"/>
      <c r="D128" s="158" t="s">
        <v>587</v>
      </c>
      <c r="E128" s="159" t="s">
        <v>543</v>
      </c>
      <c r="F128" s="160">
        <v>496.6</v>
      </c>
      <c r="G128" s="159" t="s">
        <v>572</v>
      </c>
      <c r="H128" s="159">
        <v>621</v>
      </c>
      <c r="I128" s="161">
        <v>580</v>
      </c>
      <c r="J128" s="162" t="s">
        <v>573</v>
      </c>
      <c r="K128" s="163">
        <f t="shared" si="86"/>
        <v>124.39999999999998</v>
      </c>
      <c r="L128" s="164">
        <f t="shared" si="87"/>
        <v>0.25050342327829234</v>
      </c>
      <c r="M128" s="159" t="s">
        <v>541</v>
      </c>
      <c r="N128" s="165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11</v>
      </c>
      <c r="B129" s="157">
        <v>41926</v>
      </c>
      <c r="C129" s="157"/>
      <c r="D129" s="158" t="s">
        <v>588</v>
      </c>
      <c r="E129" s="159" t="s">
        <v>543</v>
      </c>
      <c r="F129" s="160">
        <v>2481.9</v>
      </c>
      <c r="G129" s="159" t="s">
        <v>572</v>
      </c>
      <c r="H129" s="159">
        <v>2840</v>
      </c>
      <c r="I129" s="161">
        <v>2870</v>
      </c>
      <c r="J129" s="162" t="s">
        <v>589</v>
      </c>
      <c r="K129" s="163">
        <f t="shared" si="86"/>
        <v>358.09999999999991</v>
      </c>
      <c r="L129" s="164">
        <f t="shared" si="87"/>
        <v>0.14428462065353154</v>
      </c>
      <c r="M129" s="159" t="s">
        <v>541</v>
      </c>
      <c r="N129" s="165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12</v>
      </c>
      <c r="B130" s="157">
        <v>41928</v>
      </c>
      <c r="C130" s="157"/>
      <c r="D130" s="158" t="s">
        <v>590</v>
      </c>
      <c r="E130" s="159" t="s">
        <v>543</v>
      </c>
      <c r="F130" s="160">
        <v>84.5</v>
      </c>
      <c r="G130" s="159" t="s">
        <v>572</v>
      </c>
      <c r="H130" s="159">
        <v>93</v>
      </c>
      <c r="I130" s="161">
        <v>110</v>
      </c>
      <c r="J130" s="162" t="s">
        <v>591</v>
      </c>
      <c r="K130" s="163">
        <f t="shared" si="86"/>
        <v>8.5</v>
      </c>
      <c r="L130" s="164">
        <f t="shared" si="87"/>
        <v>0.10059171597633136</v>
      </c>
      <c r="M130" s="159" t="s">
        <v>541</v>
      </c>
      <c r="N130" s="165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13</v>
      </c>
      <c r="B131" s="157">
        <v>41928</v>
      </c>
      <c r="C131" s="157"/>
      <c r="D131" s="158" t="s">
        <v>592</v>
      </c>
      <c r="E131" s="159" t="s">
        <v>543</v>
      </c>
      <c r="F131" s="160">
        <v>401</v>
      </c>
      <c r="G131" s="159" t="s">
        <v>572</v>
      </c>
      <c r="H131" s="159">
        <v>428</v>
      </c>
      <c r="I131" s="161">
        <v>450</v>
      </c>
      <c r="J131" s="162" t="s">
        <v>593</v>
      </c>
      <c r="K131" s="163">
        <f t="shared" si="86"/>
        <v>27</v>
      </c>
      <c r="L131" s="164">
        <f t="shared" si="87"/>
        <v>6.7331670822942641E-2</v>
      </c>
      <c r="M131" s="159" t="s">
        <v>541</v>
      </c>
      <c r="N131" s="165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14</v>
      </c>
      <c r="B132" s="157">
        <v>41928</v>
      </c>
      <c r="C132" s="157"/>
      <c r="D132" s="158" t="s">
        <v>594</v>
      </c>
      <c r="E132" s="159" t="s">
        <v>543</v>
      </c>
      <c r="F132" s="160">
        <v>101</v>
      </c>
      <c r="G132" s="159" t="s">
        <v>572</v>
      </c>
      <c r="H132" s="159">
        <v>112</v>
      </c>
      <c r="I132" s="161">
        <v>120</v>
      </c>
      <c r="J132" s="162" t="s">
        <v>595</v>
      </c>
      <c r="K132" s="163">
        <f t="shared" si="86"/>
        <v>11</v>
      </c>
      <c r="L132" s="164">
        <f t="shared" si="87"/>
        <v>0.10891089108910891</v>
      </c>
      <c r="M132" s="159" t="s">
        <v>541</v>
      </c>
      <c r="N132" s="165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15</v>
      </c>
      <c r="B133" s="157">
        <v>41954</v>
      </c>
      <c r="C133" s="157"/>
      <c r="D133" s="158" t="s">
        <v>596</v>
      </c>
      <c r="E133" s="159" t="s">
        <v>543</v>
      </c>
      <c r="F133" s="160">
        <v>59</v>
      </c>
      <c r="G133" s="159" t="s">
        <v>572</v>
      </c>
      <c r="H133" s="159">
        <v>76</v>
      </c>
      <c r="I133" s="161">
        <v>76</v>
      </c>
      <c r="J133" s="162" t="s">
        <v>573</v>
      </c>
      <c r="K133" s="163">
        <f t="shared" si="86"/>
        <v>17</v>
      </c>
      <c r="L133" s="164">
        <f t="shared" si="87"/>
        <v>0.28813559322033899</v>
      </c>
      <c r="M133" s="159" t="s">
        <v>541</v>
      </c>
      <c r="N133" s="165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16</v>
      </c>
      <c r="B134" s="157">
        <v>41954</v>
      </c>
      <c r="C134" s="157"/>
      <c r="D134" s="158" t="s">
        <v>585</v>
      </c>
      <c r="E134" s="159" t="s">
        <v>543</v>
      </c>
      <c r="F134" s="160">
        <v>99</v>
      </c>
      <c r="G134" s="159" t="s">
        <v>572</v>
      </c>
      <c r="H134" s="159">
        <v>120</v>
      </c>
      <c r="I134" s="161">
        <v>120</v>
      </c>
      <c r="J134" s="162" t="s">
        <v>554</v>
      </c>
      <c r="K134" s="163">
        <f t="shared" si="86"/>
        <v>21</v>
      </c>
      <c r="L134" s="164">
        <f t="shared" si="87"/>
        <v>0.21212121212121213</v>
      </c>
      <c r="M134" s="159" t="s">
        <v>541</v>
      </c>
      <c r="N134" s="165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17</v>
      </c>
      <c r="B135" s="157">
        <v>41956</v>
      </c>
      <c r="C135" s="157"/>
      <c r="D135" s="158" t="s">
        <v>597</v>
      </c>
      <c r="E135" s="159" t="s">
        <v>543</v>
      </c>
      <c r="F135" s="160">
        <v>22</v>
      </c>
      <c r="G135" s="159" t="s">
        <v>572</v>
      </c>
      <c r="H135" s="159">
        <v>33.549999999999997</v>
      </c>
      <c r="I135" s="161">
        <v>32</v>
      </c>
      <c r="J135" s="162" t="s">
        <v>598</v>
      </c>
      <c r="K135" s="163">
        <f t="shared" si="86"/>
        <v>11.549999999999997</v>
      </c>
      <c r="L135" s="164">
        <f t="shared" si="87"/>
        <v>0.52499999999999991</v>
      </c>
      <c r="M135" s="159" t="s">
        <v>541</v>
      </c>
      <c r="N135" s="165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18</v>
      </c>
      <c r="B136" s="157">
        <v>41976</v>
      </c>
      <c r="C136" s="157"/>
      <c r="D136" s="158" t="s">
        <v>599</v>
      </c>
      <c r="E136" s="159" t="s">
        <v>543</v>
      </c>
      <c r="F136" s="160">
        <v>440</v>
      </c>
      <c r="G136" s="159" t="s">
        <v>572</v>
      </c>
      <c r="H136" s="159">
        <v>520</v>
      </c>
      <c r="I136" s="161">
        <v>520</v>
      </c>
      <c r="J136" s="162" t="s">
        <v>600</v>
      </c>
      <c r="K136" s="163">
        <f t="shared" si="86"/>
        <v>80</v>
      </c>
      <c r="L136" s="164">
        <f t="shared" si="87"/>
        <v>0.18181818181818182</v>
      </c>
      <c r="M136" s="159" t="s">
        <v>541</v>
      </c>
      <c r="N136" s="165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19</v>
      </c>
      <c r="B137" s="157">
        <v>41976</v>
      </c>
      <c r="C137" s="157"/>
      <c r="D137" s="158" t="s">
        <v>601</v>
      </c>
      <c r="E137" s="159" t="s">
        <v>543</v>
      </c>
      <c r="F137" s="160">
        <v>360</v>
      </c>
      <c r="G137" s="159" t="s">
        <v>572</v>
      </c>
      <c r="H137" s="159">
        <v>427</v>
      </c>
      <c r="I137" s="161">
        <v>425</v>
      </c>
      <c r="J137" s="162" t="s">
        <v>602</v>
      </c>
      <c r="K137" s="163">
        <f t="shared" si="86"/>
        <v>67</v>
      </c>
      <c r="L137" s="164">
        <f t="shared" si="87"/>
        <v>0.18611111111111112</v>
      </c>
      <c r="M137" s="159" t="s">
        <v>541</v>
      </c>
      <c r="N137" s="165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20</v>
      </c>
      <c r="B138" s="157">
        <v>42012</v>
      </c>
      <c r="C138" s="157"/>
      <c r="D138" s="158" t="s">
        <v>603</v>
      </c>
      <c r="E138" s="159" t="s">
        <v>543</v>
      </c>
      <c r="F138" s="160">
        <v>360</v>
      </c>
      <c r="G138" s="159" t="s">
        <v>572</v>
      </c>
      <c r="H138" s="159">
        <v>455</v>
      </c>
      <c r="I138" s="161">
        <v>420</v>
      </c>
      <c r="J138" s="162" t="s">
        <v>604</v>
      </c>
      <c r="K138" s="163">
        <f t="shared" si="86"/>
        <v>95</v>
      </c>
      <c r="L138" s="164">
        <f t="shared" si="87"/>
        <v>0.2638888888888889</v>
      </c>
      <c r="M138" s="159" t="s">
        <v>541</v>
      </c>
      <c r="N138" s="165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21</v>
      </c>
      <c r="B139" s="157">
        <v>42012</v>
      </c>
      <c r="C139" s="157"/>
      <c r="D139" s="158" t="s">
        <v>605</v>
      </c>
      <c r="E139" s="159" t="s">
        <v>543</v>
      </c>
      <c r="F139" s="160">
        <v>130</v>
      </c>
      <c r="G139" s="159"/>
      <c r="H139" s="159">
        <v>175.5</v>
      </c>
      <c r="I139" s="161">
        <v>165</v>
      </c>
      <c r="J139" s="162" t="s">
        <v>606</v>
      </c>
      <c r="K139" s="163">
        <f t="shared" si="86"/>
        <v>45.5</v>
      </c>
      <c r="L139" s="164">
        <f t="shared" si="87"/>
        <v>0.35</v>
      </c>
      <c r="M139" s="159" t="s">
        <v>541</v>
      </c>
      <c r="N139" s="165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22</v>
      </c>
      <c r="B140" s="157">
        <v>42040</v>
      </c>
      <c r="C140" s="157"/>
      <c r="D140" s="158" t="s">
        <v>368</v>
      </c>
      <c r="E140" s="159" t="s">
        <v>571</v>
      </c>
      <c r="F140" s="160">
        <v>98</v>
      </c>
      <c r="G140" s="159"/>
      <c r="H140" s="159">
        <v>120</v>
      </c>
      <c r="I140" s="161">
        <v>120</v>
      </c>
      <c r="J140" s="162" t="s">
        <v>573</v>
      </c>
      <c r="K140" s="163">
        <f t="shared" si="86"/>
        <v>22</v>
      </c>
      <c r="L140" s="164">
        <f t="shared" si="87"/>
        <v>0.22448979591836735</v>
      </c>
      <c r="M140" s="159" t="s">
        <v>541</v>
      </c>
      <c r="N140" s="165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23</v>
      </c>
      <c r="B141" s="157">
        <v>42040</v>
      </c>
      <c r="C141" s="157"/>
      <c r="D141" s="158" t="s">
        <v>607</v>
      </c>
      <c r="E141" s="159" t="s">
        <v>571</v>
      </c>
      <c r="F141" s="160">
        <v>196</v>
      </c>
      <c r="G141" s="159"/>
      <c r="H141" s="159">
        <v>262</v>
      </c>
      <c r="I141" s="161">
        <v>255</v>
      </c>
      <c r="J141" s="162" t="s">
        <v>573</v>
      </c>
      <c r="K141" s="163">
        <f t="shared" si="86"/>
        <v>66</v>
      </c>
      <c r="L141" s="164">
        <f t="shared" si="87"/>
        <v>0.33673469387755101</v>
      </c>
      <c r="M141" s="159" t="s">
        <v>541</v>
      </c>
      <c r="N141" s="165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6">
        <v>24</v>
      </c>
      <c r="B142" s="167">
        <v>42067</v>
      </c>
      <c r="C142" s="167"/>
      <c r="D142" s="168" t="s">
        <v>367</v>
      </c>
      <c r="E142" s="169" t="s">
        <v>571</v>
      </c>
      <c r="F142" s="170">
        <v>235</v>
      </c>
      <c r="G142" s="170"/>
      <c r="H142" s="171">
        <v>77</v>
      </c>
      <c r="I142" s="171" t="s">
        <v>608</v>
      </c>
      <c r="J142" s="172" t="s">
        <v>609</v>
      </c>
      <c r="K142" s="173">
        <f t="shared" si="86"/>
        <v>-158</v>
      </c>
      <c r="L142" s="174">
        <f t="shared" si="87"/>
        <v>-0.67234042553191486</v>
      </c>
      <c r="M142" s="170" t="s">
        <v>553</v>
      </c>
      <c r="N142" s="167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25</v>
      </c>
      <c r="B143" s="157">
        <v>42067</v>
      </c>
      <c r="C143" s="157"/>
      <c r="D143" s="158" t="s">
        <v>610</v>
      </c>
      <c r="E143" s="159" t="s">
        <v>571</v>
      </c>
      <c r="F143" s="160">
        <v>185</v>
      </c>
      <c r="G143" s="159"/>
      <c r="H143" s="159">
        <v>224</v>
      </c>
      <c r="I143" s="161" t="s">
        <v>611</v>
      </c>
      <c r="J143" s="162" t="s">
        <v>573</v>
      </c>
      <c r="K143" s="163">
        <f t="shared" si="86"/>
        <v>39</v>
      </c>
      <c r="L143" s="164">
        <f t="shared" si="87"/>
        <v>0.21081081081081082</v>
      </c>
      <c r="M143" s="159" t="s">
        <v>541</v>
      </c>
      <c r="N143" s="165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26</v>
      </c>
      <c r="B144" s="167">
        <v>42090</v>
      </c>
      <c r="C144" s="167"/>
      <c r="D144" s="175" t="s">
        <v>612</v>
      </c>
      <c r="E144" s="170" t="s">
        <v>571</v>
      </c>
      <c r="F144" s="170">
        <v>49.5</v>
      </c>
      <c r="G144" s="171"/>
      <c r="H144" s="171">
        <v>15.85</v>
      </c>
      <c r="I144" s="171">
        <v>67</v>
      </c>
      <c r="J144" s="172" t="s">
        <v>613</v>
      </c>
      <c r="K144" s="171">
        <f t="shared" si="86"/>
        <v>-33.65</v>
      </c>
      <c r="L144" s="176">
        <f t="shared" si="87"/>
        <v>-0.67979797979797973</v>
      </c>
      <c r="M144" s="170" t="s">
        <v>553</v>
      </c>
      <c r="N144" s="177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27</v>
      </c>
      <c r="B145" s="157">
        <v>42093</v>
      </c>
      <c r="C145" s="157"/>
      <c r="D145" s="158" t="s">
        <v>614</v>
      </c>
      <c r="E145" s="159" t="s">
        <v>571</v>
      </c>
      <c r="F145" s="160">
        <v>183.5</v>
      </c>
      <c r="G145" s="159"/>
      <c r="H145" s="159">
        <v>219</v>
      </c>
      <c r="I145" s="161">
        <v>218</v>
      </c>
      <c r="J145" s="162" t="s">
        <v>615</v>
      </c>
      <c r="K145" s="163">
        <f t="shared" si="86"/>
        <v>35.5</v>
      </c>
      <c r="L145" s="164">
        <f t="shared" si="87"/>
        <v>0.19346049046321526</v>
      </c>
      <c r="M145" s="159" t="s">
        <v>541</v>
      </c>
      <c r="N145" s="165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28</v>
      </c>
      <c r="B146" s="157">
        <v>42114</v>
      </c>
      <c r="C146" s="157"/>
      <c r="D146" s="158" t="s">
        <v>616</v>
      </c>
      <c r="E146" s="159" t="s">
        <v>571</v>
      </c>
      <c r="F146" s="160">
        <f>(227+237)/2</f>
        <v>232</v>
      </c>
      <c r="G146" s="159"/>
      <c r="H146" s="159">
        <v>298</v>
      </c>
      <c r="I146" s="161">
        <v>298</v>
      </c>
      <c r="J146" s="162" t="s">
        <v>573</v>
      </c>
      <c r="K146" s="163">
        <f t="shared" si="86"/>
        <v>66</v>
      </c>
      <c r="L146" s="164">
        <f t="shared" si="87"/>
        <v>0.28448275862068967</v>
      </c>
      <c r="M146" s="159" t="s">
        <v>541</v>
      </c>
      <c r="N146" s="165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29</v>
      </c>
      <c r="B147" s="157">
        <v>42128</v>
      </c>
      <c r="C147" s="157"/>
      <c r="D147" s="158" t="s">
        <v>617</v>
      </c>
      <c r="E147" s="159" t="s">
        <v>543</v>
      </c>
      <c r="F147" s="160">
        <v>385</v>
      </c>
      <c r="G147" s="159"/>
      <c r="H147" s="159">
        <f>212.5+331</f>
        <v>543.5</v>
      </c>
      <c r="I147" s="161">
        <v>510</v>
      </c>
      <c r="J147" s="162" t="s">
        <v>618</v>
      </c>
      <c r="K147" s="163">
        <f t="shared" si="86"/>
        <v>158.5</v>
      </c>
      <c r="L147" s="164">
        <f t="shared" si="87"/>
        <v>0.41168831168831171</v>
      </c>
      <c r="M147" s="159" t="s">
        <v>541</v>
      </c>
      <c r="N147" s="165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30</v>
      </c>
      <c r="B148" s="157">
        <v>42128</v>
      </c>
      <c r="C148" s="157"/>
      <c r="D148" s="158" t="s">
        <v>619</v>
      </c>
      <c r="E148" s="159" t="s">
        <v>543</v>
      </c>
      <c r="F148" s="160">
        <v>115.5</v>
      </c>
      <c r="G148" s="159"/>
      <c r="H148" s="159">
        <v>146</v>
      </c>
      <c r="I148" s="161">
        <v>142</v>
      </c>
      <c r="J148" s="162" t="s">
        <v>620</v>
      </c>
      <c r="K148" s="163">
        <f t="shared" si="86"/>
        <v>30.5</v>
      </c>
      <c r="L148" s="164">
        <f t="shared" si="87"/>
        <v>0.26406926406926406</v>
      </c>
      <c r="M148" s="159" t="s">
        <v>541</v>
      </c>
      <c r="N148" s="165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31</v>
      </c>
      <c r="B149" s="157">
        <v>42151</v>
      </c>
      <c r="C149" s="157"/>
      <c r="D149" s="158" t="s">
        <v>621</v>
      </c>
      <c r="E149" s="159" t="s">
        <v>543</v>
      </c>
      <c r="F149" s="160">
        <v>237.5</v>
      </c>
      <c r="G149" s="159"/>
      <c r="H149" s="159">
        <v>279.5</v>
      </c>
      <c r="I149" s="161">
        <v>278</v>
      </c>
      <c r="J149" s="162" t="s">
        <v>573</v>
      </c>
      <c r="K149" s="163">
        <f t="shared" si="86"/>
        <v>42</v>
      </c>
      <c r="L149" s="164">
        <f t="shared" si="87"/>
        <v>0.17684210526315788</v>
      </c>
      <c r="M149" s="159" t="s">
        <v>541</v>
      </c>
      <c r="N149" s="165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32</v>
      </c>
      <c r="B150" s="157">
        <v>42174</v>
      </c>
      <c r="C150" s="157"/>
      <c r="D150" s="158" t="s">
        <v>592</v>
      </c>
      <c r="E150" s="159" t="s">
        <v>571</v>
      </c>
      <c r="F150" s="160">
        <v>340</v>
      </c>
      <c r="G150" s="159"/>
      <c r="H150" s="159">
        <v>448</v>
      </c>
      <c r="I150" s="161">
        <v>448</v>
      </c>
      <c r="J150" s="162" t="s">
        <v>573</v>
      </c>
      <c r="K150" s="163">
        <f t="shared" si="86"/>
        <v>108</v>
      </c>
      <c r="L150" s="164">
        <f t="shared" si="87"/>
        <v>0.31764705882352939</v>
      </c>
      <c r="M150" s="159" t="s">
        <v>541</v>
      </c>
      <c r="N150" s="165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33</v>
      </c>
      <c r="B151" s="157">
        <v>42191</v>
      </c>
      <c r="C151" s="157"/>
      <c r="D151" s="158" t="s">
        <v>622</v>
      </c>
      <c r="E151" s="159" t="s">
        <v>571</v>
      </c>
      <c r="F151" s="160">
        <v>390</v>
      </c>
      <c r="G151" s="159"/>
      <c r="H151" s="159">
        <v>460</v>
      </c>
      <c r="I151" s="161">
        <v>460</v>
      </c>
      <c r="J151" s="162" t="s">
        <v>573</v>
      </c>
      <c r="K151" s="163">
        <f t="shared" si="86"/>
        <v>70</v>
      </c>
      <c r="L151" s="164">
        <f t="shared" si="87"/>
        <v>0.17948717948717949</v>
      </c>
      <c r="M151" s="159" t="s">
        <v>541</v>
      </c>
      <c r="N151" s="165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6">
        <v>34</v>
      </c>
      <c r="B152" s="167">
        <v>42195</v>
      </c>
      <c r="C152" s="167"/>
      <c r="D152" s="168" t="s">
        <v>623</v>
      </c>
      <c r="E152" s="169" t="s">
        <v>571</v>
      </c>
      <c r="F152" s="170">
        <v>122.5</v>
      </c>
      <c r="G152" s="170"/>
      <c r="H152" s="171">
        <v>61</v>
      </c>
      <c r="I152" s="171">
        <v>172</v>
      </c>
      <c r="J152" s="172" t="s">
        <v>624</v>
      </c>
      <c r="K152" s="173">
        <f t="shared" si="86"/>
        <v>-61.5</v>
      </c>
      <c r="L152" s="174">
        <f t="shared" si="87"/>
        <v>-0.50204081632653064</v>
      </c>
      <c r="M152" s="170" t="s">
        <v>553</v>
      </c>
      <c r="N152" s="167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35</v>
      </c>
      <c r="B153" s="157">
        <v>42219</v>
      </c>
      <c r="C153" s="157"/>
      <c r="D153" s="158" t="s">
        <v>625</v>
      </c>
      <c r="E153" s="159" t="s">
        <v>571</v>
      </c>
      <c r="F153" s="160">
        <v>297.5</v>
      </c>
      <c r="G153" s="159"/>
      <c r="H153" s="159">
        <v>350</v>
      </c>
      <c r="I153" s="161">
        <v>360</v>
      </c>
      <c r="J153" s="162" t="s">
        <v>626</v>
      </c>
      <c r="K153" s="163">
        <f t="shared" si="86"/>
        <v>52.5</v>
      </c>
      <c r="L153" s="164">
        <f t="shared" si="87"/>
        <v>0.17647058823529413</v>
      </c>
      <c r="M153" s="159" t="s">
        <v>541</v>
      </c>
      <c r="N153" s="165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36</v>
      </c>
      <c r="B154" s="157">
        <v>42219</v>
      </c>
      <c r="C154" s="157"/>
      <c r="D154" s="158" t="s">
        <v>627</v>
      </c>
      <c r="E154" s="159" t="s">
        <v>571</v>
      </c>
      <c r="F154" s="160">
        <v>115.5</v>
      </c>
      <c r="G154" s="159"/>
      <c r="H154" s="159">
        <v>149</v>
      </c>
      <c r="I154" s="161">
        <v>140</v>
      </c>
      <c r="J154" s="162" t="s">
        <v>628</v>
      </c>
      <c r="K154" s="163">
        <f t="shared" si="86"/>
        <v>33.5</v>
      </c>
      <c r="L154" s="164">
        <f t="shared" si="87"/>
        <v>0.29004329004329005</v>
      </c>
      <c r="M154" s="159" t="s">
        <v>541</v>
      </c>
      <c r="N154" s="165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37</v>
      </c>
      <c r="B155" s="157">
        <v>42251</v>
      </c>
      <c r="C155" s="157"/>
      <c r="D155" s="158" t="s">
        <v>621</v>
      </c>
      <c r="E155" s="159" t="s">
        <v>571</v>
      </c>
      <c r="F155" s="160">
        <v>226</v>
      </c>
      <c r="G155" s="159"/>
      <c r="H155" s="159">
        <v>292</v>
      </c>
      <c r="I155" s="161">
        <v>292</v>
      </c>
      <c r="J155" s="162" t="s">
        <v>629</v>
      </c>
      <c r="K155" s="163">
        <f t="shared" si="86"/>
        <v>66</v>
      </c>
      <c r="L155" s="164">
        <f t="shared" si="87"/>
        <v>0.29203539823008851</v>
      </c>
      <c r="M155" s="159" t="s">
        <v>541</v>
      </c>
      <c r="N155" s="165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38</v>
      </c>
      <c r="B156" s="157">
        <v>42254</v>
      </c>
      <c r="C156" s="157"/>
      <c r="D156" s="158" t="s">
        <v>616</v>
      </c>
      <c r="E156" s="159" t="s">
        <v>571</v>
      </c>
      <c r="F156" s="160">
        <v>232.5</v>
      </c>
      <c r="G156" s="159"/>
      <c r="H156" s="159">
        <v>312.5</v>
      </c>
      <c r="I156" s="161">
        <v>310</v>
      </c>
      <c r="J156" s="162" t="s">
        <v>573</v>
      </c>
      <c r="K156" s="163">
        <f t="shared" si="86"/>
        <v>80</v>
      </c>
      <c r="L156" s="164">
        <f t="shared" si="87"/>
        <v>0.34408602150537637</v>
      </c>
      <c r="M156" s="159" t="s">
        <v>541</v>
      </c>
      <c r="N156" s="165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39</v>
      </c>
      <c r="B157" s="157">
        <v>42268</v>
      </c>
      <c r="C157" s="157"/>
      <c r="D157" s="158" t="s">
        <v>630</v>
      </c>
      <c r="E157" s="159" t="s">
        <v>571</v>
      </c>
      <c r="F157" s="160">
        <v>196.5</v>
      </c>
      <c r="G157" s="159"/>
      <c r="H157" s="159">
        <v>238</v>
      </c>
      <c r="I157" s="161">
        <v>238</v>
      </c>
      <c r="J157" s="162" t="s">
        <v>629</v>
      </c>
      <c r="K157" s="163">
        <f t="shared" si="86"/>
        <v>41.5</v>
      </c>
      <c r="L157" s="164">
        <f t="shared" si="87"/>
        <v>0.21119592875318066</v>
      </c>
      <c r="M157" s="159" t="s">
        <v>541</v>
      </c>
      <c r="N157" s="165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40</v>
      </c>
      <c r="B158" s="157">
        <v>42271</v>
      </c>
      <c r="C158" s="157"/>
      <c r="D158" s="158" t="s">
        <v>570</v>
      </c>
      <c r="E158" s="159" t="s">
        <v>571</v>
      </c>
      <c r="F158" s="160">
        <v>65</v>
      </c>
      <c r="G158" s="159"/>
      <c r="H158" s="159">
        <v>82</v>
      </c>
      <c r="I158" s="161">
        <v>82</v>
      </c>
      <c r="J158" s="162" t="s">
        <v>629</v>
      </c>
      <c r="K158" s="163">
        <f t="shared" si="86"/>
        <v>17</v>
      </c>
      <c r="L158" s="164">
        <f t="shared" si="87"/>
        <v>0.26153846153846155</v>
      </c>
      <c r="M158" s="159" t="s">
        <v>541</v>
      </c>
      <c r="N158" s="165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41</v>
      </c>
      <c r="B159" s="157">
        <v>42291</v>
      </c>
      <c r="C159" s="157"/>
      <c r="D159" s="158" t="s">
        <v>631</v>
      </c>
      <c r="E159" s="159" t="s">
        <v>571</v>
      </c>
      <c r="F159" s="160">
        <v>144</v>
      </c>
      <c r="G159" s="159"/>
      <c r="H159" s="159">
        <v>182.5</v>
      </c>
      <c r="I159" s="161">
        <v>181</v>
      </c>
      <c r="J159" s="162" t="s">
        <v>629</v>
      </c>
      <c r="K159" s="163">
        <f t="shared" si="86"/>
        <v>38.5</v>
      </c>
      <c r="L159" s="164">
        <f t="shared" si="87"/>
        <v>0.2673611111111111</v>
      </c>
      <c r="M159" s="159" t="s">
        <v>541</v>
      </c>
      <c r="N159" s="165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42</v>
      </c>
      <c r="B160" s="157">
        <v>42291</v>
      </c>
      <c r="C160" s="157"/>
      <c r="D160" s="158" t="s">
        <v>632</v>
      </c>
      <c r="E160" s="159" t="s">
        <v>571</v>
      </c>
      <c r="F160" s="160">
        <v>264</v>
      </c>
      <c r="G160" s="159"/>
      <c r="H160" s="159">
        <v>311</v>
      </c>
      <c r="I160" s="161">
        <v>311</v>
      </c>
      <c r="J160" s="162" t="s">
        <v>629</v>
      </c>
      <c r="K160" s="163">
        <f t="shared" si="86"/>
        <v>47</v>
      </c>
      <c r="L160" s="164">
        <f t="shared" si="87"/>
        <v>0.17803030303030304</v>
      </c>
      <c r="M160" s="159" t="s">
        <v>541</v>
      </c>
      <c r="N160" s="165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43</v>
      </c>
      <c r="B161" s="157">
        <v>42318</v>
      </c>
      <c r="C161" s="157"/>
      <c r="D161" s="158" t="s">
        <v>633</v>
      </c>
      <c r="E161" s="159" t="s">
        <v>543</v>
      </c>
      <c r="F161" s="160">
        <v>549.5</v>
      </c>
      <c r="G161" s="159"/>
      <c r="H161" s="159">
        <v>630</v>
      </c>
      <c r="I161" s="161">
        <v>630</v>
      </c>
      <c r="J161" s="162" t="s">
        <v>629</v>
      </c>
      <c r="K161" s="163">
        <f t="shared" si="86"/>
        <v>80.5</v>
      </c>
      <c r="L161" s="164">
        <f t="shared" si="87"/>
        <v>0.1464968152866242</v>
      </c>
      <c r="M161" s="159" t="s">
        <v>541</v>
      </c>
      <c r="N161" s="165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44</v>
      </c>
      <c r="B162" s="157">
        <v>42342</v>
      </c>
      <c r="C162" s="157"/>
      <c r="D162" s="158" t="s">
        <v>634</v>
      </c>
      <c r="E162" s="159" t="s">
        <v>571</v>
      </c>
      <c r="F162" s="160">
        <v>1027.5</v>
      </c>
      <c r="G162" s="159"/>
      <c r="H162" s="159">
        <v>1315</v>
      </c>
      <c r="I162" s="161">
        <v>1250</v>
      </c>
      <c r="J162" s="162" t="s">
        <v>629</v>
      </c>
      <c r="K162" s="163">
        <f t="shared" si="86"/>
        <v>287.5</v>
      </c>
      <c r="L162" s="164">
        <f t="shared" si="87"/>
        <v>0.27980535279805352</v>
      </c>
      <c r="M162" s="159" t="s">
        <v>541</v>
      </c>
      <c r="N162" s="165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45</v>
      </c>
      <c r="B163" s="157">
        <v>42367</v>
      </c>
      <c r="C163" s="157"/>
      <c r="D163" s="158" t="s">
        <v>635</v>
      </c>
      <c r="E163" s="159" t="s">
        <v>571</v>
      </c>
      <c r="F163" s="160">
        <v>465</v>
      </c>
      <c r="G163" s="159"/>
      <c r="H163" s="159">
        <v>540</v>
      </c>
      <c r="I163" s="161">
        <v>540</v>
      </c>
      <c r="J163" s="162" t="s">
        <v>629</v>
      </c>
      <c r="K163" s="163">
        <f t="shared" si="86"/>
        <v>75</v>
      </c>
      <c r="L163" s="164">
        <f t="shared" si="87"/>
        <v>0.16129032258064516</v>
      </c>
      <c r="M163" s="159" t="s">
        <v>541</v>
      </c>
      <c r="N163" s="165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46</v>
      </c>
      <c r="B164" s="157">
        <v>42380</v>
      </c>
      <c r="C164" s="157"/>
      <c r="D164" s="158" t="s">
        <v>368</v>
      </c>
      <c r="E164" s="159" t="s">
        <v>543</v>
      </c>
      <c r="F164" s="160">
        <v>81</v>
      </c>
      <c r="G164" s="159"/>
      <c r="H164" s="159">
        <v>110</v>
      </c>
      <c r="I164" s="161">
        <v>110</v>
      </c>
      <c r="J164" s="162" t="s">
        <v>629</v>
      </c>
      <c r="K164" s="163">
        <f t="shared" si="86"/>
        <v>29</v>
      </c>
      <c r="L164" s="164">
        <f t="shared" si="87"/>
        <v>0.35802469135802467</v>
      </c>
      <c r="M164" s="159" t="s">
        <v>541</v>
      </c>
      <c r="N164" s="165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47</v>
      </c>
      <c r="B165" s="157">
        <v>42382</v>
      </c>
      <c r="C165" s="157"/>
      <c r="D165" s="158" t="s">
        <v>636</v>
      </c>
      <c r="E165" s="159" t="s">
        <v>543</v>
      </c>
      <c r="F165" s="160">
        <v>417.5</v>
      </c>
      <c r="G165" s="159"/>
      <c r="H165" s="159">
        <v>547</v>
      </c>
      <c r="I165" s="161">
        <v>535</v>
      </c>
      <c r="J165" s="162" t="s">
        <v>629</v>
      </c>
      <c r="K165" s="163">
        <f t="shared" si="86"/>
        <v>129.5</v>
      </c>
      <c r="L165" s="164">
        <f t="shared" si="87"/>
        <v>0.31017964071856285</v>
      </c>
      <c r="M165" s="159" t="s">
        <v>541</v>
      </c>
      <c r="N165" s="165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48</v>
      </c>
      <c r="B166" s="157">
        <v>42408</v>
      </c>
      <c r="C166" s="157"/>
      <c r="D166" s="158" t="s">
        <v>637</v>
      </c>
      <c r="E166" s="159" t="s">
        <v>571</v>
      </c>
      <c r="F166" s="160">
        <v>650</v>
      </c>
      <c r="G166" s="159"/>
      <c r="H166" s="159">
        <v>800</v>
      </c>
      <c r="I166" s="161">
        <v>800</v>
      </c>
      <c r="J166" s="162" t="s">
        <v>629</v>
      </c>
      <c r="K166" s="163">
        <f t="shared" si="86"/>
        <v>150</v>
      </c>
      <c r="L166" s="164">
        <f t="shared" si="87"/>
        <v>0.23076923076923078</v>
      </c>
      <c r="M166" s="159" t="s">
        <v>541</v>
      </c>
      <c r="N166" s="165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49</v>
      </c>
      <c r="B167" s="157">
        <v>42433</v>
      </c>
      <c r="C167" s="157"/>
      <c r="D167" s="158" t="s">
        <v>209</v>
      </c>
      <c r="E167" s="159" t="s">
        <v>571</v>
      </c>
      <c r="F167" s="160">
        <v>437.5</v>
      </c>
      <c r="G167" s="159"/>
      <c r="H167" s="159">
        <v>504.5</v>
      </c>
      <c r="I167" s="161">
        <v>522</v>
      </c>
      <c r="J167" s="162" t="s">
        <v>638</v>
      </c>
      <c r="K167" s="163">
        <f t="shared" si="86"/>
        <v>67</v>
      </c>
      <c r="L167" s="164">
        <f t="shared" si="87"/>
        <v>0.15314285714285714</v>
      </c>
      <c r="M167" s="159" t="s">
        <v>541</v>
      </c>
      <c r="N167" s="165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50</v>
      </c>
      <c r="B168" s="157">
        <v>42438</v>
      </c>
      <c r="C168" s="157"/>
      <c r="D168" s="158" t="s">
        <v>639</v>
      </c>
      <c r="E168" s="159" t="s">
        <v>571</v>
      </c>
      <c r="F168" s="160">
        <v>189.5</v>
      </c>
      <c r="G168" s="159"/>
      <c r="H168" s="159">
        <v>218</v>
      </c>
      <c r="I168" s="161">
        <v>218</v>
      </c>
      <c r="J168" s="162" t="s">
        <v>629</v>
      </c>
      <c r="K168" s="163">
        <f t="shared" si="86"/>
        <v>28.5</v>
      </c>
      <c r="L168" s="164">
        <f t="shared" si="87"/>
        <v>0.15039577836411611</v>
      </c>
      <c r="M168" s="159" t="s">
        <v>541</v>
      </c>
      <c r="N168" s="165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51</v>
      </c>
      <c r="B169" s="167">
        <v>42471</v>
      </c>
      <c r="C169" s="167"/>
      <c r="D169" s="175" t="s">
        <v>640</v>
      </c>
      <c r="E169" s="170" t="s">
        <v>571</v>
      </c>
      <c r="F169" s="170">
        <v>36.5</v>
      </c>
      <c r="G169" s="171"/>
      <c r="H169" s="171">
        <v>15.85</v>
      </c>
      <c r="I169" s="171">
        <v>60</v>
      </c>
      <c r="J169" s="172" t="s">
        <v>641</v>
      </c>
      <c r="K169" s="173">
        <f t="shared" si="86"/>
        <v>-20.65</v>
      </c>
      <c r="L169" s="174">
        <f t="shared" si="87"/>
        <v>-0.5657534246575342</v>
      </c>
      <c r="M169" s="170" t="s">
        <v>553</v>
      </c>
      <c r="N169" s="178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52</v>
      </c>
      <c r="B170" s="157">
        <v>42472</v>
      </c>
      <c r="C170" s="157"/>
      <c r="D170" s="158" t="s">
        <v>642</v>
      </c>
      <c r="E170" s="159" t="s">
        <v>571</v>
      </c>
      <c r="F170" s="160">
        <v>93</v>
      </c>
      <c r="G170" s="159"/>
      <c r="H170" s="159">
        <v>149</v>
      </c>
      <c r="I170" s="161">
        <v>140</v>
      </c>
      <c r="J170" s="162" t="s">
        <v>643</v>
      </c>
      <c r="K170" s="163">
        <f t="shared" si="86"/>
        <v>56</v>
      </c>
      <c r="L170" s="164">
        <f t="shared" si="87"/>
        <v>0.60215053763440862</v>
      </c>
      <c r="M170" s="159" t="s">
        <v>541</v>
      </c>
      <c r="N170" s="165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53</v>
      </c>
      <c r="B171" s="157">
        <v>42472</v>
      </c>
      <c r="C171" s="157"/>
      <c r="D171" s="158" t="s">
        <v>644</v>
      </c>
      <c r="E171" s="159" t="s">
        <v>571</v>
      </c>
      <c r="F171" s="160">
        <v>130</v>
      </c>
      <c r="G171" s="159"/>
      <c r="H171" s="159">
        <v>150</v>
      </c>
      <c r="I171" s="161" t="s">
        <v>645</v>
      </c>
      <c r="J171" s="162" t="s">
        <v>629</v>
      </c>
      <c r="K171" s="163">
        <f t="shared" si="86"/>
        <v>20</v>
      </c>
      <c r="L171" s="164">
        <f t="shared" si="87"/>
        <v>0.15384615384615385</v>
      </c>
      <c r="M171" s="159" t="s">
        <v>541</v>
      </c>
      <c r="N171" s="165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54</v>
      </c>
      <c r="B172" s="157">
        <v>42473</v>
      </c>
      <c r="C172" s="157"/>
      <c r="D172" s="158" t="s">
        <v>646</v>
      </c>
      <c r="E172" s="159" t="s">
        <v>571</v>
      </c>
      <c r="F172" s="160">
        <v>196</v>
      </c>
      <c r="G172" s="159"/>
      <c r="H172" s="159">
        <v>299</v>
      </c>
      <c r="I172" s="161">
        <v>299</v>
      </c>
      <c r="J172" s="162" t="s">
        <v>629</v>
      </c>
      <c r="K172" s="163">
        <v>103</v>
      </c>
      <c r="L172" s="164">
        <v>0.52551020408163296</v>
      </c>
      <c r="M172" s="159" t="s">
        <v>541</v>
      </c>
      <c r="N172" s="165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55</v>
      </c>
      <c r="B173" s="157">
        <v>42473</v>
      </c>
      <c r="C173" s="157"/>
      <c r="D173" s="158" t="s">
        <v>647</v>
      </c>
      <c r="E173" s="159" t="s">
        <v>571</v>
      </c>
      <c r="F173" s="160">
        <v>88</v>
      </c>
      <c r="G173" s="159"/>
      <c r="H173" s="159">
        <v>103</v>
      </c>
      <c r="I173" s="161">
        <v>103</v>
      </c>
      <c r="J173" s="162" t="s">
        <v>629</v>
      </c>
      <c r="K173" s="163">
        <v>15</v>
      </c>
      <c r="L173" s="164">
        <v>0.170454545454545</v>
      </c>
      <c r="M173" s="159" t="s">
        <v>541</v>
      </c>
      <c r="N173" s="165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56</v>
      </c>
      <c r="B174" s="157">
        <v>42492</v>
      </c>
      <c r="C174" s="157"/>
      <c r="D174" s="158" t="s">
        <v>648</v>
      </c>
      <c r="E174" s="159" t="s">
        <v>571</v>
      </c>
      <c r="F174" s="160">
        <v>127.5</v>
      </c>
      <c r="G174" s="159"/>
      <c r="H174" s="159">
        <v>148</v>
      </c>
      <c r="I174" s="161" t="s">
        <v>649</v>
      </c>
      <c r="J174" s="162" t="s">
        <v>629</v>
      </c>
      <c r="K174" s="163">
        <f>H174-F174</f>
        <v>20.5</v>
      </c>
      <c r="L174" s="164">
        <f>K174/F174</f>
        <v>0.16078431372549021</v>
      </c>
      <c r="M174" s="159" t="s">
        <v>541</v>
      </c>
      <c r="N174" s="165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57</v>
      </c>
      <c r="B175" s="157">
        <v>42493</v>
      </c>
      <c r="C175" s="157"/>
      <c r="D175" s="158" t="s">
        <v>650</v>
      </c>
      <c r="E175" s="159" t="s">
        <v>571</v>
      </c>
      <c r="F175" s="160">
        <v>675</v>
      </c>
      <c r="G175" s="159"/>
      <c r="H175" s="159">
        <v>815</v>
      </c>
      <c r="I175" s="161" t="s">
        <v>651</v>
      </c>
      <c r="J175" s="162" t="s">
        <v>629</v>
      </c>
      <c r="K175" s="163">
        <f>H175-F175</f>
        <v>140</v>
      </c>
      <c r="L175" s="164">
        <f>K175/F175</f>
        <v>0.2074074074074074</v>
      </c>
      <c r="M175" s="159" t="s">
        <v>541</v>
      </c>
      <c r="N175" s="165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58</v>
      </c>
      <c r="B176" s="167">
        <v>42522</v>
      </c>
      <c r="C176" s="167"/>
      <c r="D176" s="168" t="s">
        <v>652</v>
      </c>
      <c r="E176" s="169" t="s">
        <v>571</v>
      </c>
      <c r="F176" s="170">
        <v>500</v>
      </c>
      <c r="G176" s="170"/>
      <c r="H176" s="171">
        <v>232.5</v>
      </c>
      <c r="I176" s="171" t="s">
        <v>653</v>
      </c>
      <c r="J176" s="172" t="s">
        <v>654</v>
      </c>
      <c r="K176" s="173">
        <f>H176-F176</f>
        <v>-267.5</v>
      </c>
      <c r="L176" s="174">
        <f>K176/F176</f>
        <v>-0.53500000000000003</v>
      </c>
      <c r="M176" s="170" t="s">
        <v>553</v>
      </c>
      <c r="N176" s="167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59</v>
      </c>
      <c r="B177" s="157">
        <v>42527</v>
      </c>
      <c r="C177" s="157"/>
      <c r="D177" s="158" t="s">
        <v>499</v>
      </c>
      <c r="E177" s="159" t="s">
        <v>571</v>
      </c>
      <c r="F177" s="160">
        <v>110</v>
      </c>
      <c r="G177" s="159"/>
      <c r="H177" s="159">
        <v>126.5</v>
      </c>
      <c r="I177" s="161">
        <v>125</v>
      </c>
      <c r="J177" s="162" t="s">
        <v>580</v>
      </c>
      <c r="K177" s="163">
        <f>H177-F177</f>
        <v>16.5</v>
      </c>
      <c r="L177" s="164">
        <f>K177/F177</f>
        <v>0.15</v>
      </c>
      <c r="M177" s="159" t="s">
        <v>541</v>
      </c>
      <c r="N177" s="165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60</v>
      </c>
      <c r="B178" s="157">
        <v>42538</v>
      </c>
      <c r="C178" s="157"/>
      <c r="D178" s="158" t="s">
        <v>655</v>
      </c>
      <c r="E178" s="159" t="s">
        <v>571</v>
      </c>
      <c r="F178" s="160">
        <v>44</v>
      </c>
      <c r="G178" s="159"/>
      <c r="H178" s="159">
        <v>69.5</v>
      </c>
      <c r="I178" s="161">
        <v>69.5</v>
      </c>
      <c r="J178" s="162" t="s">
        <v>656</v>
      </c>
      <c r="K178" s="163">
        <f>H178-F178</f>
        <v>25.5</v>
      </c>
      <c r="L178" s="164">
        <f>K178/F178</f>
        <v>0.57954545454545459</v>
      </c>
      <c r="M178" s="159" t="s">
        <v>541</v>
      </c>
      <c r="N178" s="165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61</v>
      </c>
      <c r="B179" s="157">
        <v>42549</v>
      </c>
      <c r="C179" s="157"/>
      <c r="D179" s="158" t="s">
        <v>657</v>
      </c>
      <c r="E179" s="159" t="s">
        <v>571</v>
      </c>
      <c r="F179" s="160">
        <v>262.5</v>
      </c>
      <c r="G179" s="159"/>
      <c r="H179" s="159">
        <v>340</v>
      </c>
      <c r="I179" s="161">
        <v>333</v>
      </c>
      <c r="J179" s="162" t="s">
        <v>658</v>
      </c>
      <c r="K179" s="163">
        <v>77.5</v>
      </c>
      <c r="L179" s="164">
        <v>0.29523809523809502</v>
      </c>
      <c r="M179" s="159" t="s">
        <v>541</v>
      </c>
      <c r="N179" s="165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62</v>
      </c>
      <c r="B180" s="157">
        <v>42549</v>
      </c>
      <c r="C180" s="157"/>
      <c r="D180" s="158" t="s">
        <v>659</v>
      </c>
      <c r="E180" s="159" t="s">
        <v>571</v>
      </c>
      <c r="F180" s="160">
        <v>840</v>
      </c>
      <c r="G180" s="159"/>
      <c r="H180" s="159">
        <v>1230</v>
      </c>
      <c r="I180" s="161">
        <v>1230</v>
      </c>
      <c r="J180" s="162" t="s">
        <v>629</v>
      </c>
      <c r="K180" s="163">
        <v>390</v>
      </c>
      <c r="L180" s="164">
        <v>0.46428571428571402</v>
      </c>
      <c r="M180" s="159" t="s">
        <v>541</v>
      </c>
      <c r="N180" s="165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9">
        <v>63</v>
      </c>
      <c r="B181" s="180">
        <v>42556</v>
      </c>
      <c r="C181" s="180"/>
      <c r="D181" s="181" t="s">
        <v>660</v>
      </c>
      <c r="E181" s="182" t="s">
        <v>571</v>
      </c>
      <c r="F181" s="182">
        <v>395</v>
      </c>
      <c r="G181" s="183"/>
      <c r="H181" s="183">
        <f>(468.5+342.5)/2</f>
        <v>405.5</v>
      </c>
      <c r="I181" s="183">
        <v>510</v>
      </c>
      <c r="J181" s="184" t="s">
        <v>661</v>
      </c>
      <c r="K181" s="185">
        <f t="shared" ref="K181:K187" si="88">H181-F181</f>
        <v>10.5</v>
      </c>
      <c r="L181" s="186">
        <f t="shared" ref="L181:L187" si="89">K181/F181</f>
        <v>2.6582278481012658E-2</v>
      </c>
      <c r="M181" s="182" t="s">
        <v>662</v>
      </c>
      <c r="N181" s="180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64</v>
      </c>
      <c r="B182" s="167">
        <v>42584</v>
      </c>
      <c r="C182" s="167"/>
      <c r="D182" s="168" t="s">
        <v>663</v>
      </c>
      <c r="E182" s="169" t="s">
        <v>543</v>
      </c>
      <c r="F182" s="170">
        <f>169.5-12.8</f>
        <v>156.69999999999999</v>
      </c>
      <c r="G182" s="170"/>
      <c r="H182" s="171">
        <v>77</v>
      </c>
      <c r="I182" s="171" t="s">
        <v>664</v>
      </c>
      <c r="J182" s="172" t="s">
        <v>665</v>
      </c>
      <c r="K182" s="173">
        <f t="shared" si="88"/>
        <v>-79.699999999999989</v>
      </c>
      <c r="L182" s="174">
        <f t="shared" si="89"/>
        <v>-0.50861518825781749</v>
      </c>
      <c r="M182" s="170" t="s">
        <v>553</v>
      </c>
      <c r="N182" s="167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65</v>
      </c>
      <c r="B183" s="167">
        <v>42586</v>
      </c>
      <c r="C183" s="167"/>
      <c r="D183" s="168" t="s">
        <v>666</v>
      </c>
      <c r="E183" s="169" t="s">
        <v>571</v>
      </c>
      <c r="F183" s="170">
        <v>400</v>
      </c>
      <c r="G183" s="170"/>
      <c r="H183" s="171">
        <v>305</v>
      </c>
      <c r="I183" s="171">
        <v>475</v>
      </c>
      <c r="J183" s="172" t="s">
        <v>667</v>
      </c>
      <c r="K183" s="173">
        <f t="shared" si="88"/>
        <v>-95</v>
      </c>
      <c r="L183" s="174">
        <f t="shared" si="89"/>
        <v>-0.23749999999999999</v>
      </c>
      <c r="M183" s="170" t="s">
        <v>553</v>
      </c>
      <c r="N183" s="167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66</v>
      </c>
      <c r="B184" s="157">
        <v>42593</v>
      </c>
      <c r="C184" s="157"/>
      <c r="D184" s="158" t="s">
        <v>668</v>
      </c>
      <c r="E184" s="159" t="s">
        <v>571</v>
      </c>
      <c r="F184" s="160">
        <v>86.5</v>
      </c>
      <c r="G184" s="159"/>
      <c r="H184" s="159">
        <v>130</v>
      </c>
      <c r="I184" s="161">
        <v>130</v>
      </c>
      <c r="J184" s="162" t="s">
        <v>669</v>
      </c>
      <c r="K184" s="163">
        <f t="shared" si="88"/>
        <v>43.5</v>
      </c>
      <c r="L184" s="164">
        <f t="shared" si="89"/>
        <v>0.50289017341040465</v>
      </c>
      <c r="M184" s="159" t="s">
        <v>541</v>
      </c>
      <c r="N184" s="165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67</v>
      </c>
      <c r="B185" s="167">
        <v>42600</v>
      </c>
      <c r="C185" s="167"/>
      <c r="D185" s="168" t="s">
        <v>109</v>
      </c>
      <c r="E185" s="169" t="s">
        <v>571</v>
      </c>
      <c r="F185" s="170">
        <v>133.5</v>
      </c>
      <c r="G185" s="170"/>
      <c r="H185" s="171">
        <v>126.5</v>
      </c>
      <c r="I185" s="171">
        <v>178</v>
      </c>
      <c r="J185" s="172" t="s">
        <v>670</v>
      </c>
      <c r="K185" s="173">
        <f t="shared" si="88"/>
        <v>-7</v>
      </c>
      <c r="L185" s="174">
        <f t="shared" si="89"/>
        <v>-5.2434456928838954E-2</v>
      </c>
      <c r="M185" s="170" t="s">
        <v>553</v>
      </c>
      <c r="N185" s="167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68</v>
      </c>
      <c r="B186" s="157">
        <v>42613</v>
      </c>
      <c r="C186" s="157"/>
      <c r="D186" s="158" t="s">
        <v>671</v>
      </c>
      <c r="E186" s="159" t="s">
        <v>571</v>
      </c>
      <c r="F186" s="160">
        <v>560</v>
      </c>
      <c r="G186" s="159"/>
      <c r="H186" s="159">
        <v>725</v>
      </c>
      <c r="I186" s="161">
        <v>725</v>
      </c>
      <c r="J186" s="162" t="s">
        <v>573</v>
      </c>
      <c r="K186" s="163">
        <f t="shared" si="88"/>
        <v>165</v>
      </c>
      <c r="L186" s="164">
        <f t="shared" si="89"/>
        <v>0.29464285714285715</v>
      </c>
      <c r="M186" s="159" t="s">
        <v>541</v>
      </c>
      <c r="N186" s="165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69</v>
      </c>
      <c r="B187" s="157">
        <v>42614</v>
      </c>
      <c r="C187" s="157"/>
      <c r="D187" s="158" t="s">
        <v>672</v>
      </c>
      <c r="E187" s="159" t="s">
        <v>571</v>
      </c>
      <c r="F187" s="160">
        <v>160.5</v>
      </c>
      <c r="G187" s="159"/>
      <c r="H187" s="159">
        <v>210</v>
      </c>
      <c r="I187" s="161">
        <v>210</v>
      </c>
      <c r="J187" s="162" t="s">
        <v>573</v>
      </c>
      <c r="K187" s="163">
        <f t="shared" si="88"/>
        <v>49.5</v>
      </c>
      <c r="L187" s="164">
        <f t="shared" si="89"/>
        <v>0.30841121495327101</v>
      </c>
      <c r="M187" s="159" t="s">
        <v>541</v>
      </c>
      <c r="N187" s="165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70</v>
      </c>
      <c r="B188" s="157">
        <v>42646</v>
      </c>
      <c r="C188" s="157"/>
      <c r="D188" s="158" t="s">
        <v>381</v>
      </c>
      <c r="E188" s="159" t="s">
        <v>571</v>
      </c>
      <c r="F188" s="160">
        <v>430</v>
      </c>
      <c r="G188" s="159"/>
      <c r="H188" s="159">
        <v>596</v>
      </c>
      <c r="I188" s="161">
        <v>575</v>
      </c>
      <c r="J188" s="162" t="s">
        <v>673</v>
      </c>
      <c r="K188" s="163">
        <v>166</v>
      </c>
      <c r="L188" s="164">
        <v>0.38604651162790699</v>
      </c>
      <c r="M188" s="159" t="s">
        <v>541</v>
      </c>
      <c r="N188" s="165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71</v>
      </c>
      <c r="B189" s="157">
        <v>42657</v>
      </c>
      <c r="C189" s="157"/>
      <c r="D189" s="158" t="s">
        <v>674</v>
      </c>
      <c r="E189" s="159" t="s">
        <v>571</v>
      </c>
      <c r="F189" s="160">
        <v>280</v>
      </c>
      <c r="G189" s="159"/>
      <c r="H189" s="159">
        <v>345</v>
      </c>
      <c r="I189" s="161">
        <v>345</v>
      </c>
      <c r="J189" s="162" t="s">
        <v>573</v>
      </c>
      <c r="K189" s="163">
        <f t="shared" ref="K189:K194" si="90">H189-F189</f>
        <v>65</v>
      </c>
      <c r="L189" s="164">
        <f>K189/F189</f>
        <v>0.23214285714285715</v>
      </c>
      <c r="M189" s="159" t="s">
        <v>541</v>
      </c>
      <c r="N189" s="165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72</v>
      </c>
      <c r="B190" s="157">
        <v>42657</v>
      </c>
      <c r="C190" s="157"/>
      <c r="D190" s="158" t="s">
        <v>675</v>
      </c>
      <c r="E190" s="159" t="s">
        <v>571</v>
      </c>
      <c r="F190" s="160">
        <v>245</v>
      </c>
      <c r="G190" s="159"/>
      <c r="H190" s="159">
        <v>325.5</v>
      </c>
      <c r="I190" s="161">
        <v>330</v>
      </c>
      <c r="J190" s="162" t="s">
        <v>676</v>
      </c>
      <c r="K190" s="163">
        <f t="shared" si="90"/>
        <v>80.5</v>
      </c>
      <c r="L190" s="164">
        <f>K190/F190</f>
        <v>0.32857142857142857</v>
      </c>
      <c r="M190" s="159" t="s">
        <v>541</v>
      </c>
      <c r="N190" s="165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73</v>
      </c>
      <c r="B191" s="157">
        <v>42660</v>
      </c>
      <c r="C191" s="157"/>
      <c r="D191" s="158" t="s">
        <v>337</v>
      </c>
      <c r="E191" s="159" t="s">
        <v>571</v>
      </c>
      <c r="F191" s="160">
        <v>125</v>
      </c>
      <c r="G191" s="159"/>
      <c r="H191" s="159">
        <v>160</v>
      </c>
      <c r="I191" s="161">
        <v>160</v>
      </c>
      <c r="J191" s="162" t="s">
        <v>629</v>
      </c>
      <c r="K191" s="163">
        <f t="shared" si="90"/>
        <v>35</v>
      </c>
      <c r="L191" s="164">
        <v>0.28000000000000003</v>
      </c>
      <c r="M191" s="159" t="s">
        <v>541</v>
      </c>
      <c r="N191" s="165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74</v>
      </c>
      <c r="B192" s="157">
        <v>42660</v>
      </c>
      <c r="C192" s="157"/>
      <c r="D192" s="158" t="s">
        <v>438</v>
      </c>
      <c r="E192" s="159" t="s">
        <v>571</v>
      </c>
      <c r="F192" s="160">
        <v>114</v>
      </c>
      <c r="G192" s="159"/>
      <c r="H192" s="159">
        <v>145</v>
      </c>
      <c r="I192" s="161">
        <v>145</v>
      </c>
      <c r="J192" s="162" t="s">
        <v>629</v>
      </c>
      <c r="K192" s="163">
        <f t="shared" si="90"/>
        <v>31</v>
      </c>
      <c r="L192" s="164">
        <f>K192/F192</f>
        <v>0.27192982456140352</v>
      </c>
      <c r="M192" s="159" t="s">
        <v>541</v>
      </c>
      <c r="N192" s="165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75</v>
      </c>
      <c r="B193" s="157">
        <v>42660</v>
      </c>
      <c r="C193" s="157"/>
      <c r="D193" s="158" t="s">
        <v>677</v>
      </c>
      <c r="E193" s="159" t="s">
        <v>571</v>
      </c>
      <c r="F193" s="160">
        <v>212</v>
      </c>
      <c r="G193" s="159"/>
      <c r="H193" s="159">
        <v>280</v>
      </c>
      <c r="I193" s="161">
        <v>276</v>
      </c>
      <c r="J193" s="162" t="s">
        <v>678</v>
      </c>
      <c r="K193" s="163">
        <f t="shared" si="90"/>
        <v>68</v>
      </c>
      <c r="L193" s="164">
        <f>K193/F193</f>
        <v>0.32075471698113206</v>
      </c>
      <c r="M193" s="159" t="s">
        <v>541</v>
      </c>
      <c r="N193" s="165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76</v>
      </c>
      <c r="B194" s="157">
        <v>42678</v>
      </c>
      <c r="C194" s="157"/>
      <c r="D194" s="158" t="s">
        <v>429</v>
      </c>
      <c r="E194" s="159" t="s">
        <v>571</v>
      </c>
      <c r="F194" s="160">
        <v>155</v>
      </c>
      <c r="G194" s="159"/>
      <c r="H194" s="159">
        <v>210</v>
      </c>
      <c r="I194" s="161">
        <v>210</v>
      </c>
      <c r="J194" s="162" t="s">
        <v>679</v>
      </c>
      <c r="K194" s="163">
        <f t="shared" si="90"/>
        <v>55</v>
      </c>
      <c r="L194" s="164">
        <f>K194/F194</f>
        <v>0.35483870967741937</v>
      </c>
      <c r="M194" s="159" t="s">
        <v>541</v>
      </c>
      <c r="N194" s="165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77</v>
      </c>
      <c r="B195" s="167">
        <v>42710</v>
      </c>
      <c r="C195" s="167"/>
      <c r="D195" s="168" t="s">
        <v>680</v>
      </c>
      <c r="E195" s="169" t="s">
        <v>571</v>
      </c>
      <c r="F195" s="170">
        <v>150.5</v>
      </c>
      <c r="G195" s="170"/>
      <c r="H195" s="171">
        <v>72.5</v>
      </c>
      <c r="I195" s="171">
        <v>174</v>
      </c>
      <c r="J195" s="172" t="s">
        <v>681</v>
      </c>
      <c r="K195" s="173">
        <v>-78</v>
      </c>
      <c r="L195" s="174">
        <v>-0.51827242524916906</v>
      </c>
      <c r="M195" s="170" t="s">
        <v>553</v>
      </c>
      <c r="N195" s="167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78</v>
      </c>
      <c r="B196" s="157">
        <v>42712</v>
      </c>
      <c r="C196" s="157"/>
      <c r="D196" s="158" t="s">
        <v>682</v>
      </c>
      <c r="E196" s="159" t="s">
        <v>571</v>
      </c>
      <c r="F196" s="160">
        <v>380</v>
      </c>
      <c r="G196" s="159"/>
      <c r="H196" s="159">
        <v>478</v>
      </c>
      <c r="I196" s="161">
        <v>468</v>
      </c>
      <c r="J196" s="162" t="s">
        <v>629</v>
      </c>
      <c r="K196" s="163">
        <f>H196-F196</f>
        <v>98</v>
      </c>
      <c r="L196" s="164">
        <f>K196/F196</f>
        <v>0.25789473684210529</v>
      </c>
      <c r="M196" s="159" t="s">
        <v>541</v>
      </c>
      <c r="N196" s="165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79</v>
      </c>
      <c r="B197" s="157">
        <v>42734</v>
      </c>
      <c r="C197" s="157"/>
      <c r="D197" s="158" t="s">
        <v>108</v>
      </c>
      <c r="E197" s="159" t="s">
        <v>571</v>
      </c>
      <c r="F197" s="160">
        <v>305</v>
      </c>
      <c r="G197" s="159"/>
      <c r="H197" s="159">
        <v>375</v>
      </c>
      <c r="I197" s="161">
        <v>375</v>
      </c>
      <c r="J197" s="162" t="s">
        <v>629</v>
      </c>
      <c r="K197" s="163">
        <f>H197-F197</f>
        <v>70</v>
      </c>
      <c r="L197" s="164">
        <f>K197/F197</f>
        <v>0.22950819672131148</v>
      </c>
      <c r="M197" s="159" t="s">
        <v>541</v>
      </c>
      <c r="N197" s="165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80</v>
      </c>
      <c r="B198" s="157">
        <v>42739</v>
      </c>
      <c r="C198" s="157"/>
      <c r="D198" s="158" t="s">
        <v>94</v>
      </c>
      <c r="E198" s="159" t="s">
        <v>571</v>
      </c>
      <c r="F198" s="160">
        <v>99.5</v>
      </c>
      <c r="G198" s="159"/>
      <c r="H198" s="159">
        <v>158</v>
      </c>
      <c r="I198" s="161">
        <v>158</v>
      </c>
      <c r="J198" s="162" t="s">
        <v>629</v>
      </c>
      <c r="K198" s="163">
        <f>H198-F198</f>
        <v>58.5</v>
      </c>
      <c r="L198" s="164">
        <f>K198/F198</f>
        <v>0.5879396984924623</v>
      </c>
      <c r="M198" s="159" t="s">
        <v>541</v>
      </c>
      <c r="N198" s="165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81</v>
      </c>
      <c r="B199" s="157">
        <v>42739</v>
      </c>
      <c r="C199" s="157"/>
      <c r="D199" s="158" t="s">
        <v>94</v>
      </c>
      <c r="E199" s="159" t="s">
        <v>571</v>
      </c>
      <c r="F199" s="160">
        <v>99.5</v>
      </c>
      <c r="G199" s="159"/>
      <c r="H199" s="159">
        <v>158</v>
      </c>
      <c r="I199" s="161">
        <v>158</v>
      </c>
      <c r="J199" s="162" t="s">
        <v>629</v>
      </c>
      <c r="K199" s="163">
        <v>58.5</v>
      </c>
      <c r="L199" s="164">
        <v>0.58793969849246197</v>
      </c>
      <c r="M199" s="159" t="s">
        <v>541</v>
      </c>
      <c r="N199" s="165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82</v>
      </c>
      <c r="B200" s="157">
        <v>42786</v>
      </c>
      <c r="C200" s="157"/>
      <c r="D200" s="158" t="s">
        <v>184</v>
      </c>
      <c r="E200" s="159" t="s">
        <v>571</v>
      </c>
      <c r="F200" s="160">
        <v>140.5</v>
      </c>
      <c r="G200" s="159"/>
      <c r="H200" s="159">
        <v>220</v>
      </c>
      <c r="I200" s="161">
        <v>220</v>
      </c>
      <c r="J200" s="162" t="s">
        <v>629</v>
      </c>
      <c r="K200" s="163">
        <f>H200-F200</f>
        <v>79.5</v>
      </c>
      <c r="L200" s="164">
        <f>K200/F200</f>
        <v>0.5658362989323843</v>
      </c>
      <c r="M200" s="159" t="s">
        <v>541</v>
      </c>
      <c r="N200" s="165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83</v>
      </c>
      <c r="B201" s="157">
        <v>42786</v>
      </c>
      <c r="C201" s="157"/>
      <c r="D201" s="158" t="s">
        <v>683</v>
      </c>
      <c r="E201" s="159" t="s">
        <v>571</v>
      </c>
      <c r="F201" s="160">
        <v>202.5</v>
      </c>
      <c r="G201" s="159"/>
      <c r="H201" s="159">
        <v>234</v>
      </c>
      <c r="I201" s="161">
        <v>234</v>
      </c>
      <c r="J201" s="162" t="s">
        <v>629</v>
      </c>
      <c r="K201" s="163">
        <v>31.5</v>
      </c>
      <c r="L201" s="164">
        <v>0.155555555555556</v>
      </c>
      <c r="M201" s="159" t="s">
        <v>541</v>
      </c>
      <c r="N201" s="165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84</v>
      </c>
      <c r="B202" s="157">
        <v>42818</v>
      </c>
      <c r="C202" s="157"/>
      <c r="D202" s="158" t="s">
        <v>684</v>
      </c>
      <c r="E202" s="159" t="s">
        <v>571</v>
      </c>
      <c r="F202" s="160">
        <v>300.5</v>
      </c>
      <c r="G202" s="159"/>
      <c r="H202" s="159">
        <v>417.5</v>
      </c>
      <c r="I202" s="161">
        <v>420</v>
      </c>
      <c r="J202" s="162" t="s">
        <v>685</v>
      </c>
      <c r="K202" s="163">
        <f>H202-F202</f>
        <v>117</v>
      </c>
      <c r="L202" s="164">
        <f>K202/F202</f>
        <v>0.38935108153078202</v>
      </c>
      <c r="M202" s="159" t="s">
        <v>541</v>
      </c>
      <c r="N202" s="165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85</v>
      </c>
      <c r="B203" s="157">
        <v>42818</v>
      </c>
      <c r="C203" s="157"/>
      <c r="D203" s="158" t="s">
        <v>659</v>
      </c>
      <c r="E203" s="159" t="s">
        <v>571</v>
      </c>
      <c r="F203" s="160">
        <v>850</v>
      </c>
      <c r="G203" s="159"/>
      <c r="H203" s="159">
        <v>1042.5</v>
      </c>
      <c r="I203" s="161">
        <v>1023</v>
      </c>
      <c r="J203" s="162" t="s">
        <v>686</v>
      </c>
      <c r="K203" s="163">
        <v>192.5</v>
      </c>
      <c r="L203" s="164">
        <v>0.22647058823529401</v>
      </c>
      <c r="M203" s="159" t="s">
        <v>541</v>
      </c>
      <c r="N203" s="165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86</v>
      </c>
      <c r="B204" s="157">
        <v>42830</v>
      </c>
      <c r="C204" s="157"/>
      <c r="D204" s="158" t="s">
        <v>457</v>
      </c>
      <c r="E204" s="159" t="s">
        <v>571</v>
      </c>
      <c r="F204" s="160">
        <v>785</v>
      </c>
      <c r="G204" s="159"/>
      <c r="H204" s="159">
        <v>930</v>
      </c>
      <c r="I204" s="161">
        <v>920</v>
      </c>
      <c r="J204" s="162" t="s">
        <v>687</v>
      </c>
      <c r="K204" s="163">
        <f>H204-F204</f>
        <v>145</v>
      </c>
      <c r="L204" s="164">
        <f>K204/F204</f>
        <v>0.18471337579617833</v>
      </c>
      <c r="M204" s="159" t="s">
        <v>541</v>
      </c>
      <c r="N204" s="165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87</v>
      </c>
      <c r="B205" s="167">
        <v>42831</v>
      </c>
      <c r="C205" s="167"/>
      <c r="D205" s="168" t="s">
        <v>688</v>
      </c>
      <c r="E205" s="169" t="s">
        <v>571</v>
      </c>
      <c r="F205" s="170">
        <v>40</v>
      </c>
      <c r="G205" s="170"/>
      <c r="H205" s="171">
        <v>13.1</v>
      </c>
      <c r="I205" s="171">
        <v>60</v>
      </c>
      <c r="J205" s="172" t="s">
        <v>689</v>
      </c>
      <c r="K205" s="173">
        <v>-26.9</v>
      </c>
      <c r="L205" s="174">
        <v>-0.67249999999999999</v>
      </c>
      <c r="M205" s="170" t="s">
        <v>553</v>
      </c>
      <c r="N205" s="167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88</v>
      </c>
      <c r="B206" s="157">
        <v>42837</v>
      </c>
      <c r="C206" s="157"/>
      <c r="D206" s="158" t="s">
        <v>93</v>
      </c>
      <c r="E206" s="159" t="s">
        <v>571</v>
      </c>
      <c r="F206" s="160">
        <v>289.5</v>
      </c>
      <c r="G206" s="159"/>
      <c r="H206" s="159">
        <v>354</v>
      </c>
      <c r="I206" s="161">
        <v>360</v>
      </c>
      <c r="J206" s="162" t="s">
        <v>690</v>
      </c>
      <c r="K206" s="163">
        <f t="shared" ref="K206:K214" si="91">H206-F206</f>
        <v>64.5</v>
      </c>
      <c r="L206" s="164">
        <f t="shared" ref="L206:L214" si="92">K206/F206</f>
        <v>0.22279792746113988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89</v>
      </c>
      <c r="B207" s="157">
        <v>42845</v>
      </c>
      <c r="C207" s="157"/>
      <c r="D207" s="158" t="s">
        <v>405</v>
      </c>
      <c r="E207" s="159" t="s">
        <v>571</v>
      </c>
      <c r="F207" s="160">
        <v>700</v>
      </c>
      <c r="G207" s="159"/>
      <c r="H207" s="159">
        <v>840</v>
      </c>
      <c r="I207" s="161">
        <v>840</v>
      </c>
      <c r="J207" s="162" t="s">
        <v>691</v>
      </c>
      <c r="K207" s="163">
        <f t="shared" si="91"/>
        <v>140</v>
      </c>
      <c r="L207" s="164">
        <f t="shared" si="92"/>
        <v>0.2</v>
      </c>
      <c r="M207" s="159" t="s">
        <v>541</v>
      </c>
      <c r="N207" s="165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90</v>
      </c>
      <c r="B208" s="157">
        <v>42887</v>
      </c>
      <c r="C208" s="157"/>
      <c r="D208" s="158" t="s">
        <v>692</v>
      </c>
      <c r="E208" s="159" t="s">
        <v>571</v>
      </c>
      <c r="F208" s="160">
        <v>130</v>
      </c>
      <c r="G208" s="159"/>
      <c r="H208" s="159">
        <v>144.25</v>
      </c>
      <c r="I208" s="161">
        <v>170</v>
      </c>
      <c r="J208" s="162" t="s">
        <v>693</v>
      </c>
      <c r="K208" s="163">
        <f t="shared" si="91"/>
        <v>14.25</v>
      </c>
      <c r="L208" s="164">
        <f t="shared" si="92"/>
        <v>0.10961538461538461</v>
      </c>
      <c r="M208" s="159" t="s">
        <v>541</v>
      </c>
      <c r="N208" s="165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91</v>
      </c>
      <c r="B209" s="157">
        <v>42901</v>
      </c>
      <c r="C209" s="157"/>
      <c r="D209" s="158" t="s">
        <v>694</v>
      </c>
      <c r="E209" s="159" t="s">
        <v>571</v>
      </c>
      <c r="F209" s="160">
        <v>214.5</v>
      </c>
      <c r="G209" s="159"/>
      <c r="H209" s="159">
        <v>262</v>
      </c>
      <c r="I209" s="161">
        <v>262</v>
      </c>
      <c r="J209" s="162" t="s">
        <v>695</v>
      </c>
      <c r="K209" s="163">
        <f t="shared" si="91"/>
        <v>47.5</v>
      </c>
      <c r="L209" s="164">
        <f t="shared" si="92"/>
        <v>0.22144522144522144</v>
      </c>
      <c r="M209" s="159" t="s">
        <v>541</v>
      </c>
      <c r="N209" s="165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92</v>
      </c>
      <c r="B210" s="188">
        <v>42933</v>
      </c>
      <c r="C210" s="188"/>
      <c r="D210" s="189" t="s">
        <v>696</v>
      </c>
      <c r="E210" s="190" t="s">
        <v>571</v>
      </c>
      <c r="F210" s="191">
        <v>370</v>
      </c>
      <c r="G210" s="190"/>
      <c r="H210" s="190">
        <v>447.5</v>
      </c>
      <c r="I210" s="192">
        <v>450</v>
      </c>
      <c r="J210" s="193" t="s">
        <v>629</v>
      </c>
      <c r="K210" s="163">
        <f t="shared" si="91"/>
        <v>77.5</v>
      </c>
      <c r="L210" s="194">
        <f t="shared" si="92"/>
        <v>0.20945945945945946</v>
      </c>
      <c r="M210" s="190" t="s">
        <v>541</v>
      </c>
      <c r="N210" s="195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93</v>
      </c>
      <c r="B211" s="188">
        <v>42943</v>
      </c>
      <c r="C211" s="188"/>
      <c r="D211" s="189" t="s">
        <v>182</v>
      </c>
      <c r="E211" s="190" t="s">
        <v>571</v>
      </c>
      <c r="F211" s="191">
        <v>657.5</v>
      </c>
      <c r="G211" s="190"/>
      <c r="H211" s="190">
        <v>825</v>
      </c>
      <c r="I211" s="192">
        <v>820</v>
      </c>
      <c r="J211" s="193" t="s">
        <v>629</v>
      </c>
      <c r="K211" s="163">
        <f t="shared" si="91"/>
        <v>167.5</v>
      </c>
      <c r="L211" s="194">
        <f t="shared" si="92"/>
        <v>0.25475285171102663</v>
      </c>
      <c r="M211" s="190" t="s">
        <v>541</v>
      </c>
      <c r="N211" s="195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94</v>
      </c>
      <c r="B212" s="157">
        <v>42964</v>
      </c>
      <c r="C212" s="157"/>
      <c r="D212" s="158" t="s">
        <v>350</v>
      </c>
      <c r="E212" s="159" t="s">
        <v>571</v>
      </c>
      <c r="F212" s="160">
        <v>605</v>
      </c>
      <c r="G212" s="159"/>
      <c r="H212" s="159">
        <v>750</v>
      </c>
      <c r="I212" s="161">
        <v>750</v>
      </c>
      <c r="J212" s="162" t="s">
        <v>687</v>
      </c>
      <c r="K212" s="163">
        <f t="shared" si="91"/>
        <v>145</v>
      </c>
      <c r="L212" s="164">
        <f t="shared" si="92"/>
        <v>0.23966942148760331</v>
      </c>
      <c r="M212" s="159" t="s">
        <v>541</v>
      </c>
      <c r="N212" s="165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95</v>
      </c>
      <c r="B213" s="167">
        <v>42979</v>
      </c>
      <c r="C213" s="167"/>
      <c r="D213" s="175" t="s">
        <v>697</v>
      </c>
      <c r="E213" s="170" t="s">
        <v>571</v>
      </c>
      <c r="F213" s="170">
        <v>255</v>
      </c>
      <c r="G213" s="171"/>
      <c r="H213" s="171">
        <v>217.25</v>
      </c>
      <c r="I213" s="171">
        <v>320</v>
      </c>
      <c r="J213" s="172" t="s">
        <v>698</v>
      </c>
      <c r="K213" s="173">
        <f t="shared" si="91"/>
        <v>-37.75</v>
      </c>
      <c r="L213" s="176">
        <f t="shared" si="92"/>
        <v>-0.14803921568627451</v>
      </c>
      <c r="M213" s="170" t="s">
        <v>553</v>
      </c>
      <c r="N213" s="167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96</v>
      </c>
      <c r="B214" s="157">
        <v>42997</v>
      </c>
      <c r="C214" s="157"/>
      <c r="D214" s="158" t="s">
        <v>699</v>
      </c>
      <c r="E214" s="159" t="s">
        <v>571</v>
      </c>
      <c r="F214" s="160">
        <v>215</v>
      </c>
      <c r="G214" s="159"/>
      <c r="H214" s="159">
        <v>258</v>
      </c>
      <c r="I214" s="161">
        <v>258</v>
      </c>
      <c r="J214" s="162" t="s">
        <v>629</v>
      </c>
      <c r="K214" s="163">
        <f t="shared" si="91"/>
        <v>43</v>
      </c>
      <c r="L214" s="164">
        <f t="shared" si="92"/>
        <v>0.2</v>
      </c>
      <c r="M214" s="159" t="s">
        <v>541</v>
      </c>
      <c r="N214" s="165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97</v>
      </c>
      <c r="B215" s="157">
        <v>42997</v>
      </c>
      <c r="C215" s="157"/>
      <c r="D215" s="158" t="s">
        <v>699</v>
      </c>
      <c r="E215" s="159" t="s">
        <v>571</v>
      </c>
      <c r="F215" s="160">
        <v>215</v>
      </c>
      <c r="G215" s="159"/>
      <c r="H215" s="159">
        <v>258</v>
      </c>
      <c r="I215" s="161">
        <v>258</v>
      </c>
      <c r="J215" s="193" t="s">
        <v>629</v>
      </c>
      <c r="K215" s="163">
        <v>43</v>
      </c>
      <c r="L215" s="164">
        <v>0.2</v>
      </c>
      <c r="M215" s="159" t="s">
        <v>541</v>
      </c>
      <c r="N215" s="165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98</v>
      </c>
      <c r="B216" s="188">
        <v>42998</v>
      </c>
      <c r="C216" s="188"/>
      <c r="D216" s="189" t="s">
        <v>700</v>
      </c>
      <c r="E216" s="190" t="s">
        <v>571</v>
      </c>
      <c r="F216" s="160">
        <v>75</v>
      </c>
      <c r="G216" s="190"/>
      <c r="H216" s="190">
        <v>90</v>
      </c>
      <c r="I216" s="192">
        <v>90</v>
      </c>
      <c r="J216" s="162" t="s">
        <v>701</v>
      </c>
      <c r="K216" s="163">
        <f t="shared" ref="K216:K221" si="93">H216-F216</f>
        <v>15</v>
      </c>
      <c r="L216" s="164">
        <f t="shared" ref="L216:L221" si="94">K216/F216</f>
        <v>0.2</v>
      </c>
      <c r="M216" s="159" t="s">
        <v>541</v>
      </c>
      <c r="N216" s="165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99</v>
      </c>
      <c r="B217" s="188">
        <v>43011</v>
      </c>
      <c r="C217" s="188"/>
      <c r="D217" s="189" t="s">
        <v>555</v>
      </c>
      <c r="E217" s="190" t="s">
        <v>571</v>
      </c>
      <c r="F217" s="191">
        <v>315</v>
      </c>
      <c r="G217" s="190"/>
      <c r="H217" s="190">
        <v>392</v>
      </c>
      <c r="I217" s="192">
        <v>384</v>
      </c>
      <c r="J217" s="193" t="s">
        <v>702</v>
      </c>
      <c r="K217" s="163">
        <f t="shared" si="93"/>
        <v>77</v>
      </c>
      <c r="L217" s="194">
        <f t="shared" si="94"/>
        <v>0.24444444444444444</v>
      </c>
      <c r="M217" s="190" t="s">
        <v>541</v>
      </c>
      <c r="N217" s="195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100</v>
      </c>
      <c r="B218" s="188">
        <v>43013</v>
      </c>
      <c r="C218" s="188"/>
      <c r="D218" s="189" t="s">
        <v>433</v>
      </c>
      <c r="E218" s="190" t="s">
        <v>571</v>
      </c>
      <c r="F218" s="191">
        <v>145</v>
      </c>
      <c r="G218" s="190"/>
      <c r="H218" s="190">
        <v>179</v>
      </c>
      <c r="I218" s="192">
        <v>180</v>
      </c>
      <c r="J218" s="193" t="s">
        <v>703</v>
      </c>
      <c r="K218" s="163">
        <f t="shared" si="93"/>
        <v>34</v>
      </c>
      <c r="L218" s="194">
        <f t="shared" si="94"/>
        <v>0.23448275862068965</v>
      </c>
      <c r="M218" s="190" t="s">
        <v>541</v>
      </c>
      <c r="N218" s="195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101</v>
      </c>
      <c r="B219" s="188">
        <v>43014</v>
      </c>
      <c r="C219" s="188"/>
      <c r="D219" s="189" t="s">
        <v>327</v>
      </c>
      <c r="E219" s="190" t="s">
        <v>571</v>
      </c>
      <c r="F219" s="191">
        <v>256</v>
      </c>
      <c r="G219" s="190"/>
      <c r="H219" s="190">
        <v>323</v>
      </c>
      <c r="I219" s="192">
        <v>320</v>
      </c>
      <c r="J219" s="193" t="s">
        <v>629</v>
      </c>
      <c r="K219" s="163">
        <f t="shared" si="93"/>
        <v>67</v>
      </c>
      <c r="L219" s="194">
        <f t="shared" si="94"/>
        <v>0.26171875</v>
      </c>
      <c r="M219" s="190" t="s">
        <v>541</v>
      </c>
      <c r="N219" s="195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102</v>
      </c>
      <c r="B220" s="188">
        <v>43017</v>
      </c>
      <c r="C220" s="188"/>
      <c r="D220" s="189" t="s">
        <v>342</v>
      </c>
      <c r="E220" s="190" t="s">
        <v>571</v>
      </c>
      <c r="F220" s="191">
        <v>137.5</v>
      </c>
      <c r="G220" s="190"/>
      <c r="H220" s="190">
        <v>184</v>
      </c>
      <c r="I220" s="192">
        <v>183</v>
      </c>
      <c r="J220" s="193" t="s">
        <v>704</v>
      </c>
      <c r="K220" s="163">
        <f t="shared" si="93"/>
        <v>46.5</v>
      </c>
      <c r="L220" s="194">
        <f t="shared" si="94"/>
        <v>0.33818181818181819</v>
      </c>
      <c r="M220" s="190" t="s">
        <v>541</v>
      </c>
      <c r="N220" s="195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103</v>
      </c>
      <c r="B221" s="188">
        <v>43018</v>
      </c>
      <c r="C221" s="188"/>
      <c r="D221" s="189" t="s">
        <v>705</v>
      </c>
      <c r="E221" s="190" t="s">
        <v>571</v>
      </c>
      <c r="F221" s="191">
        <v>125.5</v>
      </c>
      <c r="G221" s="190"/>
      <c r="H221" s="190">
        <v>158</v>
      </c>
      <c r="I221" s="192">
        <v>155</v>
      </c>
      <c r="J221" s="193" t="s">
        <v>706</v>
      </c>
      <c r="K221" s="163">
        <f t="shared" si="93"/>
        <v>32.5</v>
      </c>
      <c r="L221" s="194">
        <f t="shared" si="94"/>
        <v>0.25896414342629481</v>
      </c>
      <c r="M221" s="190" t="s">
        <v>541</v>
      </c>
      <c r="N221" s="195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104</v>
      </c>
      <c r="B222" s="188">
        <v>43018</v>
      </c>
      <c r="C222" s="188"/>
      <c r="D222" s="189" t="s">
        <v>707</v>
      </c>
      <c r="E222" s="190" t="s">
        <v>571</v>
      </c>
      <c r="F222" s="191">
        <v>895</v>
      </c>
      <c r="G222" s="190"/>
      <c r="H222" s="190">
        <v>1122.5</v>
      </c>
      <c r="I222" s="192">
        <v>1078</v>
      </c>
      <c r="J222" s="193" t="s">
        <v>708</v>
      </c>
      <c r="K222" s="163">
        <v>227.5</v>
      </c>
      <c r="L222" s="194">
        <v>0.25418994413407803</v>
      </c>
      <c r="M222" s="190" t="s">
        <v>541</v>
      </c>
      <c r="N222" s="195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105</v>
      </c>
      <c r="B223" s="188">
        <v>43020</v>
      </c>
      <c r="C223" s="188"/>
      <c r="D223" s="189" t="s">
        <v>336</v>
      </c>
      <c r="E223" s="190" t="s">
        <v>571</v>
      </c>
      <c r="F223" s="191">
        <v>525</v>
      </c>
      <c r="G223" s="190"/>
      <c r="H223" s="190">
        <v>629</v>
      </c>
      <c r="I223" s="192">
        <v>629</v>
      </c>
      <c r="J223" s="193" t="s">
        <v>629</v>
      </c>
      <c r="K223" s="163">
        <v>104</v>
      </c>
      <c r="L223" s="194">
        <v>0.19809523809523799</v>
      </c>
      <c r="M223" s="190" t="s">
        <v>541</v>
      </c>
      <c r="N223" s="195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106</v>
      </c>
      <c r="B224" s="188">
        <v>43046</v>
      </c>
      <c r="C224" s="188"/>
      <c r="D224" s="189" t="s">
        <v>373</v>
      </c>
      <c r="E224" s="190" t="s">
        <v>571</v>
      </c>
      <c r="F224" s="191">
        <v>740</v>
      </c>
      <c r="G224" s="190"/>
      <c r="H224" s="190">
        <v>892.5</v>
      </c>
      <c r="I224" s="192">
        <v>900</v>
      </c>
      <c r="J224" s="193" t="s">
        <v>709</v>
      </c>
      <c r="K224" s="163">
        <f>H224-F224</f>
        <v>152.5</v>
      </c>
      <c r="L224" s="194">
        <f>K224/F224</f>
        <v>0.20608108108108109</v>
      </c>
      <c r="M224" s="190" t="s">
        <v>541</v>
      </c>
      <c r="N224" s="195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107</v>
      </c>
      <c r="B225" s="157">
        <v>43073</v>
      </c>
      <c r="C225" s="157"/>
      <c r="D225" s="158" t="s">
        <v>710</v>
      </c>
      <c r="E225" s="159" t="s">
        <v>571</v>
      </c>
      <c r="F225" s="160">
        <v>118.5</v>
      </c>
      <c r="G225" s="159"/>
      <c r="H225" s="159">
        <v>143.5</v>
      </c>
      <c r="I225" s="161">
        <v>145</v>
      </c>
      <c r="J225" s="162" t="s">
        <v>562</v>
      </c>
      <c r="K225" s="163">
        <f>H225-F225</f>
        <v>25</v>
      </c>
      <c r="L225" s="164">
        <f>K225/F225</f>
        <v>0.2109704641350211</v>
      </c>
      <c r="M225" s="159" t="s">
        <v>541</v>
      </c>
      <c r="N225" s="165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6">
        <v>108</v>
      </c>
      <c r="B226" s="167">
        <v>43090</v>
      </c>
      <c r="C226" s="167"/>
      <c r="D226" s="168" t="s">
        <v>410</v>
      </c>
      <c r="E226" s="169" t="s">
        <v>571</v>
      </c>
      <c r="F226" s="170">
        <v>715</v>
      </c>
      <c r="G226" s="170"/>
      <c r="H226" s="171">
        <v>500</v>
      </c>
      <c r="I226" s="171">
        <v>872</v>
      </c>
      <c r="J226" s="172" t="s">
        <v>711</v>
      </c>
      <c r="K226" s="173">
        <f>H226-F226</f>
        <v>-215</v>
      </c>
      <c r="L226" s="174">
        <f>K226/F226</f>
        <v>-0.30069930069930068</v>
      </c>
      <c r="M226" s="170" t="s">
        <v>553</v>
      </c>
      <c r="N226" s="167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109</v>
      </c>
      <c r="B227" s="157">
        <v>43098</v>
      </c>
      <c r="C227" s="157"/>
      <c r="D227" s="158" t="s">
        <v>555</v>
      </c>
      <c r="E227" s="159" t="s">
        <v>571</v>
      </c>
      <c r="F227" s="160">
        <v>435</v>
      </c>
      <c r="G227" s="159"/>
      <c r="H227" s="159">
        <v>542.5</v>
      </c>
      <c r="I227" s="161">
        <v>539</v>
      </c>
      <c r="J227" s="162" t="s">
        <v>629</v>
      </c>
      <c r="K227" s="163">
        <v>107.5</v>
      </c>
      <c r="L227" s="164">
        <v>0.247126436781609</v>
      </c>
      <c r="M227" s="159" t="s">
        <v>541</v>
      </c>
      <c r="N227" s="165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110</v>
      </c>
      <c r="B228" s="157">
        <v>43098</v>
      </c>
      <c r="C228" s="157"/>
      <c r="D228" s="158" t="s">
        <v>513</v>
      </c>
      <c r="E228" s="159" t="s">
        <v>571</v>
      </c>
      <c r="F228" s="160">
        <v>885</v>
      </c>
      <c r="G228" s="159"/>
      <c r="H228" s="159">
        <v>1090</v>
      </c>
      <c r="I228" s="161">
        <v>1084</v>
      </c>
      <c r="J228" s="162" t="s">
        <v>629</v>
      </c>
      <c r="K228" s="163">
        <v>205</v>
      </c>
      <c r="L228" s="164">
        <v>0.23163841807909599</v>
      </c>
      <c r="M228" s="159" t="s">
        <v>541</v>
      </c>
      <c r="N228" s="165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6">
        <v>111</v>
      </c>
      <c r="B229" s="197">
        <v>43192</v>
      </c>
      <c r="C229" s="197"/>
      <c r="D229" s="175" t="s">
        <v>712</v>
      </c>
      <c r="E229" s="170" t="s">
        <v>571</v>
      </c>
      <c r="F229" s="198">
        <v>478.5</v>
      </c>
      <c r="G229" s="170"/>
      <c r="H229" s="170">
        <v>442</v>
      </c>
      <c r="I229" s="171">
        <v>613</v>
      </c>
      <c r="J229" s="172" t="s">
        <v>713</v>
      </c>
      <c r="K229" s="173">
        <f>H229-F229</f>
        <v>-36.5</v>
      </c>
      <c r="L229" s="174">
        <f>K229/F229</f>
        <v>-7.6280041797283177E-2</v>
      </c>
      <c r="M229" s="170" t="s">
        <v>553</v>
      </c>
      <c r="N229" s="167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112</v>
      </c>
      <c r="B230" s="167">
        <v>43194</v>
      </c>
      <c r="C230" s="167"/>
      <c r="D230" s="168" t="s">
        <v>714</v>
      </c>
      <c r="E230" s="169" t="s">
        <v>571</v>
      </c>
      <c r="F230" s="170">
        <f>141.5-7.3</f>
        <v>134.19999999999999</v>
      </c>
      <c r="G230" s="170"/>
      <c r="H230" s="171">
        <v>77</v>
      </c>
      <c r="I230" s="171">
        <v>180</v>
      </c>
      <c r="J230" s="172" t="s">
        <v>715</v>
      </c>
      <c r="K230" s="173">
        <f>H230-F230</f>
        <v>-57.199999999999989</v>
      </c>
      <c r="L230" s="174">
        <f>K230/F230</f>
        <v>-0.42622950819672129</v>
      </c>
      <c r="M230" s="170" t="s">
        <v>553</v>
      </c>
      <c r="N230" s="167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6">
        <v>113</v>
      </c>
      <c r="B231" s="167">
        <v>43209</v>
      </c>
      <c r="C231" s="167"/>
      <c r="D231" s="168" t="s">
        <v>716</v>
      </c>
      <c r="E231" s="169" t="s">
        <v>571</v>
      </c>
      <c r="F231" s="170">
        <v>430</v>
      </c>
      <c r="G231" s="170"/>
      <c r="H231" s="171">
        <v>220</v>
      </c>
      <c r="I231" s="171">
        <v>537</v>
      </c>
      <c r="J231" s="172" t="s">
        <v>717</v>
      </c>
      <c r="K231" s="173">
        <f>H231-F231</f>
        <v>-210</v>
      </c>
      <c r="L231" s="174">
        <f>K231/F231</f>
        <v>-0.48837209302325579</v>
      </c>
      <c r="M231" s="170" t="s">
        <v>553</v>
      </c>
      <c r="N231" s="167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114</v>
      </c>
      <c r="B232" s="188">
        <v>43220</v>
      </c>
      <c r="C232" s="188"/>
      <c r="D232" s="189" t="s">
        <v>374</v>
      </c>
      <c r="E232" s="190" t="s">
        <v>571</v>
      </c>
      <c r="F232" s="190">
        <v>153.5</v>
      </c>
      <c r="G232" s="190"/>
      <c r="H232" s="190">
        <v>196</v>
      </c>
      <c r="I232" s="192">
        <v>196</v>
      </c>
      <c r="J232" s="162" t="s">
        <v>718</v>
      </c>
      <c r="K232" s="163">
        <f>H232-F232</f>
        <v>42.5</v>
      </c>
      <c r="L232" s="164">
        <f>K232/F232</f>
        <v>0.27687296416938112</v>
      </c>
      <c r="M232" s="159" t="s">
        <v>541</v>
      </c>
      <c r="N232" s="165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115</v>
      </c>
      <c r="B233" s="167">
        <v>43306</v>
      </c>
      <c r="C233" s="167"/>
      <c r="D233" s="168" t="s">
        <v>688</v>
      </c>
      <c r="E233" s="169" t="s">
        <v>571</v>
      </c>
      <c r="F233" s="170">
        <v>27.5</v>
      </c>
      <c r="G233" s="170"/>
      <c r="H233" s="171">
        <v>13.1</v>
      </c>
      <c r="I233" s="171">
        <v>60</v>
      </c>
      <c r="J233" s="172" t="s">
        <v>719</v>
      </c>
      <c r="K233" s="173">
        <v>-14.4</v>
      </c>
      <c r="L233" s="174">
        <v>-0.52363636363636401</v>
      </c>
      <c r="M233" s="170" t="s">
        <v>553</v>
      </c>
      <c r="N233" s="167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6">
        <v>116</v>
      </c>
      <c r="B234" s="197">
        <v>43318</v>
      </c>
      <c r="C234" s="197"/>
      <c r="D234" s="175" t="s">
        <v>720</v>
      </c>
      <c r="E234" s="170" t="s">
        <v>571</v>
      </c>
      <c r="F234" s="170">
        <v>148.5</v>
      </c>
      <c r="G234" s="170"/>
      <c r="H234" s="170">
        <v>102</v>
      </c>
      <c r="I234" s="171">
        <v>182</v>
      </c>
      <c r="J234" s="172" t="s">
        <v>721</v>
      </c>
      <c r="K234" s="173">
        <f>H234-F234</f>
        <v>-46.5</v>
      </c>
      <c r="L234" s="174">
        <f>K234/F234</f>
        <v>-0.31313131313131315</v>
      </c>
      <c r="M234" s="170" t="s">
        <v>553</v>
      </c>
      <c r="N234" s="167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117</v>
      </c>
      <c r="B235" s="157">
        <v>43335</v>
      </c>
      <c r="C235" s="157"/>
      <c r="D235" s="158" t="s">
        <v>722</v>
      </c>
      <c r="E235" s="159" t="s">
        <v>571</v>
      </c>
      <c r="F235" s="190">
        <v>285</v>
      </c>
      <c r="G235" s="159"/>
      <c r="H235" s="159">
        <v>355</v>
      </c>
      <c r="I235" s="161">
        <v>364</v>
      </c>
      <c r="J235" s="162" t="s">
        <v>723</v>
      </c>
      <c r="K235" s="163">
        <v>70</v>
      </c>
      <c r="L235" s="164">
        <v>0.24561403508771901</v>
      </c>
      <c r="M235" s="159" t="s">
        <v>541</v>
      </c>
      <c r="N235" s="165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118</v>
      </c>
      <c r="B236" s="157">
        <v>43341</v>
      </c>
      <c r="C236" s="157"/>
      <c r="D236" s="158" t="s">
        <v>362</v>
      </c>
      <c r="E236" s="159" t="s">
        <v>571</v>
      </c>
      <c r="F236" s="190">
        <v>525</v>
      </c>
      <c r="G236" s="159"/>
      <c r="H236" s="159">
        <v>585</v>
      </c>
      <c r="I236" s="161">
        <v>635</v>
      </c>
      <c r="J236" s="162" t="s">
        <v>724</v>
      </c>
      <c r="K236" s="163">
        <f t="shared" ref="K236:K253" si="95">H236-F236</f>
        <v>60</v>
      </c>
      <c r="L236" s="164">
        <f t="shared" ref="L236:L253" si="96">K236/F236</f>
        <v>0.11428571428571428</v>
      </c>
      <c r="M236" s="159" t="s">
        <v>541</v>
      </c>
      <c r="N236" s="165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119</v>
      </c>
      <c r="B237" s="157">
        <v>43395</v>
      </c>
      <c r="C237" s="157"/>
      <c r="D237" s="158" t="s">
        <v>350</v>
      </c>
      <c r="E237" s="159" t="s">
        <v>571</v>
      </c>
      <c r="F237" s="190">
        <v>475</v>
      </c>
      <c r="G237" s="159"/>
      <c r="H237" s="159">
        <v>574</v>
      </c>
      <c r="I237" s="161">
        <v>570</v>
      </c>
      <c r="J237" s="162" t="s">
        <v>629</v>
      </c>
      <c r="K237" s="163">
        <f t="shared" si="95"/>
        <v>99</v>
      </c>
      <c r="L237" s="164">
        <f t="shared" si="96"/>
        <v>0.20842105263157895</v>
      </c>
      <c r="M237" s="159" t="s">
        <v>541</v>
      </c>
      <c r="N237" s="165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120</v>
      </c>
      <c r="B238" s="188">
        <v>43397</v>
      </c>
      <c r="C238" s="188"/>
      <c r="D238" s="189" t="s">
        <v>369</v>
      </c>
      <c r="E238" s="190" t="s">
        <v>571</v>
      </c>
      <c r="F238" s="190">
        <v>707.5</v>
      </c>
      <c r="G238" s="190"/>
      <c r="H238" s="190">
        <v>872</v>
      </c>
      <c r="I238" s="192">
        <v>872</v>
      </c>
      <c r="J238" s="193" t="s">
        <v>629</v>
      </c>
      <c r="K238" s="163">
        <f t="shared" si="95"/>
        <v>164.5</v>
      </c>
      <c r="L238" s="194">
        <f t="shared" si="96"/>
        <v>0.23250883392226149</v>
      </c>
      <c r="M238" s="190" t="s">
        <v>541</v>
      </c>
      <c r="N238" s="195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121</v>
      </c>
      <c r="B239" s="188">
        <v>43398</v>
      </c>
      <c r="C239" s="188"/>
      <c r="D239" s="189" t="s">
        <v>725</v>
      </c>
      <c r="E239" s="190" t="s">
        <v>571</v>
      </c>
      <c r="F239" s="190">
        <v>162</v>
      </c>
      <c r="G239" s="190"/>
      <c r="H239" s="190">
        <v>204</v>
      </c>
      <c r="I239" s="192">
        <v>209</v>
      </c>
      <c r="J239" s="193" t="s">
        <v>726</v>
      </c>
      <c r="K239" s="163">
        <f t="shared" si="95"/>
        <v>42</v>
      </c>
      <c r="L239" s="194">
        <f t="shared" si="96"/>
        <v>0.25925925925925924</v>
      </c>
      <c r="M239" s="190" t="s">
        <v>541</v>
      </c>
      <c r="N239" s="195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122</v>
      </c>
      <c r="B240" s="188">
        <v>43399</v>
      </c>
      <c r="C240" s="188"/>
      <c r="D240" s="189" t="s">
        <v>450</v>
      </c>
      <c r="E240" s="190" t="s">
        <v>571</v>
      </c>
      <c r="F240" s="190">
        <v>240</v>
      </c>
      <c r="G240" s="190"/>
      <c r="H240" s="190">
        <v>297</v>
      </c>
      <c r="I240" s="192">
        <v>297</v>
      </c>
      <c r="J240" s="193" t="s">
        <v>629</v>
      </c>
      <c r="K240" s="199">
        <f t="shared" si="95"/>
        <v>57</v>
      </c>
      <c r="L240" s="194">
        <f t="shared" si="96"/>
        <v>0.23749999999999999</v>
      </c>
      <c r="M240" s="190" t="s">
        <v>541</v>
      </c>
      <c r="N240" s="195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123</v>
      </c>
      <c r="B241" s="157">
        <v>43439</v>
      </c>
      <c r="C241" s="157"/>
      <c r="D241" s="158" t="s">
        <v>727</v>
      </c>
      <c r="E241" s="159" t="s">
        <v>571</v>
      </c>
      <c r="F241" s="159">
        <v>202.5</v>
      </c>
      <c r="G241" s="159"/>
      <c r="H241" s="159">
        <v>255</v>
      </c>
      <c r="I241" s="161">
        <v>252</v>
      </c>
      <c r="J241" s="162" t="s">
        <v>629</v>
      </c>
      <c r="K241" s="163">
        <f t="shared" si="95"/>
        <v>52.5</v>
      </c>
      <c r="L241" s="164">
        <f t="shared" si="96"/>
        <v>0.25925925925925924</v>
      </c>
      <c r="M241" s="159" t="s">
        <v>541</v>
      </c>
      <c r="N241" s="165">
        <v>43542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124</v>
      </c>
      <c r="B242" s="188">
        <v>43465</v>
      </c>
      <c r="C242" s="157"/>
      <c r="D242" s="189" t="s">
        <v>397</v>
      </c>
      <c r="E242" s="190" t="s">
        <v>571</v>
      </c>
      <c r="F242" s="190">
        <v>710</v>
      </c>
      <c r="G242" s="190"/>
      <c r="H242" s="190">
        <v>866</v>
      </c>
      <c r="I242" s="192">
        <v>866</v>
      </c>
      <c r="J242" s="193" t="s">
        <v>629</v>
      </c>
      <c r="K242" s="163">
        <f t="shared" si="95"/>
        <v>156</v>
      </c>
      <c r="L242" s="164">
        <f t="shared" si="96"/>
        <v>0.21971830985915494</v>
      </c>
      <c r="M242" s="159" t="s">
        <v>541</v>
      </c>
      <c r="N242" s="165">
        <v>43553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125</v>
      </c>
      <c r="B243" s="188">
        <v>43522</v>
      </c>
      <c r="C243" s="188"/>
      <c r="D243" s="189" t="s">
        <v>152</v>
      </c>
      <c r="E243" s="190" t="s">
        <v>571</v>
      </c>
      <c r="F243" s="190">
        <v>337.25</v>
      </c>
      <c r="G243" s="190"/>
      <c r="H243" s="190">
        <v>398.5</v>
      </c>
      <c r="I243" s="192">
        <v>411</v>
      </c>
      <c r="J243" s="162" t="s">
        <v>729</v>
      </c>
      <c r="K243" s="163">
        <f t="shared" si="95"/>
        <v>61.25</v>
      </c>
      <c r="L243" s="164">
        <f t="shared" si="96"/>
        <v>0.1816160118606375</v>
      </c>
      <c r="M243" s="159" t="s">
        <v>541</v>
      </c>
      <c r="N243" s="165">
        <v>43760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0">
        <v>126</v>
      </c>
      <c r="B244" s="201">
        <v>43559</v>
      </c>
      <c r="C244" s="201"/>
      <c r="D244" s="202" t="s">
        <v>730</v>
      </c>
      <c r="E244" s="203" t="s">
        <v>571</v>
      </c>
      <c r="F244" s="203">
        <v>130</v>
      </c>
      <c r="G244" s="203"/>
      <c r="H244" s="203">
        <v>65</v>
      </c>
      <c r="I244" s="204">
        <v>158</v>
      </c>
      <c r="J244" s="172" t="s">
        <v>731</v>
      </c>
      <c r="K244" s="173">
        <f t="shared" si="95"/>
        <v>-65</v>
      </c>
      <c r="L244" s="174">
        <f t="shared" si="96"/>
        <v>-0.5</v>
      </c>
      <c r="M244" s="170" t="s">
        <v>553</v>
      </c>
      <c r="N244" s="167">
        <v>43726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127</v>
      </c>
      <c r="B245" s="188">
        <v>43017</v>
      </c>
      <c r="C245" s="188"/>
      <c r="D245" s="189" t="s">
        <v>184</v>
      </c>
      <c r="E245" s="190" t="s">
        <v>571</v>
      </c>
      <c r="F245" s="190">
        <v>141.5</v>
      </c>
      <c r="G245" s="190"/>
      <c r="H245" s="190">
        <v>183.5</v>
      </c>
      <c r="I245" s="192">
        <v>210</v>
      </c>
      <c r="J245" s="162" t="s">
        <v>726</v>
      </c>
      <c r="K245" s="163">
        <f t="shared" si="95"/>
        <v>42</v>
      </c>
      <c r="L245" s="164">
        <f t="shared" si="96"/>
        <v>0.29681978798586572</v>
      </c>
      <c r="M245" s="159" t="s">
        <v>541</v>
      </c>
      <c r="N245" s="165">
        <v>43042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128</v>
      </c>
      <c r="B246" s="201">
        <v>43074</v>
      </c>
      <c r="C246" s="201"/>
      <c r="D246" s="202" t="s">
        <v>733</v>
      </c>
      <c r="E246" s="203" t="s">
        <v>571</v>
      </c>
      <c r="F246" s="198">
        <v>172</v>
      </c>
      <c r="G246" s="203"/>
      <c r="H246" s="203">
        <v>155.25</v>
      </c>
      <c r="I246" s="204">
        <v>230</v>
      </c>
      <c r="J246" s="172" t="s">
        <v>734</v>
      </c>
      <c r="K246" s="173">
        <f t="shared" si="95"/>
        <v>-16.75</v>
      </c>
      <c r="L246" s="174">
        <f t="shared" si="96"/>
        <v>-9.7383720930232565E-2</v>
      </c>
      <c r="M246" s="170" t="s">
        <v>553</v>
      </c>
      <c r="N246" s="167">
        <v>43787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129</v>
      </c>
      <c r="B247" s="188">
        <v>43398</v>
      </c>
      <c r="C247" s="188"/>
      <c r="D247" s="189" t="s">
        <v>107</v>
      </c>
      <c r="E247" s="190" t="s">
        <v>571</v>
      </c>
      <c r="F247" s="190">
        <v>698.5</v>
      </c>
      <c r="G247" s="190"/>
      <c r="H247" s="190">
        <v>890</v>
      </c>
      <c r="I247" s="192">
        <v>890</v>
      </c>
      <c r="J247" s="162" t="s">
        <v>796</v>
      </c>
      <c r="K247" s="163">
        <f t="shared" si="95"/>
        <v>191.5</v>
      </c>
      <c r="L247" s="164">
        <f t="shared" si="96"/>
        <v>0.27415891195418757</v>
      </c>
      <c r="M247" s="159" t="s">
        <v>541</v>
      </c>
      <c r="N247" s="165">
        <v>44328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130</v>
      </c>
      <c r="B248" s="188">
        <v>42877</v>
      </c>
      <c r="C248" s="188"/>
      <c r="D248" s="189" t="s">
        <v>361</v>
      </c>
      <c r="E248" s="190" t="s">
        <v>571</v>
      </c>
      <c r="F248" s="190">
        <v>127.6</v>
      </c>
      <c r="G248" s="190"/>
      <c r="H248" s="190">
        <v>138</v>
      </c>
      <c r="I248" s="192">
        <v>190</v>
      </c>
      <c r="J248" s="162" t="s">
        <v>735</v>
      </c>
      <c r="K248" s="163">
        <f t="shared" si="95"/>
        <v>10.400000000000006</v>
      </c>
      <c r="L248" s="164">
        <f t="shared" si="96"/>
        <v>8.1504702194357417E-2</v>
      </c>
      <c r="M248" s="159" t="s">
        <v>541</v>
      </c>
      <c r="N248" s="165">
        <v>43774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131</v>
      </c>
      <c r="B249" s="188">
        <v>43158</v>
      </c>
      <c r="C249" s="188"/>
      <c r="D249" s="189" t="s">
        <v>736</v>
      </c>
      <c r="E249" s="190" t="s">
        <v>571</v>
      </c>
      <c r="F249" s="190">
        <v>317</v>
      </c>
      <c r="G249" s="190"/>
      <c r="H249" s="190">
        <v>382.5</v>
      </c>
      <c r="I249" s="192">
        <v>398</v>
      </c>
      <c r="J249" s="162" t="s">
        <v>737</v>
      </c>
      <c r="K249" s="163">
        <f t="shared" si="95"/>
        <v>65.5</v>
      </c>
      <c r="L249" s="164">
        <f t="shared" si="96"/>
        <v>0.20662460567823343</v>
      </c>
      <c r="M249" s="159" t="s">
        <v>541</v>
      </c>
      <c r="N249" s="165">
        <v>44238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0">
        <v>132</v>
      </c>
      <c r="B250" s="201">
        <v>43164</v>
      </c>
      <c r="C250" s="201"/>
      <c r="D250" s="202" t="s">
        <v>144</v>
      </c>
      <c r="E250" s="203" t="s">
        <v>571</v>
      </c>
      <c r="F250" s="198">
        <f>510-14.4</f>
        <v>495.6</v>
      </c>
      <c r="G250" s="203"/>
      <c r="H250" s="203">
        <v>350</v>
      </c>
      <c r="I250" s="204">
        <v>672</v>
      </c>
      <c r="J250" s="172" t="s">
        <v>738</v>
      </c>
      <c r="K250" s="173">
        <f t="shared" si="95"/>
        <v>-145.60000000000002</v>
      </c>
      <c r="L250" s="174">
        <f t="shared" si="96"/>
        <v>-0.29378531073446329</v>
      </c>
      <c r="M250" s="170" t="s">
        <v>553</v>
      </c>
      <c r="N250" s="167">
        <v>43887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133</v>
      </c>
      <c r="B251" s="201">
        <v>43237</v>
      </c>
      <c r="C251" s="201"/>
      <c r="D251" s="202" t="s">
        <v>442</v>
      </c>
      <c r="E251" s="203" t="s">
        <v>571</v>
      </c>
      <c r="F251" s="198">
        <v>230.3</v>
      </c>
      <c r="G251" s="203"/>
      <c r="H251" s="203">
        <v>102.5</v>
      </c>
      <c r="I251" s="204">
        <v>348</v>
      </c>
      <c r="J251" s="172" t="s">
        <v>739</v>
      </c>
      <c r="K251" s="173">
        <f t="shared" si="95"/>
        <v>-127.80000000000001</v>
      </c>
      <c r="L251" s="174">
        <f t="shared" si="96"/>
        <v>-0.55492835432045162</v>
      </c>
      <c r="M251" s="170" t="s">
        <v>553</v>
      </c>
      <c r="N251" s="167">
        <v>43896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134</v>
      </c>
      <c r="B252" s="188">
        <v>43258</v>
      </c>
      <c r="C252" s="188"/>
      <c r="D252" s="189" t="s">
        <v>414</v>
      </c>
      <c r="E252" s="190" t="s">
        <v>571</v>
      </c>
      <c r="F252" s="190">
        <f>342.5-5.1</f>
        <v>337.4</v>
      </c>
      <c r="G252" s="190"/>
      <c r="H252" s="190">
        <v>412.5</v>
      </c>
      <c r="I252" s="192">
        <v>439</v>
      </c>
      <c r="J252" s="162" t="s">
        <v>740</v>
      </c>
      <c r="K252" s="163">
        <f t="shared" si="95"/>
        <v>75.100000000000023</v>
      </c>
      <c r="L252" s="164">
        <f t="shared" si="96"/>
        <v>0.22258446947243635</v>
      </c>
      <c r="M252" s="159" t="s">
        <v>541</v>
      </c>
      <c r="N252" s="165">
        <v>44230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1">
        <v>135</v>
      </c>
      <c r="B253" s="180">
        <v>43285</v>
      </c>
      <c r="C253" s="180"/>
      <c r="D253" s="181" t="s">
        <v>55</v>
      </c>
      <c r="E253" s="182" t="s">
        <v>571</v>
      </c>
      <c r="F253" s="182">
        <f>127.5-5.53</f>
        <v>121.97</v>
      </c>
      <c r="G253" s="183"/>
      <c r="H253" s="183">
        <v>122.5</v>
      </c>
      <c r="I253" s="183">
        <v>170</v>
      </c>
      <c r="J253" s="184" t="s">
        <v>767</v>
      </c>
      <c r="K253" s="185">
        <f t="shared" si="95"/>
        <v>0.53000000000000114</v>
      </c>
      <c r="L253" s="186">
        <f t="shared" si="96"/>
        <v>4.3453308190538747E-3</v>
      </c>
      <c r="M253" s="182" t="s">
        <v>662</v>
      </c>
      <c r="N253" s="180">
        <v>44431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0">
        <v>136</v>
      </c>
      <c r="B254" s="201">
        <v>43294</v>
      </c>
      <c r="C254" s="201"/>
      <c r="D254" s="202" t="s">
        <v>352</v>
      </c>
      <c r="E254" s="203" t="s">
        <v>571</v>
      </c>
      <c r="F254" s="198">
        <v>46.5</v>
      </c>
      <c r="G254" s="203"/>
      <c r="H254" s="203">
        <v>17</v>
      </c>
      <c r="I254" s="204">
        <v>59</v>
      </c>
      <c r="J254" s="172" t="s">
        <v>741</v>
      </c>
      <c r="K254" s="173">
        <f t="shared" ref="K254:K262" si="97">H254-F254</f>
        <v>-29.5</v>
      </c>
      <c r="L254" s="174">
        <f t="shared" ref="L254:L262" si="98">K254/F254</f>
        <v>-0.63440860215053763</v>
      </c>
      <c r="M254" s="170" t="s">
        <v>553</v>
      </c>
      <c r="N254" s="167">
        <v>43887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137</v>
      </c>
      <c r="B255" s="188">
        <v>43396</v>
      </c>
      <c r="C255" s="188"/>
      <c r="D255" s="189" t="s">
        <v>399</v>
      </c>
      <c r="E255" s="190" t="s">
        <v>571</v>
      </c>
      <c r="F255" s="190">
        <v>156.5</v>
      </c>
      <c r="G255" s="190"/>
      <c r="H255" s="190">
        <v>207.5</v>
      </c>
      <c r="I255" s="192">
        <v>191</v>
      </c>
      <c r="J255" s="162" t="s">
        <v>629</v>
      </c>
      <c r="K255" s="163">
        <f t="shared" si="97"/>
        <v>51</v>
      </c>
      <c r="L255" s="164">
        <f t="shared" si="98"/>
        <v>0.32587859424920129</v>
      </c>
      <c r="M255" s="159" t="s">
        <v>541</v>
      </c>
      <c r="N255" s="165">
        <v>44369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138</v>
      </c>
      <c r="B256" s="188">
        <v>43439</v>
      </c>
      <c r="C256" s="188"/>
      <c r="D256" s="189" t="s">
        <v>317</v>
      </c>
      <c r="E256" s="190" t="s">
        <v>571</v>
      </c>
      <c r="F256" s="190">
        <v>259.5</v>
      </c>
      <c r="G256" s="190"/>
      <c r="H256" s="190">
        <v>320</v>
      </c>
      <c r="I256" s="192">
        <v>320</v>
      </c>
      <c r="J256" s="162" t="s">
        <v>629</v>
      </c>
      <c r="K256" s="163">
        <f t="shared" si="97"/>
        <v>60.5</v>
      </c>
      <c r="L256" s="164">
        <f t="shared" si="98"/>
        <v>0.23314065510597304</v>
      </c>
      <c r="M256" s="159" t="s">
        <v>541</v>
      </c>
      <c r="N256" s="165">
        <v>44323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0">
        <v>139</v>
      </c>
      <c r="B257" s="201">
        <v>43439</v>
      </c>
      <c r="C257" s="201"/>
      <c r="D257" s="202" t="s">
        <v>742</v>
      </c>
      <c r="E257" s="203" t="s">
        <v>571</v>
      </c>
      <c r="F257" s="203">
        <v>715</v>
      </c>
      <c r="G257" s="203"/>
      <c r="H257" s="203">
        <v>445</v>
      </c>
      <c r="I257" s="204">
        <v>840</v>
      </c>
      <c r="J257" s="172" t="s">
        <v>743</v>
      </c>
      <c r="K257" s="173">
        <f t="shared" si="97"/>
        <v>-270</v>
      </c>
      <c r="L257" s="174">
        <f t="shared" si="98"/>
        <v>-0.3776223776223776</v>
      </c>
      <c r="M257" s="170" t="s">
        <v>553</v>
      </c>
      <c r="N257" s="167">
        <v>43800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140</v>
      </c>
      <c r="B258" s="188">
        <v>43469</v>
      </c>
      <c r="C258" s="188"/>
      <c r="D258" s="189" t="s">
        <v>157</v>
      </c>
      <c r="E258" s="190" t="s">
        <v>571</v>
      </c>
      <c r="F258" s="190">
        <v>875</v>
      </c>
      <c r="G258" s="190"/>
      <c r="H258" s="190">
        <v>1165</v>
      </c>
      <c r="I258" s="192">
        <v>1185</v>
      </c>
      <c r="J258" s="162" t="s">
        <v>744</v>
      </c>
      <c r="K258" s="163">
        <f t="shared" si="97"/>
        <v>290</v>
      </c>
      <c r="L258" s="164">
        <f t="shared" si="98"/>
        <v>0.33142857142857141</v>
      </c>
      <c r="M258" s="159" t="s">
        <v>541</v>
      </c>
      <c r="N258" s="165">
        <v>43847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141</v>
      </c>
      <c r="B259" s="188">
        <v>43559</v>
      </c>
      <c r="C259" s="188"/>
      <c r="D259" s="189" t="s">
        <v>333</v>
      </c>
      <c r="E259" s="190" t="s">
        <v>571</v>
      </c>
      <c r="F259" s="190">
        <f>387-14.63</f>
        <v>372.37</v>
      </c>
      <c r="G259" s="190"/>
      <c r="H259" s="190">
        <v>490</v>
      </c>
      <c r="I259" s="192">
        <v>490</v>
      </c>
      <c r="J259" s="162" t="s">
        <v>629</v>
      </c>
      <c r="K259" s="163">
        <f t="shared" si="97"/>
        <v>117.63</v>
      </c>
      <c r="L259" s="164">
        <f t="shared" si="98"/>
        <v>0.31589548030185027</v>
      </c>
      <c r="M259" s="159" t="s">
        <v>541</v>
      </c>
      <c r="N259" s="165">
        <v>43850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0">
        <v>142</v>
      </c>
      <c r="B260" s="201">
        <v>43578</v>
      </c>
      <c r="C260" s="201"/>
      <c r="D260" s="202" t="s">
        <v>745</v>
      </c>
      <c r="E260" s="203" t="s">
        <v>543</v>
      </c>
      <c r="F260" s="203">
        <v>220</v>
      </c>
      <c r="G260" s="203"/>
      <c r="H260" s="203">
        <v>127.5</v>
      </c>
      <c r="I260" s="204">
        <v>284</v>
      </c>
      <c r="J260" s="172" t="s">
        <v>746</v>
      </c>
      <c r="K260" s="173">
        <f t="shared" si="97"/>
        <v>-92.5</v>
      </c>
      <c r="L260" s="174">
        <f t="shared" si="98"/>
        <v>-0.42045454545454547</v>
      </c>
      <c r="M260" s="170" t="s">
        <v>553</v>
      </c>
      <c r="N260" s="167">
        <v>43896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143</v>
      </c>
      <c r="B261" s="188">
        <v>43622</v>
      </c>
      <c r="C261" s="188"/>
      <c r="D261" s="189" t="s">
        <v>451</v>
      </c>
      <c r="E261" s="190" t="s">
        <v>543</v>
      </c>
      <c r="F261" s="190">
        <v>332.8</v>
      </c>
      <c r="G261" s="190"/>
      <c r="H261" s="190">
        <v>405</v>
      </c>
      <c r="I261" s="192">
        <v>419</v>
      </c>
      <c r="J261" s="162" t="s">
        <v>747</v>
      </c>
      <c r="K261" s="163">
        <f t="shared" si="97"/>
        <v>72.199999999999989</v>
      </c>
      <c r="L261" s="164">
        <f t="shared" si="98"/>
        <v>0.21694711538461534</v>
      </c>
      <c r="M261" s="159" t="s">
        <v>541</v>
      </c>
      <c r="N261" s="165">
        <v>43860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1">
        <v>144</v>
      </c>
      <c r="B262" s="180">
        <v>43641</v>
      </c>
      <c r="C262" s="180"/>
      <c r="D262" s="181" t="s">
        <v>150</v>
      </c>
      <c r="E262" s="182" t="s">
        <v>571</v>
      </c>
      <c r="F262" s="182">
        <v>386</v>
      </c>
      <c r="G262" s="183"/>
      <c r="H262" s="183">
        <v>395</v>
      </c>
      <c r="I262" s="183">
        <v>452</v>
      </c>
      <c r="J262" s="184" t="s">
        <v>748</v>
      </c>
      <c r="K262" s="185">
        <f t="shared" si="97"/>
        <v>9</v>
      </c>
      <c r="L262" s="186">
        <f t="shared" si="98"/>
        <v>2.3316062176165803E-2</v>
      </c>
      <c r="M262" s="182" t="s">
        <v>662</v>
      </c>
      <c r="N262" s="180">
        <v>43868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1">
        <v>145</v>
      </c>
      <c r="B263" s="180">
        <v>43707</v>
      </c>
      <c r="C263" s="180"/>
      <c r="D263" s="181" t="s">
        <v>130</v>
      </c>
      <c r="E263" s="182" t="s">
        <v>571</v>
      </c>
      <c r="F263" s="182">
        <v>137.5</v>
      </c>
      <c r="G263" s="183"/>
      <c r="H263" s="183">
        <v>138.5</v>
      </c>
      <c r="I263" s="183">
        <v>190</v>
      </c>
      <c r="J263" s="184" t="s">
        <v>766</v>
      </c>
      <c r="K263" s="185">
        <f>H263-F263</f>
        <v>1</v>
      </c>
      <c r="L263" s="186">
        <f>K263/F263</f>
        <v>7.2727272727272727E-3</v>
      </c>
      <c r="M263" s="182" t="s">
        <v>662</v>
      </c>
      <c r="N263" s="180">
        <v>44432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146</v>
      </c>
      <c r="B264" s="188">
        <v>43731</v>
      </c>
      <c r="C264" s="188"/>
      <c r="D264" s="189" t="s">
        <v>407</v>
      </c>
      <c r="E264" s="190" t="s">
        <v>571</v>
      </c>
      <c r="F264" s="190">
        <v>235</v>
      </c>
      <c r="G264" s="190"/>
      <c r="H264" s="190">
        <v>295</v>
      </c>
      <c r="I264" s="192">
        <v>296</v>
      </c>
      <c r="J264" s="162" t="s">
        <v>749</v>
      </c>
      <c r="K264" s="163">
        <f t="shared" ref="K264:K270" si="99">H264-F264</f>
        <v>60</v>
      </c>
      <c r="L264" s="164">
        <f t="shared" ref="L264:L270" si="100">K264/F264</f>
        <v>0.25531914893617019</v>
      </c>
      <c r="M264" s="159" t="s">
        <v>541</v>
      </c>
      <c r="N264" s="165">
        <v>43844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147</v>
      </c>
      <c r="B265" s="188">
        <v>43752</v>
      </c>
      <c r="C265" s="188"/>
      <c r="D265" s="189" t="s">
        <v>750</v>
      </c>
      <c r="E265" s="190" t="s">
        <v>571</v>
      </c>
      <c r="F265" s="190">
        <v>277.5</v>
      </c>
      <c r="G265" s="190"/>
      <c r="H265" s="190">
        <v>333</v>
      </c>
      <c r="I265" s="192">
        <v>333</v>
      </c>
      <c r="J265" s="162" t="s">
        <v>751</v>
      </c>
      <c r="K265" s="163">
        <f t="shared" si="99"/>
        <v>55.5</v>
      </c>
      <c r="L265" s="164">
        <f t="shared" si="100"/>
        <v>0.2</v>
      </c>
      <c r="M265" s="159" t="s">
        <v>541</v>
      </c>
      <c r="N265" s="165">
        <v>43846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148</v>
      </c>
      <c r="B266" s="188">
        <v>43752</v>
      </c>
      <c r="C266" s="188"/>
      <c r="D266" s="189" t="s">
        <v>752</v>
      </c>
      <c r="E266" s="190" t="s">
        <v>571</v>
      </c>
      <c r="F266" s="190">
        <v>930</v>
      </c>
      <c r="G266" s="190"/>
      <c r="H266" s="190">
        <v>1165</v>
      </c>
      <c r="I266" s="192">
        <v>1200</v>
      </c>
      <c r="J266" s="162" t="s">
        <v>753</v>
      </c>
      <c r="K266" s="163">
        <f t="shared" si="99"/>
        <v>235</v>
      </c>
      <c r="L266" s="164">
        <f t="shared" si="100"/>
        <v>0.25268817204301075</v>
      </c>
      <c r="M266" s="159" t="s">
        <v>541</v>
      </c>
      <c r="N266" s="165">
        <v>43847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149</v>
      </c>
      <c r="B267" s="188">
        <v>43753</v>
      </c>
      <c r="C267" s="188"/>
      <c r="D267" s="189" t="s">
        <v>754</v>
      </c>
      <c r="E267" s="190" t="s">
        <v>571</v>
      </c>
      <c r="F267" s="160">
        <v>111</v>
      </c>
      <c r="G267" s="190"/>
      <c r="H267" s="190">
        <v>141</v>
      </c>
      <c r="I267" s="192">
        <v>141</v>
      </c>
      <c r="J267" s="162" t="s">
        <v>556</v>
      </c>
      <c r="K267" s="163">
        <f t="shared" si="99"/>
        <v>30</v>
      </c>
      <c r="L267" s="164">
        <f t="shared" si="100"/>
        <v>0.27027027027027029</v>
      </c>
      <c r="M267" s="159" t="s">
        <v>541</v>
      </c>
      <c r="N267" s="165">
        <v>44328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150</v>
      </c>
      <c r="B268" s="188">
        <v>43753</v>
      </c>
      <c r="C268" s="188"/>
      <c r="D268" s="189" t="s">
        <v>755</v>
      </c>
      <c r="E268" s="190" t="s">
        <v>571</v>
      </c>
      <c r="F268" s="160">
        <v>296</v>
      </c>
      <c r="G268" s="190"/>
      <c r="H268" s="190">
        <v>370</v>
      </c>
      <c r="I268" s="192">
        <v>370</v>
      </c>
      <c r="J268" s="162" t="s">
        <v>629</v>
      </c>
      <c r="K268" s="163">
        <f t="shared" si="99"/>
        <v>74</v>
      </c>
      <c r="L268" s="164">
        <f t="shared" si="100"/>
        <v>0.25</v>
      </c>
      <c r="M268" s="159" t="s">
        <v>541</v>
      </c>
      <c r="N268" s="165">
        <v>43853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151</v>
      </c>
      <c r="B269" s="188">
        <v>43754</v>
      </c>
      <c r="C269" s="188"/>
      <c r="D269" s="189" t="s">
        <v>756</v>
      </c>
      <c r="E269" s="190" t="s">
        <v>571</v>
      </c>
      <c r="F269" s="160">
        <v>300</v>
      </c>
      <c r="G269" s="190"/>
      <c r="H269" s="190">
        <v>382.5</v>
      </c>
      <c r="I269" s="192">
        <v>344</v>
      </c>
      <c r="J269" s="162" t="s">
        <v>800</v>
      </c>
      <c r="K269" s="163">
        <f t="shared" si="99"/>
        <v>82.5</v>
      </c>
      <c r="L269" s="164">
        <f t="shared" si="100"/>
        <v>0.27500000000000002</v>
      </c>
      <c r="M269" s="159" t="s">
        <v>541</v>
      </c>
      <c r="N269" s="165">
        <v>44238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152</v>
      </c>
      <c r="B270" s="188">
        <v>43832</v>
      </c>
      <c r="C270" s="188"/>
      <c r="D270" s="189" t="s">
        <v>757</v>
      </c>
      <c r="E270" s="190" t="s">
        <v>571</v>
      </c>
      <c r="F270" s="160">
        <v>495</v>
      </c>
      <c r="G270" s="190"/>
      <c r="H270" s="190">
        <v>595</v>
      </c>
      <c r="I270" s="192">
        <v>590</v>
      </c>
      <c r="J270" s="162" t="s">
        <v>799</v>
      </c>
      <c r="K270" s="163">
        <f t="shared" si="99"/>
        <v>100</v>
      </c>
      <c r="L270" s="164">
        <f t="shared" si="100"/>
        <v>0.20202020202020202</v>
      </c>
      <c r="M270" s="159" t="s">
        <v>541</v>
      </c>
      <c r="N270" s="165">
        <v>44589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153</v>
      </c>
      <c r="B271" s="188">
        <v>43966</v>
      </c>
      <c r="C271" s="188"/>
      <c r="D271" s="189" t="s">
        <v>71</v>
      </c>
      <c r="E271" s="190" t="s">
        <v>571</v>
      </c>
      <c r="F271" s="160">
        <v>67.5</v>
      </c>
      <c r="G271" s="190"/>
      <c r="H271" s="190">
        <v>86</v>
      </c>
      <c r="I271" s="192">
        <v>86</v>
      </c>
      <c r="J271" s="162" t="s">
        <v>758</v>
      </c>
      <c r="K271" s="163">
        <f t="shared" ref="K271:K279" si="101">H271-F271</f>
        <v>18.5</v>
      </c>
      <c r="L271" s="164">
        <f t="shared" ref="L271:L279" si="102">K271/F271</f>
        <v>0.27407407407407408</v>
      </c>
      <c r="M271" s="159" t="s">
        <v>541</v>
      </c>
      <c r="N271" s="165">
        <v>44008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154</v>
      </c>
      <c r="B272" s="188">
        <v>44035</v>
      </c>
      <c r="C272" s="188"/>
      <c r="D272" s="189" t="s">
        <v>450</v>
      </c>
      <c r="E272" s="190" t="s">
        <v>571</v>
      </c>
      <c r="F272" s="160">
        <v>231</v>
      </c>
      <c r="G272" s="190"/>
      <c r="H272" s="190">
        <v>281</v>
      </c>
      <c r="I272" s="192">
        <v>281</v>
      </c>
      <c r="J272" s="162" t="s">
        <v>629</v>
      </c>
      <c r="K272" s="163">
        <f t="shared" si="101"/>
        <v>50</v>
      </c>
      <c r="L272" s="164">
        <f t="shared" si="102"/>
        <v>0.21645021645021645</v>
      </c>
      <c r="M272" s="159" t="s">
        <v>541</v>
      </c>
      <c r="N272" s="165">
        <v>44358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155</v>
      </c>
      <c r="B273" s="188">
        <v>44092</v>
      </c>
      <c r="C273" s="188"/>
      <c r="D273" s="189" t="s">
        <v>390</v>
      </c>
      <c r="E273" s="190" t="s">
        <v>571</v>
      </c>
      <c r="F273" s="190">
        <v>206</v>
      </c>
      <c r="G273" s="190"/>
      <c r="H273" s="190">
        <v>248</v>
      </c>
      <c r="I273" s="192">
        <v>248</v>
      </c>
      <c r="J273" s="162" t="s">
        <v>629</v>
      </c>
      <c r="K273" s="163">
        <f t="shared" si="101"/>
        <v>42</v>
      </c>
      <c r="L273" s="164">
        <f t="shared" si="102"/>
        <v>0.20388349514563106</v>
      </c>
      <c r="M273" s="159" t="s">
        <v>541</v>
      </c>
      <c r="N273" s="165">
        <v>44214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156</v>
      </c>
      <c r="B274" s="188">
        <v>44140</v>
      </c>
      <c r="C274" s="188"/>
      <c r="D274" s="189" t="s">
        <v>390</v>
      </c>
      <c r="E274" s="190" t="s">
        <v>571</v>
      </c>
      <c r="F274" s="190">
        <v>182.5</v>
      </c>
      <c r="G274" s="190"/>
      <c r="H274" s="190">
        <v>248</v>
      </c>
      <c r="I274" s="192">
        <v>248</v>
      </c>
      <c r="J274" s="162" t="s">
        <v>629</v>
      </c>
      <c r="K274" s="163">
        <f t="shared" si="101"/>
        <v>65.5</v>
      </c>
      <c r="L274" s="164">
        <f t="shared" si="102"/>
        <v>0.35890410958904112</v>
      </c>
      <c r="M274" s="159" t="s">
        <v>541</v>
      </c>
      <c r="N274" s="165">
        <v>44214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157</v>
      </c>
      <c r="B275" s="188">
        <v>44140</v>
      </c>
      <c r="C275" s="188"/>
      <c r="D275" s="189" t="s">
        <v>317</v>
      </c>
      <c r="E275" s="190" t="s">
        <v>571</v>
      </c>
      <c r="F275" s="190">
        <v>247.5</v>
      </c>
      <c r="G275" s="190"/>
      <c r="H275" s="190">
        <v>320</v>
      </c>
      <c r="I275" s="192">
        <v>320</v>
      </c>
      <c r="J275" s="162" t="s">
        <v>629</v>
      </c>
      <c r="K275" s="163">
        <f t="shared" si="101"/>
        <v>72.5</v>
      </c>
      <c r="L275" s="164">
        <f t="shared" si="102"/>
        <v>0.29292929292929293</v>
      </c>
      <c r="M275" s="159" t="s">
        <v>541</v>
      </c>
      <c r="N275" s="165">
        <v>44323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158</v>
      </c>
      <c r="B276" s="188">
        <v>44140</v>
      </c>
      <c r="C276" s="188"/>
      <c r="D276" s="189" t="s">
        <v>270</v>
      </c>
      <c r="E276" s="190" t="s">
        <v>571</v>
      </c>
      <c r="F276" s="160">
        <v>925</v>
      </c>
      <c r="G276" s="190"/>
      <c r="H276" s="190">
        <v>1095</v>
      </c>
      <c r="I276" s="192">
        <v>1093</v>
      </c>
      <c r="J276" s="162" t="s">
        <v>759</v>
      </c>
      <c r="K276" s="163">
        <f t="shared" si="101"/>
        <v>170</v>
      </c>
      <c r="L276" s="164">
        <f t="shared" si="102"/>
        <v>0.18378378378378379</v>
      </c>
      <c r="M276" s="159" t="s">
        <v>541</v>
      </c>
      <c r="N276" s="165">
        <v>44201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159</v>
      </c>
      <c r="B277" s="188">
        <v>44140</v>
      </c>
      <c r="C277" s="188"/>
      <c r="D277" s="189" t="s">
        <v>333</v>
      </c>
      <c r="E277" s="190" t="s">
        <v>571</v>
      </c>
      <c r="F277" s="160">
        <v>332.5</v>
      </c>
      <c r="G277" s="190"/>
      <c r="H277" s="190">
        <v>393</v>
      </c>
      <c r="I277" s="192">
        <v>406</v>
      </c>
      <c r="J277" s="162" t="s">
        <v>760</v>
      </c>
      <c r="K277" s="163">
        <f t="shared" si="101"/>
        <v>60.5</v>
      </c>
      <c r="L277" s="164">
        <f t="shared" si="102"/>
        <v>0.18195488721804512</v>
      </c>
      <c r="M277" s="159" t="s">
        <v>541</v>
      </c>
      <c r="N277" s="165">
        <v>44256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160</v>
      </c>
      <c r="B278" s="188">
        <v>44141</v>
      </c>
      <c r="C278" s="188"/>
      <c r="D278" s="189" t="s">
        <v>450</v>
      </c>
      <c r="E278" s="190" t="s">
        <v>571</v>
      </c>
      <c r="F278" s="160">
        <v>231</v>
      </c>
      <c r="G278" s="190"/>
      <c r="H278" s="190">
        <v>281</v>
      </c>
      <c r="I278" s="192">
        <v>281</v>
      </c>
      <c r="J278" s="162" t="s">
        <v>629</v>
      </c>
      <c r="K278" s="163">
        <f t="shared" si="101"/>
        <v>50</v>
      </c>
      <c r="L278" s="164">
        <f t="shared" si="102"/>
        <v>0.21645021645021645</v>
      </c>
      <c r="M278" s="159" t="s">
        <v>541</v>
      </c>
      <c r="N278" s="165">
        <v>44358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161</v>
      </c>
      <c r="B279" s="188">
        <v>44187</v>
      </c>
      <c r="C279" s="188"/>
      <c r="D279" s="189" t="s">
        <v>426</v>
      </c>
      <c r="E279" s="190" t="s">
        <v>571</v>
      </c>
      <c r="F279" s="160">
        <v>190</v>
      </c>
      <c r="G279" s="190"/>
      <c r="H279" s="190">
        <v>239</v>
      </c>
      <c r="I279" s="192">
        <v>239</v>
      </c>
      <c r="J279" s="162" t="s">
        <v>920</v>
      </c>
      <c r="K279" s="163">
        <f t="shared" si="101"/>
        <v>49</v>
      </c>
      <c r="L279" s="164">
        <f t="shared" si="102"/>
        <v>0.25789473684210529</v>
      </c>
      <c r="M279" s="159" t="s">
        <v>541</v>
      </c>
      <c r="N279" s="165">
        <v>44844</v>
      </c>
      <c r="O279" s="1"/>
      <c r="P279" s="1"/>
      <c r="Q279" s="1"/>
      <c r="R279" s="6" t="s">
        <v>732</v>
      </c>
    </row>
    <row r="280" spans="1:26" ht="12.75" customHeight="1">
      <c r="A280" s="187">
        <v>162</v>
      </c>
      <c r="B280" s="188">
        <v>44258</v>
      </c>
      <c r="C280" s="188"/>
      <c r="D280" s="189" t="s">
        <v>757</v>
      </c>
      <c r="E280" s="190" t="s">
        <v>571</v>
      </c>
      <c r="F280" s="160">
        <v>495</v>
      </c>
      <c r="G280" s="190"/>
      <c r="H280" s="190">
        <v>595</v>
      </c>
      <c r="I280" s="192">
        <v>590</v>
      </c>
      <c r="J280" s="162" t="s">
        <v>799</v>
      </c>
      <c r="K280" s="163">
        <f t="shared" ref="K280:K287" si="103">H280-F280</f>
        <v>100</v>
      </c>
      <c r="L280" s="164">
        <f t="shared" ref="L280:L287" si="104">K280/F280</f>
        <v>0.20202020202020202</v>
      </c>
      <c r="M280" s="159" t="s">
        <v>541</v>
      </c>
      <c r="N280" s="165">
        <v>44589</v>
      </c>
      <c r="O280" s="1"/>
      <c r="P280" s="1"/>
      <c r="R280" s="6" t="s">
        <v>732</v>
      </c>
    </row>
    <row r="281" spans="1:26" ht="12.75" customHeight="1">
      <c r="A281" s="187">
        <v>163</v>
      </c>
      <c r="B281" s="188">
        <v>44274</v>
      </c>
      <c r="C281" s="188"/>
      <c r="D281" s="189" t="s">
        <v>333</v>
      </c>
      <c r="E281" s="190" t="s">
        <v>571</v>
      </c>
      <c r="F281" s="160">
        <v>355</v>
      </c>
      <c r="G281" s="190"/>
      <c r="H281" s="190">
        <v>422.5</v>
      </c>
      <c r="I281" s="192">
        <v>420</v>
      </c>
      <c r="J281" s="162" t="s">
        <v>761</v>
      </c>
      <c r="K281" s="163">
        <f t="shared" si="103"/>
        <v>67.5</v>
      </c>
      <c r="L281" s="164">
        <f t="shared" si="104"/>
        <v>0.19014084507042253</v>
      </c>
      <c r="M281" s="159" t="s">
        <v>541</v>
      </c>
      <c r="N281" s="165">
        <v>44361</v>
      </c>
      <c r="O281" s="1"/>
      <c r="R281" s="205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164</v>
      </c>
      <c r="B282" s="188">
        <v>44295</v>
      </c>
      <c r="C282" s="188"/>
      <c r="D282" s="189" t="s">
        <v>762</v>
      </c>
      <c r="E282" s="190" t="s">
        <v>571</v>
      </c>
      <c r="F282" s="160">
        <v>555</v>
      </c>
      <c r="G282" s="190"/>
      <c r="H282" s="190">
        <v>663</v>
      </c>
      <c r="I282" s="192">
        <v>663</v>
      </c>
      <c r="J282" s="162" t="s">
        <v>763</v>
      </c>
      <c r="K282" s="163">
        <f t="shared" si="103"/>
        <v>108</v>
      </c>
      <c r="L282" s="164">
        <f t="shared" si="104"/>
        <v>0.19459459459459461</v>
      </c>
      <c r="M282" s="159" t="s">
        <v>541</v>
      </c>
      <c r="N282" s="165">
        <v>44321</v>
      </c>
      <c r="O282" s="1"/>
      <c r="P282" s="1"/>
      <c r="Q282" s="1"/>
      <c r="R282" s="205" t="s">
        <v>732</v>
      </c>
    </row>
    <row r="283" spans="1:26" ht="12.75" customHeight="1">
      <c r="A283" s="187">
        <v>165</v>
      </c>
      <c r="B283" s="188">
        <v>44308</v>
      </c>
      <c r="C283" s="188"/>
      <c r="D283" s="189" t="s">
        <v>361</v>
      </c>
      <c r="E283" s="190" t="s">
        <v>571</v>
      </c>
      <c r="F283" s="160">
        <v>126.5</v>
      </c>
      <c r="G283" s="190"/>
      <c r="H283" s="190">
        <v>155</v>
      </c>
      <c r="I283" s="192">
        <v>155</v>
      </c>
      <c r="J283" s="162" t="s">
        <v>629</v>
      </c>
      <c r="K283" s="163">
        <f t="shared" si="103"/>
        <v>28.5</v>
      </c>
      <c r="L283" s="164">
        <f t="shared" si="104"/>
        <v>0.22529644268774704</v>
      </c>
      <c r="M283" s="159" t="s">
        <v>541</v>
      </c>
      <c r="N283" s="165">
        <v>44362</v>
      </c>
      <c r="O283" s="1"/>
      <c r="R283" s="205" t="s">
        <v>732</v>
      </c>
    </row>
    <row r="284" spans="1:26" ht="12.75" customHeight="1">
      <c r="A284" s="234">
        <v>166</v>
      </c>
      <c r="B284" s="235">
        <v>44368</v>
      </c>
      <c r="C284" s="235"/>
      <c r="D284" s="236" t="s">
        <v>378</v>
      </c>
      <c r="E284" s="237" t="s">
        <v>571</v>
      </c>
      <c r="F284" s="238">
        <v>287.5</v>
      </c>
      <c r="G284" s="237"/>
      <c r="H284" s="237">
        <v>245</v>
      </c>
      <c r="I284" s="239">
        <v>344</v>
      </c>
      <c r="J284" s="172" t="s">
        <v>794</v>
      </c>
      <c r="K284" s="173">
        <f t="shared" si="103"/>
        <v>-42.5</v>
      </c>
      <c r="L284" s="174">
        <f t="shared" si="104"/>
        <v>-0.14782608695652175</v>
      </c>
      <c r="M284" s="170" t="s">
        <v>553</v>
      </c>
      <c r="N284" s="167">
        <v>44508</v>
      </c>
      <c r="O284" s="1"/>
      <c r="R284" s="205" t="s">
        <v>732</v>
      </c>
    </row>
    <row r="285" spans="1:26" ht="12.75" customHeight="1">
      <c r="A285" s="187">
        <v>167</v>
      </c>
      <c r="B285" s="188">
        <v>44368</v>
      </c>
      <c r="C285" s="188"/>
      <c r="D285" s="189" t="s">
        <v>450</v>
      </c>
      <c r="E285" s="190" t="s">
        <v>571</v>
      </c>
      <c r="F285" s="160">
        <v>241</v>
      </c>
      <c r="G285" s="190"/>
      <c r="H285" s="190">
        <v>298</v>
      </c>
      <c r="I285" s="192">
        <v>320</v>
      </c>
      <c r="J285" s="162" t="s">
        <v>629</v>
      </c>
      <c r="K285" s="163">
        <f t="shared" si="103"/>
        <v>57</v>
      </c>
      <c r="L285" s="164">
        <f t="shared" si="104"/>
        <v>0.23651452282157676</v>
      </c>
      <c r="M285" s="159" t="s">
        <v>541</v>
      </c>
      <c r="N285" s="165">
        <v>44802</v>
      </c>
      <c r="O285" s="41"/>
      <c r="R285" s="205" t="s">
        <v>732</v>
      </c>
    </row>
    <row r="286" spans="1:26" ht="12.75" customHeight="1">
      <c r="A286" s="187">
        <v>168</v>
      </c>
      <c r="B286" s="188">
        <v>44406</v>
      </c>
      <c r="C286" s="188"/>
      <c r="D286" s="189" t="s">
        <v>361</v>
      </c>
      <c r="E286" s="190" t="s">
        <v>571</v>
      </c>
      <c r="F286" s="160">
        <v>162.5</v>
      </c>
      <c r="G286" s="190"/>
      <c r="H286" s="190">
        <v>200</v>
      </c>
      <c r="I286" s="192">
        <v>200</v>
      </c>
      <c r="J286" s="162" t="s">
        <v>629</v>
      </c>
      <c r="K286" s="163">
        <f t="shared" si="103"/>
        <v>37.5</v>
      </c>
      <c r="L286" s="164">
        <f t="shared" si="104"/>
        <v>0.23076923076923078</v>
      </c>
      <c r="M286" s="159" t="s">
        <v>541</v>
      </c>
      <c r="N286" s="165">
        <v>44802</v>
      </c>
      <c r="O286" s="1"/>
      <c r="R286" s="205" t="s">
        <v>732</v>
      </c>
    </row>
    <row r="287" spans="1:26" ht="12.75" customHeight="1">
      <c r="A287" s="187">
        <v>169</v>
      </c>
      <c r="B287" s="188">
        <v>44462</v>
      </c>
      <c r="C287" s="188"/>
      <c r="D287" s="189" t="s">
        <v>768</v>
      </c>
      <c r="E287" s="190" t="s">
        <v>571</v>
      </c>
      <c r="F287" s="160">
        <v>1235</v>
      </c>
      <c r="G287" s="190"/>
      <c r="H287" s="190">
        <v>1505</v>
      </c>
      <c r="I287" s="192">
        <v>1500</v>
      </c>
      <c r="J287" s="162" t="s">
        <v>629</v>
      </c>
      <c r="K287" s="163">
        <f t="shared" si="103"/>
        <v>270</v>
      </c>
      <c r="L287" s="164">
        <f t="shared" si="104"/>
        <v>0.21862348178137653</v>
      </c>
      <c r="M287" s="159" t="s">
        <v>541</v>
      </c>
      <c r="N287" s="165">
        <v>44564</v>
      </c>
      <c r="O287" s="1"/>
      <c r="R287" s="205" t="s">
        <v>732</v>
      </c>
    </row>
    <row r="288" spans="1:26" ht="12.75" customHeight="1">
      <c r="A288" s="218">
        <v>170</v>
      </c>
      <c r="B288" s="219">
        <v>44480</v>
      </c>
      <c r="C288" s="219"/>
      <c r="D288" s="220" t="s">
        <v>770</v>
      </c>
      <c r="E288" s="221" t="s">
        <v>571</v>
      </c>
      <c r="F288" s="222" t="s">
        <v>774</v>
      </c>
      <c r="G288" s="221"/>
      <c r="H288" s="221"/>
      <c r="I288" s="221">
        <v>145</v>
      </c>
      <c r="J288" s="223" t="s">
        <v>544</v>
      </c>
      <c r="K288" s="218"/>
      <c r="L288" s="219"/>
      <c r="M288" s="219"/>
      <c r="N288" s="220"/>
      <c r="O288" s="41"/>
      <c r="R288" s="205" t="s">
        <v>732</v>
      </c>
    </row>
    <row r="289" spans="1:18" ht="12.75" customHeight="1">
      <c r="A289" s="224">
        <v>171</v>
      </c>
      <c r="B289" s="225">
        <v>44481</v>
      </c>
      <c r="C289" s="225"/>
      <c r="D289" s="226" t="s">
        <v>259</v>
      </c>
      <c r="E289" s="227" t="s">
        <v>571</v>
      </c>
      <c r="F289" s="228" t="s">
        <v>772</v>
      </c>
      <c r="G289" s="227"/>
      <c r="H289" s="227"/>
      <c r="I289" s="227">
        <v>380</v>
      </c>
      <c r="J289" s="229" t="s">
        <v>544</v>
      </c>
      <c r="K289" s="224"/>
      <c r="L289" s="225"/>
      <c r="M289" s="225"/>
      <c r="N289" s="226"/>
      <c r="O289" s="41"/>
      <c r="R289" s="205" t="s">
        <v>732</v>
      </c>
    </row>
    <row r="290" spans="1:18" ht="12.75" customHeight="1">
      <c r="A290" s="224">
        <v>172</v>
      </c>
      <c r="B290" s="225">
        <v>44481</v>
      </c>
      <c r="C290" s="225"/>
      <c r="D290" s="226" t="s">
        <v>385</v>
      </c>
      <c r="E290" s="227" t="s">
        <v>571</v>
      </c>
      <c r="F290" s="228" t="s">
        <v>773</v>
      </c>
      <c r="G290" s="227"/>
      <c r="H290" s="227"/>
      <c r="I290" s="227">
        <v>56</v>
      </c>
      <c r="J290" s="229" t="s">
        <v>544</v>
      </c>
      <c r="K290" s="224"/>
      <c r="L290" s="225"/>
      <c r="M290" s="225"/>
      <c r="N290" s="226"/>
      <c r="O290" s="41"/>
      <c r="R290" s="205"/>
    </row>
    <row r="291" spans="1:18" ht="12.75" customHeight="1">
      <c r="A291" s="187">
        <v>173</v>
      </c>
      <c r="B291" s="188">
        <v>44551</v>
      </c>
      <c r="C291" s="188"/>
      <c r="D291" s="189" t="s">
        <v>118</v>
      </c>
      <c r="E291" s="190" t="s">
        <v>571</v>
      </c>
      <c r="F291" s="160">
        <v>2300</v>
      </c>
      <c r="G291" s="190"/>
      <c r="H291" s="190">
        <f>(2820+2200)/2</f>
        <v>2510</v>
      </c>
      <c r="I291" s="192">
        <v>3000</v>
      </c>
      <c r="J291" s="162" t="s">
        <v>807</v>
      </c>
      <c r="K291" s="163">
        <f>H291-F291</f>
        <v>210</v>
      </c>
      <c r="L291" s="164">
        <f>K291/F291</f>
        <v>9.1304347826086957E-2</v>
      </c>
      <c r="M291" s="159" t="s">
        <v>541</v>
      </c>
      <c r="N291" s="165">
        <v>44649</v>
      </c>
      <c r="O291" s="1"/>
      <c r="R291" s="205"/>
    </row>
    <row r="292" spans="1:18" ht="12.75" customHeight="1">
      <c r="A292" s="230">
        <v>174</v>
      </c>
      <c r="B292" s="225">
        <v>44606</v>
      </c>
      <c r="C292" s="230"/>
      <c r="D292" s="230" t="s">
        <v>405</v>
      </c>
      <c r="E292" s="227" t="s">
        <v>571</v>
      </c>
      <c r="F292" s="227" t="s">
        <v>802</v>
      </c>
      <c r="G292" s="227"/>
      <c r="H292" s="227"/>
      <c r="I292" s="227">
        <v>764</v>
      </c>
      <c r="J292" s="227" t="s">
        <v>544</v>
      </c>
      <c r="K292" s="227"/>
      <c r="L292" s="227"/>
      <c r="M292" s="227"/>
      <c r="N292" s="230"/>
      <c r="O292" s="41"/>
      <c r="R292" s="205"/>
    </row>
    <row r="293" spans="1:18" ht="12.75" customHeight="1">
      <c r="A293" s="187">
        <v>175</v>
      </c>
      <c r="B293" s="188">
        <v>44613</v>
      </c>
      <c r="C293" s="188"/>
      <c r="D293" s="189" t="s">
        <v>768</v>
      </c>
      <c r="E293" s="190" t="s">
        <v>571</v>
      </c>
      <c r="F293" s="160">
        <v>1255</v>
      </c>
      <c r="G293" s="190"/>
      <c r="H293" s="190">
        <v>1515</v>
      </c>
      <c r="I293" s="192">
        <v>1510</v>
      </c>
      <c r="J293" s="162" t="s">
        <v>629</v>
      </c>
      <c r="K293" s="163">
        <f>H293-F293</f>
        <v>260</v>
      </c>
      <c r="L293" s="164">
        <f>K293/F293</f>
        <v>0.20717131474103587</v>
      </c>
      <c r="M293" s="159" t="s">
        <v>541</v>
      </c>
      <c r="N293" s="165">
        <v>44834</v>
      </c>
      <c r="O293" s="41"/>
      <c r="R293" s="205"/>
    </row>
    <row r="294" spans="1:18" ht="12.75" customHeight="1">
      <c r="A294">
        <v>176</v>
      </c>
      <c r="B294" s="225">
        <v>44670</v>
      </c>
      <c r="C294" s="225"/>
      <c r="D294" s="230" t="s">
        <v>506</v>
      </c>
      <c r="E294" s="276" t="s">
        <v>571</v>
      </c>
      <c r="F294" s="227" t="s">
        <v>809</v>
      </c>
      <c r="G294" s="227"/>
      <c r="H294" s="227"/>
      <c r="I294" s="227">
        <v>553</v>
      </c>
      <c r="J294" s="227" t="s">
        <v>544</v>
      </c>
      <c r="K294" s="227"/>
      <c r="L294" s="227"/>
      <c r="M294" s="227"/>
      <c r="N294" s="227"/>
      <c r="O294" s="41"/>
      <c r="R294" s="205"/>
    </row>
    <row r="295" spans="1:18" ht="12.75" customHeight="1">
      <c r="A295" s="187">
        <v>177</v>
      </c>
      <c r="B295" s="188">
        <v>44746</v>
      </c>
      <c r="C295" s="188"/>
      <c r="D295" s="189" t="s">
        <v>843</v>
      </c>
      <c r="E295" s="190" t="s">
        <v>571</v>
      </c>
      <c r="F295" s="160">
        <v>207.5</v>
      </c>
      <c r="G295" s="190"/>
      <c r="H295" s="190">
        <v>254</v>
      </c>
      <c r="I295" s="192">
        <v>254</v>
      </c>
      <c r="J295" s="162" t="s">
        <v>629</v>
      </c>
      <c r="K295" s="163">
        <f>H295-F295</f>
        <v>46.5</v>
      </c>
      <c r="L295" s="164">
        <f>K295/F295</f>
        <v>0.22409638554216868</v>
      </c>
      <c r="M295" s="159" t="s">
        <v>541</v>
      </c>
      <c r="N295" s="165">
        <v>44792</v>
      </c>
      <c r="O295" s="1"/>
      <c r="R295" s="205"/>
    </row>
    <row r="296" spans="1:18" ht="12.75" customHeight="1">
      <c r="A296" s="187">
        <v>178</v>
      </c>
      <c r="B296" s="188">
        <v>44775</v>
      </c>
      <c r="C296" s="188"/>
      <c r="D296" s="189" t="s">
        <v>452</v>
      </c>
      <c r="E296" s="190" t="s">
        <v>571</v>
      </c>
      <c r="F296" s="160">
        <v>31.25</v>
      </c>
      <c r="G296" s="190"/>
      <c r="H296" s="190">
        <v>38.75</v>
      </c>
      <c r="I296" s="192">
        <v>38</v>
      </c>
      <c r="J296" s="162" t="s">
        <v>629</v>
      </c>
      <c r="K296" s="163">
        <f t="shared" ref="K296" si="105">H296-F296</f>
        <v>7.5</v>
      </c>
      <c r="L296" s="164">
        <f t="shared" ref="L296" si="106">K296/F296</f>
        <v>0.24</v>
      </c>
      <c r="M296" s="159" t="s">
        <v>541</v>
      </c>
      <c r="N296" s="165">
        <v>44844</v>
      </c>
      <c r="O296" s="41"/>
      <c r="R296" s="54"/>
    </row>
    <row r="297" spans="1:18" ht="12.75" customHeight="1">
      <c r="A297" s="224">
        <v>179</v>
      </c>
      <c r="B297" s="225">
        <v>44841</v>
      </c>
      <c r="C297" s="230"/>
      <c r="D297" s="306" t="s">
        <v>914</v>
      </c>
      <c r="E297" s="305" t="s">
        <v>571</v>
      </c>
      <c r="F297" s="227" t="s">
        <v>915</v>
      </c>
      <c r="G297" s="227"/>
      <c r="H297" s="227"/>
      <c r="I297" s="227">
        <v>840</v>
      </c>
      <c r="J297" s="227" t="s">
        <v>544</v>
      </c>
      <c r="K297" s="227"/>
      <c r="L297" s="227"/>
      <c r="M297" s="227"/>
      <c r="N297" s="227"/>
      <c r="O297" s="41"/>
      <c r="Q297" s="208">
        <f>VLOOKUP(D297,[1]EQ!$A$2:$F$1972,6,0)</f>
        <v>669.15</v>
      </c>
      <c r="R297" s="54"/>
    </row>
    <row r="298" spans="1:18" ht="12.75" customHeight="1">
      <c r="A298" s="224">
        <v>180</v>
      </c>
      <c r="B298" s="225">
        <v>44844</v>
      </c>
      <c r="C298" s="230"/>
      <c r="D298" s="306" t="s">
        <v>407</v>
      </c>
      <c r="E298" s="305" t="s">
        <v>571</v>
      </c>
      <c r="F298" s="227" t="s">
        <v>935</v>
      </c>
      <c r="G298" s="227"/>
      <c r="H298" s="227"/>
      <c r="I298" s="227">
        <v>291</v>
      </c>
      <c r="J298" s="227" t="s">
        <v>544</v>
      </c>
      <c r="K298" s="227"/>
      <c r="L298" s="227"/>
      <c r="M298" s="227"/>
      <c r="N298" s="227"/>
      <c r="O298" s="41"/>
      <c r="Q298" s="208">
        <f>VLOOKUP(D298,[1]EQ!$A$2:$F$1972,6,0)</f>
        <v>223.8</v>
      </c>
      <c r="R298" s="54"/>
    </row>
    <row r="299" spans="1:18" ht="12.75" customHeight="1">
      <c r="A299" s="224">
        <v>181</v>
      </c>
      <c r="B299" s="225">
        <v>44845</v>
      </c>
      <c r="C299" s="230"/>
      <c r="D299" s="306" t="s">
        <v>405</v>
      </c>
      <c r="E299" s="305" t="s">
        <v>571</v>
      </c>
      <c r="F299" s="227" t="s">
        <v>950</v>
      </c>
      <c r="G299" s="227"/>
      <c r="H299" s="227"/>
      <c r="I299" s="227">
        <v>765</v>
      </c>
      <c r="J299" s="227" t="s">
        <v>544</v>
      </c>
      <c r="K299" s="227"/>
      <c r="L299" s="227"/>
      <c r="M299" s="227"/>
      <c r="N299" s="227"/>
      <c r="O299" s="41"/>
      <c r="Q299" s="208">
        <f>VLOOKUP(D299,[1]EQ!$A$2:$F$1972,6,0)</f>
        <v>557.65</v>
      </c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B302" s="206" t="s">
        <v>764</v>
      </c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A306" s="207"/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207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53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</sheetData>
  <autoFilter ref="R1:R304"/>
  <mergeCells count="6">
    <mergeCell ref="J99:J100"/>
    <mergeCell ref="N99:N100"/>
    <mergeCell ref="O99:O100"/>
    <mergeCell ref="P99:P100"/>
    <mergeCell ref="A99:A100"/>
    <mergeCell ref="B99:B10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2022-10-25T02:33:02Z</dcterms:modified>
</cp:coreProperties>
</file>