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2" i="6"/>
  <c r="M122" s="1"/>
  <c r="L96"/>
  <c r="M96" s="1"/>
  <c r="K96"/>
  <c r="L57"/>
  <c r="K57"/>
  <c r="L18"/>
  <c r="M18" s="1"/>
  <c r="K18"/>
  <c r="M57" l="1"/>
  <c r="L53"/>
  <c r="K53"/>
  <c r="L52"/>
  <c r="K52"/>
  <c r="M52" s="1"/>
  <c r="L95"/>
  <c r="K95"/>
  <c r="L94"/>
  <c r="K94"/>
  <c r="K121"/>
  <c r="M121" s="1"/>
  <c r="K120"/>
  <c r="M120" s="1"/>
  <c r="L48"/>
  <c r="K48"/>
  <c r="K119"/>
  <c r="M119" s="1"/>
  <c r="L51"/>
  <c r="K51"/>
  <c r="L91"/>
  <c r="K91"/>
  <c r="K109"/>
  <c r="M109" s="1"/>
  <c r="L50"/>
  <c r="K50"/>
  <c r="L92"/>
  <c r="M92" s="1"/>
  <c r="K92"/>
  <c r="L90"/>
  <c r="K90"/>
  <c r="L46"/>
  <c r="K46"/>
  <c r="L22"/>
  <c r="K22"/>
  <c r="K118"/>
  <c r="M118" s="1"/>
  <c r="K117"/>
  <c r="M117" s="1"/>
  <c r="K116"/>
  <c r="M116" s="1"/>
  <c r="L49"/>
  <c r="K49"/>
  <c r="L93"/>
  <c r="K93"/>
  <c r="L23"/>
  <c r="K23"/>
  <c r="L87"/>
  <c r="K87"/>
  <c r="L88"/>
  <c r="K88"/>
  <c r="L89"/>
  <c r="K89"/>
  <c r="L86"/>
  <c r="K86"/>
  <c r="L85"/>
  <c r="K85"/>
  <c r="M95" l="1"/>
  <c r="M53"/>
  <c r="M90"/>
  <c r="M50"/>
  <c r="M48"/>
  <c r="M22"/>
  <c r="M94"/>
  <c r="M23"/>
  <c r="M51"/>
  <c r="M93"/>
  <c r="M91"/>
  <c r="M46"/>
  <c r="M49"/>
  <c r="M86"/>
  <c r="M89"/>
  <c r="M87"/>
  <c r="M88"/>
  <c r="M85"/>
  <c r="P21"/>
  <c r="L47"/>
  <c r="K47"/>
  <c r="L44"/>
  <c r="K44"/>
  <c r="L84"/>
  <c r="K84"/>
  <c r="L83"/>
  <c r="K83"/>
  <c r="L82"/>
  <c r="K82"/>
  <c r="M83" l="1"/>
  <c r="M44"/>
  <c r="M47"/>
  <c r="M84"/>
  <c r="M82"/>
  <c r="K115" l="1"/>
  <c r="M115" s="1"/>
  <c r="L15"/>
  <c r="K15"/>
  <c r="K114"/>
  <c r="M114" s="1"/>
  <c r="K113"/>
  <c r="M113" s="1"/>
  <c r="K112"/>
  <c r="M112" s="1"/>
  <c r="L45"/>
  <c r="K45"/>
  <c r="L76"/>
  <c r="K76"/>
  <c r="L79"/>
  <c r="K79"/>
  <c r="K81"/>
  <c r="L81"/>
  <c r="L80"/>
  <c r="K80"/>
  <c r="L78"/>
  <c r="K78"/>
  <c r="L38"/>
  <c r="K38"/>
  <c r="L43"/>
  <c r="K43"/>
  <c r="K111"/>
  <c r="M111" s="1"/>
  <c r="L75"/>
  <c r="K75"/>
  <c r="L77"/>
  <c r="K77"/>
  <c r="L42"/>
  <c r="K42"/>
  <c r="L16"/>
  <c r="K16"/>
  <c r="L12"/>
  <c r="K12"/>
  <c r="L128"/>
  <c r="L19"/>
  <c r="K19"/>
  <c r="L74"/>
  <c r="K74"/>
  <c r="K110"/>
  <c r="M110" s="1"/>
  <c r="K108"/>
  <c r="M108" s="1"/>
  <c r="L73"/>
  <c r="K73"/>
  <c r="L72"/>
  <c r="K72"/>
  <c r="L71"/>
  <c r="K71"/>
  <c r="L37"/>
  <c r="K37"/>
  <c r="L20"/>
  <c r="K20"/>
  <c r="L41"/>
  <c r="K41"/>
  <c r="P18"/>
  <c r="K107"/>
  <c r="M107" s="1"/>
  <c r="K106"/>
  <c r="K105"/>
  <c r="M105" s="1"/>
  <c r="L40"/>
  <c r="K40"/>
  <c r="L39"/>
  <c r="K39"/>
  <c r="L17"/>
  <c r="K17"/>
  <c r="L70"/>
  <c r="K70"/>
  <c r="L68"/>
  <c r="K68"/>
  <c r="L35"/>
  <c r="K35"/>
  <c r="L34"/>
  <c r="K34"/>
  <c r="L69"/>
  <c r="K69"/>
  <c r="L67"/>
  <c r="K67"/>
  <c r="P10"/>
  <c r="L36"/>
  <c r="K36"/>
  <c r="L13"/>
  <c r="K13"/>
  <c r="L14"/>
  <c r="K14"/>
  <c r="L11"/>
  <c r="K11"/>
  <c r="K128"/>
  <c r="M12" l="1"/>
  <c r="M15"/>
  <c r="M75"/>
  <c r="M19"/>
  <c r="M80"/>
  <c r="M79"/>
  <c r="M78"/>
  <c r="M45"/>
  <c r="M76"/>
  <c r="M81"/>
  <c r="M16"/>
  <c r="M77"/>
  <c r="M43"/>
  <c r="M38"/>
  <c r="M42"/>
  <c r="M20"/>
  <c r="M71"/>
  <c r="M39"/>
  <c r="M74"/>
  <c r="M37"/>
  <c r="M41"/>
  <c r="M72"/>
  <c r="M73"/>
  <c r="M40"/>
  <c r="M35"/>
  <c r="M17"/>
  <c r="M106"/>
  <c r="M68"/>
  <c r="M34"/>
  <c r="M70"/>
  <c r="M69"/>
  <c r="M67"/>
  <c r="M36"/>
  <c r="M14"/>
  <c r="M11"/>
  <c r="M13"/>
  <c r="M128"/>
  <c r="L127" l="1"/>
  <c r="K127"/>
  <c r="M127" l="1"/>
  <c r="H309"/>
  <c r="K309" l="1"/>
  <c r="L309" s="1"/>
  <c r="K298"/>
  <c r="L298" s="1"/>
  <c r="K288"/>
  <c r="L288" s="1"/>
  <c r="K304" l="1"/>
  <c r="L304" s="1"/>
  <c r="K305" l="1"/>
  <c r="L305" s="1"/>
  <c r="K302" l="1"/>
  <c r="L302" s="1"/>
  <c r="K281"/>
  <c r="L281" s="1"/>
  <c r="K301"/>
  <c r="L301" s="1"/>
  <c r="K300"/>
  <c r="L300" s="1"/>
  <c r="K299"/>
  <c r="L299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9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F271"/>
  <c r="K271" s="1"/>
  <c r="L271" s="1"/>
  <c r="F270"/>
  <c r="K270" s="1"/>
  <c r="L270" s="1"/>
  <c r="K269"/>
  <c r="L269" s="1"/>
  <c r="F268"/>
  <c r="K268" s="1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9"/>
  <c r="L249" s="1"/>
  <c r="F248"/>
  <c r="K248" s="1"/>
  <c r="L248" s="1"/>
  <c r="K247"/>
  <c r="L247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8"/>
  <c r="L218" s="1"/>
  <c r="K216"/>
  <c r="L216" s="1"/>
  <c r="K215"/>
  <c r="L215" s="1"/>
  <c r="K214"/>
  <c r="L214" s="1"/>
  <c r="K212"/>
  <c r="L212" s="1"/>
  <c r="K211"/>
  <c r="L211" s="1"/>
  <c r="K210"/>
  <c r="L210" s="1"/>
  <c r="K209"/>
  <c r="K208"/>
  <c r="L208" s="1"/>
  <c r="K207"/>
  <c r="L207" s="1"/>
  <c r="K205"/>
  <c r="L205" s="1"/>
  <c r="K204"/>
  <c r="L204" s="1"/>
  <c r="K203"/>
  <c r="L203" s="1"/>
  <c r="K202"/>
  <c r="L202" s="1"/>
  <c r="K201"/>
  <c r="L201" s="1"/>
  <c r="F200"/>
  <c r="K200" s="1"/>
  <c r="L200" s="1"/>
  <c r="H199"/>
  <c r="K199" s="1"/>
  <c r="L199" s="1"/>
  <c r="K196"/>
  <c r="L196" s="1"/>
  <c r="K195"/>
  <c r="L195" s="1"/>
  <c r="K194"/>
  <c r="L194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H165"/>
  <c r="K165" s="1"/>
  <c r="L165" s="1"/>
  <c r="F164"/>
  <c r="K164" s="1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M7"/>
  <c r="D7" i="5"/>
  <c r="K6" i="4"/>
  <c r="K6" i="3"/>
  <c r="L6" i="2"/>
</calcChain>
</file>

<file path=xl/sharedStrings.xml><?xml version="1.0" encoding="utf-8"?>
<sst xmlns="http://schemas.openxmlformats.org/spreadsheetml/2006/main" count="3254" uniqueCount="1220">
  <si>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</si>
  <si>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</si>
  <si>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</si>
  <si>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</si>
  <si>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</si>
  <si>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</si>
  <si>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</si>
  <si>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</si>
  <si>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</si>
  <si>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</si>
  <si>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</si>
  <si>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</si>
  <si>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</si>
  <si>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</si>
  <si>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</si>
  <si>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</si>
  <si>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</si>
  <si>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</si>
  <si>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</si>
  <si>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</si>
  <si>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</si>
  <si>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</si>
  <si>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</si>
  <si>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</si>
  <si>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</si>
  <si>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</si>
  <si>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</si>
  <si>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</si>
  <si>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</si>
  <si>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</si>
  <si>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</si>
  <si>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</si>
  <si>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</si>
  <si>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</si>
  <si>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</si>
  <si>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</si>
  <si>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</si>
  <si>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</si>
  <si>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</si>
  <si>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</si>
  <si>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</si>
  <si>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</si>
  <si>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</si>
  <si>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</si>
  <si>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</si>
  <si>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</si>
  <si>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</si>
  <si>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</si>
  <si>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</si>
  <si>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</si>
  <si>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</si>
  <si>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</si>
  <si>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</si>
  <si>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</si>
  <si>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</si>
  <si>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</si>
  <si>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</si>
  <si>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</si>
  <si>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</si>
  <si>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</si>
  <si>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</si>
  <si>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</si>
  <si>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</si>
  <si>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</si>
  <si>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</si>
  <si>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</si>
  <si>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</si>
  <si>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</si>
  <si>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</si>
  <si>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</si>
  <si>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</si>
  <si>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</si>
  <si>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</si>
  <si>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</si>
  <si>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</si>
  <si>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</si>
  <si>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</si>
  <si>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</si>
  <si>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</si>
  <si>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</si>
  <si>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</si>
  <si>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</si>
  <si>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</si>
  <si>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</si>
  <si>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</si>
  <si>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</si>
  <si>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</si>
  <si>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</si>
  <si>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</si>
  <si>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</si>
  <si>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</si>
  <si>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</si>
  <si>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</si>
  <si>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</si>
  <si>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</si>
  <si>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</si>
  <si>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</si>
  <si>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</si>
  <si>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</si>
  <si>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</si>
  <si>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</si>
  <si>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</si>
  <si>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</si>
  <si>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</si>
  <si>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</si>
  <si>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</si>
  <si>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</si>
  <si>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</si>
  <si>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</si>
  <si>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</si>
  <si>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</si>
  <si>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</si>
  <si>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</si>
  <si>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</si>
  <si>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</si>
  <si>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</si>
  <si>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</si>
  <si>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</si>
  <si>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</si>
  <si>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</si>
  <si>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</si>
  <si>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</si>
  <si>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</si>
  <si>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</si>
  <si>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</si>
  <si>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</si>
  <si>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</si>
  <si>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</si>
  <si>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</si>
  <si>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</si>
  <si>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</si>
  <si>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</si>
  <si>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</si>
  <si>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</si>
  <si>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</si>
  <si>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</si>
  <si>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</si>
  <si>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</si>
  <si>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</si>
  <si>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</si>
  <si>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</si>
  <si>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</si>
  <si>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</si>
  <si>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</si>
  <si>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</si>
  <si>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</si>
  <si>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</si>
  <si>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</si>
  <si>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</si>
  <si>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</si>
  <si>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</si>
  <si>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</si>
  <si>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</si>
  <si>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</si>
  <si>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</si>
  <si>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</si>
  <si>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</si>
  <si>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</si>
  <si>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</si>
  <si>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</si>
  <si>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</si>
  <si>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</si>
  <si>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</si>
  <si>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</si>
  <si>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</si>
  <si>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</si>
  <si>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</si>
  <si>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</si>
  <si>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</si>
  <si>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</si>
  <si>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</si>
  <si>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</si>
  <si>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</si>
  <si>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</si>
  <si>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</si>
  <si>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</si>
  <si>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</si>
  <si>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</si>
  <si>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</si>
  <si>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</si>
  <si>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</si>
  <si>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</si>
  <si>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</si>
  <si>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</si>
  <si>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</si>
  <si>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</si>
  <si>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</si>
  <si>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</si>
  <si>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</si>
  <si>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</si>
  <si>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</si>
  <si>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</si>
  <si>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</si>
  <si>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</si>
  <si>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</si>
  <si>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</si>
  <si>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</si>
  <si>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</si>
  <si>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</si>
  <si>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</si>
  <si>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</si>
  <si>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</si>
  <si>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</si>
  <si>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</si>
  <si>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</si>
  <si>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</si>
  <si>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</si>
  <si>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</si>
  <si>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</si>
  <si>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</si>
  <si>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</si>
  <si>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</si>
  <si>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</si>
  <si>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</si>
  <si>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</si>
  <si>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</si>
  <si>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</si>
  <si>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</si>
  <si>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</si>
  <si>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</si>
  <si>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</si>
  <si>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</si>
  <si>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</si>
  <si>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</si>
  <si>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</si>
  <si>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</si>
  <si>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</si>
  <si>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</si>
  <si>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</si>
  <si>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</si>
  <si>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</si>
  <si>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</si>
  <si>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</si>
  <si>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</si>
  <si>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</si>
  <si>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</si>
  <si>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</si>
  <si>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</si>
  <si>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</si>
  <si>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</si>
  <si>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</si>
  <si>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</si>
  <si>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</si>
  <si>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</si>
  <si>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</si>
  <si>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</si>
  <si>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</si>
  <si>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</si>
  <si>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</si>
  <si>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</si>
  <si>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</si>
  <si>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</si>
  <si>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</si>
  <si>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</si>
  <si>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</si>
  <si>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</si>
  <si>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</si>
  <si>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</si>
  <si>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</si>
  <si>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</si>
  <si>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</si>
  <si>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</si>
  <si>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</si>
  <si>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</si>
  <si>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</si>
  <si>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</si>
  <si>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</si>
  <si>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</si>
  <si>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</si>
  <si>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</si>
  <si>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</si>
  <si>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</si>
  <si>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</si>
  <si>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</si>
  <si>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</si>
  <si>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</si>
  <si>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</si>
  <si>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</si>
  <si>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</si>
  <si>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</si>
  <si>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</si>
  <si>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</si>
  <si>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</si>
  <si>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</si>
  <si>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</si>
  <si>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</si>
  <si>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</si>
  <si>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</si>
  <si>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</si>
  <si>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</si>
  <si>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</si>
  <si>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</si>
  <si>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</si>
  <si>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</si>
  <si>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</si>
  <si>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</si>
  <si>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</si>
  <si>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</si>
  <si>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</si>
  <si>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</si>
  <si>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</si>
  <si>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</si>
  <si>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</si>
  <si>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</si>
  <si>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</si>
  <si>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</si>
  <si>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</si>
  <si>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</si>
  <si>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</si>
  <si>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</si>
  <si>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</si>
  <si>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</si>
  <si>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</si>
  <si>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</si>
  <si>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</si>
  <si>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</si>
  <si>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</si>
  <si>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</si>
  <si>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</si>
  <si>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</si>
  <si>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</si>
  <si>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</si>
  <si>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</si>
  <si>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</si>
  <si>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</si>
  <si>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</si>
  <si>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</si>
  <si>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</si>
  <si>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</si>
  <si>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</si>
  <si>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</si>
  <si>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</si>
  <si>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</si>
  <si>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</si>
  <si>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</si>
  <si>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</si>
  <si>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</si>
  <si>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</si>
  <si>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</si>
  <si>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</si>
  <si>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</si>
  <si>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</si>
  <si>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</si>
  <si>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</si>
  <si>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</si>
  <si>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</si>
  <si>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</si>
  <si>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</si>
  <si>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</si>
  <si>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</si>
  <si>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</si>
  <si>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</si>
  <si>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</si>
  <si>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</si>
  <si>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</si>
  <si>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</si>
  <si>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</si>
  <si>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</si>
  <si>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</si>
  <si>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</si>
  <si>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</si>
  <si>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</si>
  <si>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</si>
  <si>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</si>
  <si>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</si>
  <si>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</si>
  <si>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</si>
  <si>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</si>
  <si>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</si>
  <si>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</si>
  <si>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</si>
  <si>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</si>
  <si>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</si>
  <si>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</si>
  <si>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</si>
  <si>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</si>
  <si>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</si>
  <si>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</si>
  <si>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</si>
  <si>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</si>
  <si>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</si>
  <si>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</si>
  <si>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</si>
  <si>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</si>
  <si>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</si>
  <si>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</si>
  <si>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</si>
  <si>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</si>
  <si>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</si>
  <si>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</si>
  <si>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</si>
  <si>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</si>
  <si>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</si>
  <si>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</si>
  <si>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</si>
  <si>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</si>
  <si>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</si>
  <si>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</si>
  <si>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</si>
  <si>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</si>
  <si>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</si>
  <si>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</si>
  <si>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</si>
  <si>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</si>
  <si>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</si>
  <si>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</si>
  <si>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</si>
  <si>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</si>
  <si>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</si>
  <si>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</si>
  <si>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</si>
  <si>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</si>
  <si>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</si>
  <si>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</si>
  <si>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</si>
  <si>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</si>
  <si>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</si>
  <si>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</si>
  <si>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</si>
  <si>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</si>
  <si>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</si>
  <si>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</si>
  <si>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</si>
  <si>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</si>
  <si>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</si>
  <si>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</si>
  <si>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</si>
  <si>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</si>
  <si>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</si>
  <si>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</si>
  <si>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</si>
  <si>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</si>
  <si>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</si>
  <si>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</si>
  <si>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</si>
  <si>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</si>
  <si>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</si>
  <si>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</si>
  <si>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</si>
  <si>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</si>
  <si>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</si>
  <si>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</si>
  <si>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</si>
  <si>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</si>
  <si>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</si>
  <si>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</si>
  <si>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</si>
  <si>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</si>
  <si>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</si>
  <si>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</si>
  <si>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</si>
  <si>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</si>
  <si>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</si>
  <si>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</si>
  <si>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</si>
  <si>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</si>
  <si>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</si>
  <si>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</si>
  <si>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</si>
  <si>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</si>
  <si>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</si>
  <si>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</si>
  <si>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</si>
  <si>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</si>
  <si>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</si>
  <si>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</si>
  <si>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</si>
  <si>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</si>
  <si>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</si>
  <si>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</si>
  <si>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</si>
  <si>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</si>
  <si>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</si>
  <si>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</si>
  <si>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</si>
  <si>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</si>
  <si>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</si>
  <si>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</si>
  <si>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</si>
  <si>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</si>
  <si>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</si>
  <si>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</si>
  <si>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</si>
  <si>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</si>
  <si>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</si>
  <si>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</si>
  <si>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</si>
  <si>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</si>
  <si>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</si>
  <si>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</si>
  <si>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</si>
  <si>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</si>
  <si>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</si>
  <si>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</si>
  <si>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</si>
  <si>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</si>
  <si>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</si>
  <si>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</si>
  <si>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</si>
  <si>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</si>
  <si>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</si>
  <si>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</si>
  <si>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</si>
  <si>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</si>
  <si>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</si>
  <si>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</si>
  <si>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</si>
  <si>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</si>
  <si>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</si>
  <si>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</si>
  <si>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</si>
  <si>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</si>
  <si>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</si>
  <si>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</si>
  <si>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</si>
  <si>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</si>
  <si>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</si>
  <si>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</si>
  <si>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</si>
  <si>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</si>
  <si>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</si>
  <si>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</si>
  <si>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</si>
  <si>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</si>
  <si>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</si>
  <si>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</si>
  <si>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</si>
  <si>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</si>
  <si>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</si>
  <si>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</si>
  <si>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</si>
  <si>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</si>
  <si>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</si>
  <si>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</si>
  <si>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</si>
  <si>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</si>
  <si>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</si>
  <si>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</si>
  <si>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</si>
  <si>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</si>
  <si>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</si>
  <si>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</si>
  <si>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</si>
  <si>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</si>
  <si>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</si>
  <si>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</si>
  <si>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</si>
  <si>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</si>
  <si>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</si>
  <si>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</si>
  <si>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</si>
  <si>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</si>
  <si>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</si>
  <si>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</si>
  <si>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</si>
  <si>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</si>
  <si>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</si>
  <si>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</si>
  <si>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</si>
  <si>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</si>
  <si>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</si>
  <si>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</si>
  <si>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</si>
  <si>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</si>
  <si>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</si>
  <si>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</si>
  <si>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</si>
  <si>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</si>
  <si>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</si>
  <si>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</si>
  <si>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</si>
  <si>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</si>
  <si>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</si>
  <si>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</si>
  <si>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</si>
  <si>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</si>
  <si>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</si>
  <si>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</si>
  <si>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</si>
  <si>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</si>
  <si>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</si>
  <si>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</si>
  <si>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</si>
  <si>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</si>
  <si>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</si>
  <si>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</si>
  <si>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</si>
  <si>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</si>
  <si>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</si>
  <si>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</si>
  <si>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</si>
  <si>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</si>
  <si>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</si>
  <si>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</si>
  <si>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</si>
  <si>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</si>
  <si>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</si>
  <si>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</si>
  <si>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</si>
  <si>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</si>
  <si>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</si>
  <si>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</si>
  <si>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</si>
  <si>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</si>
  <si>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</si>
  <si>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</si>
  <si>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</si>
  <si>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</si>
  <si>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</si>
  <si>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</si>
  <si>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</si>
  <si>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</si>
  <si>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</si>
  <si>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</si>
  <si>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</si>
  <si>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</si>
  <si>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</si>
  <si>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</si>
  <si>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</si>
  <si>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</si>
  <si>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</si>
  <si>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</si>
  <si>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</si>
  <si>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</si>
  <si>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</si>
  <si>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</si>
  <si>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</si>
  <si>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</si>
  <si>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</si>
  <si>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</si>
  <si>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</si>
  <si>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</si>
  <si>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</si>
  <si>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</si>
  <si>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</si>
  <si>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</si>
  <si>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</si>
  <si>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</si>
  <si>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</si>
  <si>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</si>
  <si>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</si>
  <si>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</si>
  <si>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</si>
  <si>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</si>
  <si>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</si>
  <si>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</si>
  <si>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</si>
  <si>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</si>
  <si>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</si>
  <si>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</si>
  <si>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</si>
  <si>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</si>
  <si>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</si>
  <si>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</si>
  <si>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</si>
  <si>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</si>
  <si>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</si>
  <si>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</si>
  <si>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</si>
  <si>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</si>
  <si>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</si>
  <si>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</si>
  <si>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</si>
  <si>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</si>
  <si>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</si>
  <si>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</si>
  <si>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</si>
  <si>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</si>
  <si>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</si>
  <si>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</si>
  <si>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</si>
  <si>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</si>
  <si>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</si>
  <si>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</si>
  <si>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</si>
  <si>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</si>
  <si>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</si>
  <si>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</si>
  <si>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</si>
  <si>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</si>
  <si>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</si>
  <si>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</si>
  <si>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</si>
  <si>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</si>
  <si>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</si>
  <si>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</si>
  <si>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</si>
  <si>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</si>
  <si>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</si>
  <si>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</si>
  <si>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</si>
  <si>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</si>
  <si>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</si>
  <si>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</si>
  <si>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</si>
  <si>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</si>
  <si>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</si>
  <si>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</si>
  <si>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</si>
  <si>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</si>
  <si>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</si>
  <si>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</si>
  <si>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</si>
  <si>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</si>
  <si>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</si>
  <si>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</si>
  <si>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</si>
  <si>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</si>
  <si>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</si>
  <si>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</si>
  <si>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</si>
  <si>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</si>
  <si>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</si>
  <si>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</si>
  <si>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</si>
  <si>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</si>
  <si>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</si>
  <si>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</si>
  <si>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</si>
  <si>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</si>
  <si>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</si>
  <si>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</si>
  <si>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</si>
  <si>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</si>
  <si>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</si>
  <si>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</si>
  <si>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</si>
  <si>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</si>
  <si>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</si>
  <si>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</si>
  <si>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</si>
  <si>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</si>
  <si>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</si>
  <si>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</si>
  <si>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</si>
  <si>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</si>
  <si>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</si>
  <si>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</si>
  <si>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</si>
  <si>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</si>
  <si>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</si>
  <si>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</si>
  <si>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</si>
  <si>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</si>
  <si>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</si>
  <si>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</si>
  <si>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</si>
  <si>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</si>
  <si>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</si>
  <si>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</si>
  <si>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</si>
  <si>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</si>
  <si>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</si>
  <si>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</si>
  <si>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</si>
  <si>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</si>
  <si>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</si>
  <si>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</si>
  <si>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</si>
  <si>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</si>
  <si>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</si>
  <si>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</si>
  <si>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</si>
  <si>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</si>
  <si>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</si>
  <si>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</si>
  <si>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</si>
  <si>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</si>
  <si>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</si>
  <si>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</si>
  <si>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</si>
  <si>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</si>
  <si>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</si>
  <si>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</si>
  <si>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</si>
  <si>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</si>
  <si>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</si>
  <si>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</si>
  <si>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</si>
  <si>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</si>
  <si>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</si>
  <si>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</si>
  <si>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</si>
  <si>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</si>
  <si>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</si>
  <si>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</si>
  <si>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</si>
  <si>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</si>
  <si>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</si>
  <si>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</si>
  <si>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</si>
  <si>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</si>
  <si>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</si>
  <si>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</si>
  <si>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</si>
  <si>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</si>
  <si>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</si>
  <si>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</si>
  <si>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</si>
  <si>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</si>
  <si>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</si>
  <si>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</si>
  <si>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</si>
  <si>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</si>
  <si>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</si>
  <si>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</si>
  <si>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</si>
  <si>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</si>
  <si>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</si>
  <si>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</si>
  <si>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</si>
  <si>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</si>
  <si>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</si>
  <si>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</si>
  <si>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</si>
  <si>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</si>
  <si>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</si>
  <si>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</si>
  <si>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</si>
  <si>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</si>
  <si>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</si>
  <si>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</si>
  <si>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</si>
  <si>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</si>
  <si>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</si>
  <si>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</si>
  <si>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</si>
  <si>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</si>
  <si>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</si>
  <si>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</si>
  <si>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</si>
  <si>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</si>
  <si>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</si>
  <si>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</si>
  <si>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</si>
  <si>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</si>
  <si>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</si>
  <si>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</si>
  <si>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</si>
  <si>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</si>
  <si>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</si>
  <si>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</si>
  <si>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</si>
  <si>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</si>
  <si>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</si>
  <si>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</si>
  <si>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</si>
  <si>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</si>
  <si>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</si>
  <si>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</si>
  <si>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</si>
  <si>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</si>
  <si>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</si>
  <si>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</si>
  <si>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</si>
  <si>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</si>
  <si>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</si>
  <si>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</si>
  <si>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</si>
  <si>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</si>
  <si>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</si>
  <si>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</si>
  <si>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</si>
  <si>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</si>
  <si>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</si>
  <si>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</si>
  <si>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</si>
  <si>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</si>
  <si>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</si>
  <si>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</si>
  <si>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</si>
  <si>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</si>
  <si>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</si>
  <si>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</si>
  <si>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</si>
  <si>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</si>
  <si>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</si>
  <si>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</si>
  <si>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</si>
  <si>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</si>
  <si>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</si>
  <si>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</si>
  <si>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</si>
  <si>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</si>
  <si>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</si>
  <si>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</si>
  <si>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</si>
  <si>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</si>
  <si>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</si>
  <si>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</si>
  <si>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</si>
  <si>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</si>
  <si>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</si>
  <si>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</si>
  <si>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</si>
  <si>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</si>
  <si>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</si>
  <si>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</si>
  <si>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</si>
  <si>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</si>
  <si>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</si>
  <si>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</si>
  <si>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</si>
  <si>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</si>
  <si>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</si>
  <si>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</si>
  <si>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</si>
  <si>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</si>
  <si>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</si>
  <si>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</si>
  <si>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</si>
  <si>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</si>
  <si>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</si>
  <si>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</si>
  <si>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</si>
  <si>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</si>
  <si>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</si>
  <si>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</si>
  <si>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</si>
  <si>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</si>
  <si>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</si>
  <si>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</si>
  <si>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</si>
  <si>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</si>
  <si>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</si>
  <si>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</si>
  <si>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</si>
  <si>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</si>
  <si>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</si>
  <si>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</si>
  <si>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</si>
  <si>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</si>
  <si>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</si>
  <si>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</si>
  <si>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</si>
  <si>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</si>
  <si>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</si>
  <si>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</si>
  <si>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</si>
  <si>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</si>
  <si>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</si>
  <si>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</si>
  <si>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</si>
  <si>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</si>
  <si>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</si>
  <si>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</si>
  <si>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</si>
  <si>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</si>
  <si>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</si>
  <si>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</si>
  <si>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</si>
  <si>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</si>
  <si>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</si>
  <si>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</si>
  <si>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</si>
  <si>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</si>
  <si>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</si>
  <si>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</si>
  <si>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</si>
  <si>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</si>
  <si>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</si>
  <si>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</si>
  <si>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</si>
  <si>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</si>
  <si>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</si>
  <si>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</si>
  <si>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</si>
  <si>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</si>
  <si>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</si>
  <si>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</si>
  <si>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</si>
  <si>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</si>
  <si>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</si>
  <si>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</si>
  <si>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</si>
  <si>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</si>
  <si>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</si>
  <si>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</si>
  <si>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</si>
  <si>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</si>
  <si>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</si>
  <si>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</si>
  <si>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</si>
  <si>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</si>
  <si>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</si>
  <si>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</si>
  <si>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</si>
  <si>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</si>
  <si>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</si>
  <si>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</si>
  <si>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</si>
  <si>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</si>
  <si>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</si>
  <si>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</si>
  <si>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</si>
  <si>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SHERWOOD SECURITIES PVT LTD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</si>
  <si>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</si>
  <si>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</si>
  <si>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</si>
  <si>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</si>
  <si>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</si>
  <si>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</si>
  <si>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</si>
  <si>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</si>
  <si>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</si>
  <si>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VEERKRUPA</t>
  </si>
  <si>
    <t>ANSALHSG</t>
  </si>
  <si>
    <t>Ansal Housing and Constru</t>
  </si>
  <si>
    <t>HOUSING DEVELOPMENT FINANCE CORPORATION LIMITED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</si>
  <si>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</si>
  <si>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</si>
  <si>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</si>
  <si>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</si>
  <si>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</si>
  <si>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</si>
  <si>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</si>
  <si>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</si>
  <si>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</si>
  <si>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</si>
  <si>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</si>
  <si>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</si>
  <si>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</si>
  <si>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</si>
  <si>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WELCURE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</si>
  <si>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</si>
  <si>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</si>
  <si>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</si>
  <si>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</si>
  <si>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</si>
  <si>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</si>
  <si>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</si>
  <si>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</si>
  <si>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</si>
  <si>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</si>
  <si>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</si>
  <si>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</si>
  <si>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</si>
  <si>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</si>
  <si>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</si>
  <si>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ARCFIN</t>
  </si>
  <si>
    <t>AKSHAY RAJENDRABHAI OSWAL</t>
  </si>
  <si>
    <t>KSHITIJPOL</t>
  </si>
  <si>
    <t>Kshitij Polyline Limited</t>
  </si>
  <si>
    <t>NAVKARCORP</t>
  </si>
  <si>
    <t>Navkar Corporation Ltd.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</si>
  <si>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</si>
  <si>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</si>
  <si>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</si>
  <si>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</si>
  <si>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</si>
  <si>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</si>
  <si>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</si>
  <si>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</si>
  <si>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</si>
  <si>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</si>
  <si>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</si>
  <si>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</si>
  <si>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1000-1020</t>
  </si>
  <si>
    <t>ALFAVIO</t>
  </si>
  <si>
    <t>MEHAI</t>
  </si>
  <si>
    <t>TOUCHLINE SECURITIES PRIVATE LIMITED</t>
  </si>
  <si>
    <t>GLOBE</t>
  </si>
  <si>
    <t>Globe Textiles (I) Ltd.</t>
  </si>
  <si>
    <t>ANUSTUP TRADING  PRIVATE LIMITED</t>
  </si>
  <si>
    <t>DHAVAL HARSHVADAN MEHTA</t>
  </si>
  <si>
    <t>PRADIP MAHENDRABHAI KAPADIYA</t>
  </si>
  <si>
    <t>SANGITABEN DUSHYANTBHAI SOLANKI</t>
  </si>
  <si>
    <t>KEYUR VINODCHANDRA PARMAR</t>
  </si>
  <si>
    <t>NATHBIOGEN</t>
  </si>
  <si>
    <t>Nath Bio-Genes (I) Ltd</t>
  </si>
  <si>
    <t>AUTHUM INVESTMENT AND INFRASTRUCTURE LIMITED</t>
  </si>
  <si>
    <t>Profit of Rs.23.5/-</t>
  </si>
  <si>
    <t>Profit of Rs.110/-</t>
  </si>
  <si>
    <t>1013-1023</t>
  </si>
  <si>
    <t>1060-1100</t>
  </si>
  <si>
    <t>873-876</t>
  </si>
  <si>
    <t>788-792</t>
  </si>
  <si>
    <t>810-830</t>
  </si>
  <si>
    <t>905-925</t>
  </si>
  <si>
    <t>Profit of Rs.185/-</t>
  </si>
  <si>
    <t xml:space="preserve">ACC 2200 CE JUL </t>
  </si>
  <si>
    <t>40-50</t>
  </si>
  <si>
    <t>EARUM</t>
  </si>
  <si>
    <t>PAYAL BHUMISHTH PATEL</t>
  </si>
  <si>
    <t>GEMSI</t>
  </si>
  <si>
    <t>BASAVARAJ CHANNAPPA MAHASHETTI</t>
  </si>
  <si>
    <t>TOPGAIN FINANCE PRIVATE LIMITED</t>
  </si>
  <si>
    <t>JETMALL</t>
  </si>
  <si>
    <t>BHARAT KUMAR PUKHRAJJI</t>
  </si>
  <si>
    <t>KRETTOSYS</t>
  </si>
  <si>
    <t>PAWAN KUMAR KHURANA</t>
  </si>
  <si>
    <t>PARTH INFIN BROKERS PVT LTD</t>
  </si>
  <si>
    <t>ACHINTYA COMMODITIES PRIVATE LIMITED</t>
  </si>
  <si>
    <t>CMMIPL</t>
  </si>
  <si>
    <t>CMM Infraprojects Limited</t>
  </si>
  <si>
    <t>MANOJ SUDAMCHAND CHAWLA</t>
  </si>
  <si>
    <t>KALPALABDHI SECURITIES PRIVATE LTD</t>
  </si>
  <si>
    <t>NAKSHATRA GARMENTS PRIVATE LIMITED</t>
  </si>
  <si>
    <t>KCK</t>
  </si>
  <si>
    <t>Kck Industries Limited</t>
  </si>
  <si>
    <t>RAJEEV S MAHESHWARI HUF</t>
  </si>
  <si>
    <t>NIKUNJ KAUSHIK SHAH</t>
  </si>
  <si>
    <t>HARSHADBHAI PANCHAL</t>
  </si>
  <si>
    <t>LANCER</t>
  </si>
  <si>
    <t>Lancer Container Line Ltd</t>
  </si>
  <si>
    <t>LIBAS</t>
  </si>
  <si>
    <t>Libas Consu Products Ltd</t>
  </si>
  <si>
    <t>P S SHETH</t>
  </si>
  <si>
    <t>LIKHITHA</t>
  </si>
  <si>
    <t>Likhitha Infrastruc Ltd</t>
  </si>
  <si>
    <t>VICTUS ENTERPRISE LLP</t>
  </si>
  <si>
    <t>TAPOVAN FARMS LLP</t>
  </si>
  <si>
    <t>NDTV</t>
  </si>
  <si>
    <t>New Delhi Television Limi</t>
  </si>
  <si>
    <t>XTX MARKETS LLP</t>
  </si>
  <si>
    <t>GRAVITON RESEARCH CAPITAL LLP</t>
  </si>
  <si>
    <t>PVP</t>
  </si>
  <si>
    <t>PVP Ventures Limited</t>
  </si>
  <si>
    <t>MECHNO SALES AGENCIES (P) LTD.</t>
  </si>
  <si>
    <t>VIKASPROP</t>
  </si>
  <si>
    <t>Vikas Prop &amp; Granite Ltd</t>
  </si>
  <si>
    <t>VIBRANT SECURITIES PVT. LTD</t>
  </si>
  <si>
    <t>KISHAN MUNDRA</t>
  </si>
  <si>
    <t>BHARAT HEMRAJ GALA</t>
  </si>
  <si>
    <t>HEMRAJ BHIMSHI GALA</t>
  </si>
  <si>
    <t>INVESTMENT OPPORTUNITIES V PTE LIMITED</t>
  </si>
  <si>
    <t>SONAHISONA</t>
  </si>
  <si>
    <t>Sona Hi Sona Jewell G Ltd</t>
  </si>
  <si>
    <t>JAYESH CHINUBHAI SHAH</t>
  </si>
  <si>
    <t>KOMAL</t>
  </si>
  <si>
    <t>265-270</t>
  </si>
  <si>
    <t>Profit of Rs.8.5/-</t>
  </si>
  <si>
    <t>PIDILITIND AUG FUT</t>
  </si>
  <si>
    <t>2315-2315</t>
  </si>
  <si>
    <t>2380-2400</t>
  </si>
  <si>
    <t>Part Profit of Rs.89/-</t>
  </si>
  <si>
    <t>ANKIT GUPTA</t>
  </si>
  <si>
    <t>YASHKUMAR POONAMCHAND GOLECHHA</t>
  </si>
  <si>
    <t>DDIL</t>
  </si>
  <si>
    <t>DINESH RIKHABCHAND SOLANKI</t>
  </si>
  <si>
    <t>SHAIBAL GHOSH</t>
  </si>
  <si>
    <t>SANJAY SHAH</t>
  </si>
  <si>
    <t>BHAVISHYA ECOMMERCE PRIVATE LIMITED</t>
  </si>
  <si>
    <t>HITESH DASANI</t>
  </si>
  <si>
    <t>SWAPAN KARMAKAR</t>
  </si>
  <si>
    <t>JAI KUMAR BAID</t>
  </si>
  <si>
    <t>RASHMI PURI</t>
  </si>
  <si>
    <t>PREETI JAIN</t>
  </si>
  <si>
    <t>ZENAB AIYUB YACOOBALI</t>
  </si>
  <si>
    <t>SALONI LOHIA</t>
  </si>
  <si>
    <t>SAMITA LOHIA</t>
  </si>
  <si>
    <t>RAKHI LOHIA</t>
  </si>
  <si>
    <t>PUSPA DEVI LOHIA</t>
  </si>
  <si>
    <t>MADHUMITA LOHIA</t>
  </si>
  <si>
    <t>FIVEXTRADE</t>
  </si>
  <si>
    <t>ARTLINK VINTRADE LIMITED</t>
  </si>
  <si>
    <t>RAMESH BHANDAPPA MUNNOLI</t>
  </si>
  <si>
    <t>GIANLIFE</t>
  </si>
  <si>
    <t>ARUN KUMAR GUPTA</t>
  </si>
  <si>
    <t>HAZOOR</t>
  </si>
  <si>
    <t>PARAM TREASURY (INDIA) PRIVATE LIMITED</t>
  </si>
  <si>
    <t>BHUVNESHWARI VYAPAAR PVT.LTD</t>
  </si>
  <si>
    <t>HEMORGANIC</t>
  </si>
  <si>
    <t>IFL</t>
  </si>
  <si>
    <t>MOHAMMED MOHSIN HAJIMOHAMMED AJMERWALA</t>
  </si>
  <si>
    <t>RADHIKA AJAY MARUDA</t>
  </si>
  <si>
    <t>RANJANBEN JAYANTIBHAI VAGHELA</t>
  </si>
  <si>
    <t>AKASH PRAJAPATI</t>
  </si>
  <si>
    <t>SUMANBEN HARESHBHAI KABEERA</t>
  </si>
  <si>
    <t>INDOGLOBAL</t>
  </si>
  <si>
    <t>NITA SHRADBHAI MEHTA</t>
  </si>
  <si>
    <t>MADHAV N TEMBHEKAR</t>
  </si>
  <si>
    <t>SURESHCHAND SUDARSHAN</t>
  </si>
  <si>
    <t>RATANCHAND LODHA *</t>
  </si>
  <si>
    <t>TARUNA PANKAJ TATED</t>
  </si>
  <si>
    <t>KBCGLOBAL</t>
  </si>
  <si>
    <t>ANUSTUP TRADING PRIVATE LIMITED</t>
  </si>
  <si>
    <t>KMEW</t>
  </si>
  <si>
    <t>HARISHKUMARGUPTA</t>
  </si>
  <si>
    <t>KISHORE KUMAR GIRDHARILAL</t>
  </si>
  <si>
    <t>CHEVVUSREENIVASULAREDDY</t>
  </si>
  <si>
    <t>LAKHOTIA</t>
  </si>
  <si>
    <t>INTENSIVE FINANCE PRIVATE LIMITED</t>
  </si>
  <si>
    <t>KAVITA KHAJANCHI</t>
  </si>
  <si>
    <t>LLFICL</t>
  </si>
  <si>
    <t>DEEP RAJENDRAKUMAR SHAH</t>
  </si>
  <si>
    <t>DYNAMIC SERVICES &amp; SECURITY LIMITED</t>
  </si>
  <si>
    <t>MILEFUR</t>
  </si>
  <si>
    <t>DIVYA DIGAMBAR SONGHARE</t>
  </si>
  <si>
    <t>NBL</t>
  </si>
  <si>
    <t>GKPR TRADEX PRIVATE LIMITED</t>
  </si>
  <si>
    <t>EUROPLUS ONE REALITY PRIVATE LIMITED</t>
  </si>
  <si>
    <t>SEEMA LOKESH KAPOOR</t>
  </si>
  <si>
    <t>LOKESH INDER KAPOOR</t>
  </si>
  <si>
    <t>PGCRL</t>
  </si>
  <si>
    <t>SUMICKSHA</t>
  </si>
  <si>
    <t>NIRAJ RAJNIKANT SHAH</t>
  </si>
  <si>
    <t>RAJNISH</t>
  </si>
  <si>
    <t>TANGO COMMOSALES LLP</t>
  </si>
  <si>
    <t>SADHNA</t>
  </si>
  <si>
    <t>SADHNA BIO OILS PRIVATE LIMITED</t>
  </si>
  <si>
    <t>SEACOAST</t>
  </si>
  <si>
    <t>SHAH NISHITH</t>
  </si>
  <si>
    <t>PARASMAL KUNDANMAL SHAH</t>
  </si>
  <si>
    <t>NEXPACT LIMITED</t>
  </si>
  <si>
    <t>SILVER STALLION LIMITED</t>
  </si>
  <si>
    <t>TCMLMTD</t>
  </si>
  <si>
    <t>KIFS ENTERPRISE</t>
  </si>
  <si>
    <t>THINKINK</t>
  </si>
  <si>
    <t>TEAM INDIA MANAGERS LTD</t>
  </si>
  <si>
    <t>L7 HITECH PRIVATE LIMITED</t>
  </si>
  <si>
    <t>TTIL</t>
  </si>
  <si>
    <t>AVANI PARESH SHAH</t>
  </si>
  <si>
    <t>SARVAGAY TEXTILE LLP</t>
  </si>
  <si>
    <t>SHAH KAMINI HEMANTKUMAR</t>
  </si>
  <si>
    <t>ZUBER TRADING LLP</t>
  </si>
  <si>
    <t>INDRAWATI ENTERPRISES PRIVATE LIMITED</t>
  </si>
  <si>
    <t>DULCET ADVISORY PRIVATE LIMITED</t>
  </si>
  <si>
    <t>BHAVESH A VORA (HUF)</t>
  </si>
  <si>
    <t>VIBHU BANSAL 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</si>
</sst>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8" sqref="B2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23" sqref="I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3" t="s">
        <v>20</v>
      </c>
      <c r="F9" s="23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3"/>
      <c r="N9" s="24"/>
      <c r="O9" s="24"/>
      <c r="P9" s="24"/>
    </row>
    <row r="10" spans="1:16" ht="59.25" customHeight="1">
      <c r="A10" s="457"/>
      <c r="B10" s="459"/>
      <c r="C10" s="459"/>
      <c r="D10" s="4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16632.099999999999</v>
      </c>
      <c r="F11" s="32">
        <v>16632.866666666665</v>
      </c>
      <c r="G11" s="33">
        <v>16560.73333333333</v>
      </c>
      <c r="H11" s="33">
        <v>16489.366666666665</v>
      </c>
      <c r="I11" s="33">
        <v>16417.23333333333</v>
      </c>
      <c r="J11" s="33">
        <v>16704.23333333333</v>
      </c>
      <c r="K11" s="33">
        <v>16776.366666666669</v>
      </c>
      <c r="L11" s="33">
        <v>16847.73333333333</v>
      </c>
      <c r="M11" s="34">
        <v>16705</v>
      </c>
      <c r="N11" s="34">
        <v>16561.5</v>
      </c>
      <c r="O11" s="35">
        <v>12302050</v>
      </c>
      <c r="P11" s="36">
        <v>-3.2237636535988073E-2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36713.5</v>
      </c>
      <c r="F12" s="37">
        <v>36717.666666666664</v>
      </c>
      <c r="G12" s="38">
        <v>36447.083333333328</v>
      </c>
      <c r="H12" s="38">
        <v>36180.666666666664</v>
      </c>
      <c r="I12" s="38">
        <v>35910.083333333328</v>
      </c>
      <c r="J12" s="38">
        <v>36984.083333333328</v>
      </c>
      <c r="K12" s="38">
        <v>37254.666666666657</v>
      </c>
      <c r="L12" s="38">
        <v>37521.083333333328</v>
      </c>
      <c r="M12" s="28">
        <v>36988.25</v>
      </c>
      <c r="N12" s="28">
        <v>36451.25</v>
      </c>
      <c r="O12" s="39">
        <v>2554150</v>
      </c>
      <c r="P12" s="40">
        <v>-0.1156373079420039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16840.2</v>
      </c>
      <c r="F13" s="37">
        <v>16838.016666666666</v>
      </c>
      <c r="G13" s="38">
        <v>16746.033333333333</v>
      </c>
      <c r="H13" s="38">
        <v>16651.866666666665</v>
      </c>
      <c r="I13" s="38">
        <v>16559.883333333331</v>
      </c>
      <c r="J13" s="38">
        <v>16932.183333333334</v>
      </c>
      <c r="K13" s="38">
        <v>17024.166666666664</v>
      </c>
      <c r="L13" s="38">
        <v>17118.333333333336</v>
      </c>
      <c r="M13" s="28">
        <v>16930</v>
      </c>
      <c r="N13" s="28">
        <v>16743.849999999999</v>
      </c>
      <c r="O13" s="39">
        <v>10800</v>
      </c>
      <c r="P13" s="40">
        <v>-0.18674698795180722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6994.45</v>
      </c>
      <c r="F14" s="37">
        <v>6874.0333333333328</v>
      </c>
      <c r="G14" s="38">
        <v>6738.5166666666655</v>
      </c>
      <c r="H14" s="38">
        <v>6482.583333333333</v>
      </c>
      <c r="I14" s="38">
        <v>6347.0666666666657</v>
      </c>
      <c r="J14" s="38">
        <v>7129.9666666666653</v>
      </c>
      <c r="K14" s="38">
        <v>7265.4833333333318</v>
      </c>
      <c r="L14" s="38">
        <v>7521.4166666666652</v>
      </c>
      <c r="M14" s="28">
        <v>7009.55</v>
      </c>
      <c r="N14" s="28">
        <v>6618.1</v>
      </c>
      <c r="O14" s="39">
        <v>825</v>
      </c>
      <c r="P14" s="40">
        <v>-0.15384615384615385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771.05</v>
      </c>
      <c r="F15" s="37">
        <v>768.55000000000007</v>
      </c>
      <c r="G15" s="38">
        <v>757.65000000000009</v>
      </c>
      <c r="H15" s="38">
        <v>744.25</v>
      </c>
      <c r="I15" s="38">
        <v>733.35</v>
      </c>
      <c r="J15" s="38">
        <v>781.95000000000016</v>
      </c>
      <c r="K15" s="38">
        <v>792.85</v>
      </c>
      <c r="L15" s="38">
        <v>806.25000000000023</v>
      </c>
      <c r="M15" s="28">
        <v>779.45</v>
      </c>
      <c r="N15" s="28">
        <v>755.15</v>
      </c>
      <c r="O15" s="39">
        <v>4363050</v>
      </c>
      <c r="P15" s="40">
        <v>-9.8379629629629633E-3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2660.55</v>
      </c>
      <c r="F16" s="37">
        <v>2664.6000000000004</v>
      </c>
      <c r="G16" s="38">
        <v>2629.8000000000006</v>
      </c>
      <c r="H16" s="38">
        <v>2599.0500000000002</v>
      </c>
      <c r="I16" s="38">
        <v>2564.2500000000005</v>
      </c>
      <c r="J16" s="38">
        <v>2695.3500000000008</v>
      </c>
      <c r="K16" s="38">
        <v>2730.15</v>
      </c>
      <c r="L16" s="38">
        <v>2760.900000000001</v>
      </c>
      <c r="M16" s="28">
        <v>2699.4</v>
      </c>
      <c r="N16" s="28">
        <v>2633.85</v>
      </c>
      <c r="O16" s="39">
        <v>990500</v>
      </c>
      <c r="P16" s="40">
        <v>9.025866813428729E-2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19764</v>
      </c>
      <c r="F17" s="37">
        <v>19813.866666666665</v>
      </c>
      <c r="G17" s="38">
        <v>19611.73333333333</v>
      </c>
      <c r="H17" s="38">
        <v>19459.466666666664</v>
      </c>
      <c r="I17" s="38">
        <v>19257.333333333328</v>
      </c>
      <c r="J17" s="38">
        <v>19966.133333333331</v>
      </c>
      <c r="K17" s="38">
        <v>20168.26666666667</v>
      </c>
      <c r="L17" s="38">
        <v>20320.533333333333</v>
      </c>
      <c r="M17" s="28">
        <v>20016</v>
      </c>
      <c r="N17" s="28">
        <v>19661.599999999999</v>
      </c>
      <c r="O17" s="39">
        <v>42640</v>
      </c>
      <c r="P17" s="40">
        <v>5.4401582591493573E-2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102.7</v>
      </c>
      <c r="F18" s="37">
        <v>103.18333333333332</v>
      </c>
      <c r="G18" s="38">
        <v>101.61666666666665</v>
      </c>
      <c r="H18" s="38">
        <v>100.53333333333332</v>
      </c>
      <c r="I18" s="38">
        <v>98.96666666666664</v>
      </c>
      <c r="J18" s="38">
        <v>104.26666666666665</v>
      </c>
      <c r="K18" s="38">
        <v>105.83333333333334</v>
      </c>
      <c r="L18" s="38">
        <v>106.91666666666666</v>
      </c>
      <c r="M18" s="28">
        <v>104.75</v>
      </c>
      <c r="N18" s="28">
        <v>102.1</v>
      </c>
      <c r="O18" s="39">
        <v>22339800</v>
      </c>
      <c r="P18" s="40">
        <v>-1.8039401851412295E-2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268.3</v>
      </c>
      <c r="F19" s="37">
        <v>269.33333333333331</v>
      </c>
      <c r="G19" s="38">
        <v>265.96666666666664</v>
      </c>
      <c r="H19" s="38">
        <v>263.63333333333333</v>
      </c>
      <c r="I19" s="38">
        <v>260.26666666666665</v>
      </c>
      <c r="J19" s="38">
        <v>271.66666666666663</v>
      </c>
      <c r="K19" s="38">
        <v>275.0333333333333</v>
      </c>
      <c r="L19" s="38">
        <v>277.36666666666662</v>
      </c>
      <c r="M19" s="28">
        <v>272.7</v>
      </c>
      <c r="N19" s="28">
        <v>267</v>
      </c>
      <c r="O19" s="39">
        <v>11837800</v>
      </c>
      <c r="P19" s="40">
        <v>5.7607433217189315E-2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2205.25</v>
      </c>
      <c r="F20" s="37">
        <v>2201.2666666666669</v>
      </c>
      <c r="G20" s="38">
        <v>2186.7333333333336</v>
      </c>
      <c r="H20" s="38">
        <v>2168.2166666666667</v>
      </c>
      <c r="I20" s="38">
        <v>2153.6833333333334</v>
      </c>
      <c r="J20" s="38">
        <v>2219.7833333333338</v>
      </c>
      <c r="K20" s="38">
        <v>2234.3166666666675</v>
      </c>
      <c r="L20" s="38">
        <v>2252.8333333333339</v>
      </c>
      <c r="M20" s="28">
        <v>2215.8000000000002</v>
      </c>
      <c r="N20" s="28">
        <v>2182.75</v>
      </c>
      <c r="O20" s="39">
        <v>3003250</v>
      </c>
      <c r="P20" s="40">
        <v>2.6225867076712796E-2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2555.8000000000002</v>
      </c>
      <c r="F21" s="37">
        <v>2541.1833333333334</v>
      </c>
      <c r="G21" s="38">
        <v>2517.6166666666668</v>
      </c>
      <c r="H21" s="38">
        <v>2479.4333333333334</v>
      </c>
      <c r="I21" s="38">
        <v>2455.8666666666668</v>
      </c>
      <c r="J21" s="38">
        <v>2579.3666666666668</v>
      </c>
      <c r="K21" s="38">
        <v>2602.9333333333334</v>
      </c>
      <c r="L21" s="38">
        <v>2641.1166666666668</v>
      </c>
      <c r="M21" s="28">
        <v>2564.75</v>
      </c>
      <c r="N21" s="28">
        <v>2503</v>
      </c>
      <c r="O21" s="39">
        <v>22156000</v>
      </c>
      <c r="P21" s="40">
        <v>-3.3960821357083416E-3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749.9</v>
      </c>
      <c r="F22" s="37">
        <v>750.98333333333323</v>
      </c>
      <c r="G22" s="38">
        <v>745.01666666666642</v>
      </c>
      <c r="H22" s="38">
        <v>740.13333333333321</v>
      </c>
      <c r="I22" s="38">
        <v>734.1666666666664</v>
      </c>
      <c r="J22" s="38">
        <v>755.86666666666645</v>
      </c>
      <c r="K22" s="38">
        <v>761.83333333333337</v>
      </c>
      <c r="L22" s="38">
        <v>766.71666666666647</v>
      </c>
      <c r="M22" s="28">
        <v>756.95</v>
      </c>
      <c r="N22" s="28">
        <v>746.1</v>
      </c>
      <c r="O22" s="39">
        <v>78340000</v>
      </c>
      <c r="P22" s="40">
        <v>-1.863383713707815E-3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3115.75</v>
      </c>
      <c r="F23" s="37">
        <v>3129.6333333333332</v>
      </c>
      <c r="G23" s="38">
        <v>3086.1166666666663</v>
      </c>
      <c r="H23" s="38">
        <v>3056.4833333333331</v>
      </c>
      <c r="I23" s="38">
        <v>3012.9666666666662</v>
      </c>
      <c r="J23" s="38">
        <v>3159.2666666666664</v>
      </c>
      <c r="K23" s="38">
        <v>3202.7833333333328</v>
      </c>
      <c r="L23" s="38">
        <v>3232.4166666666665</v>
      </c>
      <c r="M23" s="28">
        <v>3173.15</v>
      </c>
      <c r="N23" s="28">
        <v>3100</v>
      </c>
      <c r="O23" s="39">
        <v>302800</v>
      </c>
      <c r="P23" s="40">
        <v>3.5567715458276333E-2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468.65</v>
      </c>
      <c r="F24" s="37">
        <v>468.59999999999997</v>
      </c>
      <c r="G24" s="38">
        <v>462.69999999999993</v>
      </c>
      <c r="H24" s="38">
        <v>456.74999999999994</v>
      </c>
      <c r="I24" s="38">
        <v>450.84999999999991</v>
      </c>
      <c r="J24" s="38">
        <v>474.54999999999995</v>
      </c>
      <c r="K24" s="38">
        <v>480.44999999999993</v>
      </c>
      <c r="L24" s="38">
        <v>486.4</v>
      </c>
      <c r="M24" s="28">
        <v>474.5</v>
      </c>
      <c r="N24" s="28">
        <v>462.65</v>
      </c>
      <c r="O24" s="39">
        <v>7492000</v>
      </c>
      <c r="P24" s="40">
        <v>-2.0525558896587789E-2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372.35</v>
      </c>
      <c r="F25" s="37">
        <v>372.2833333333333</v>
      </c>
      <c r="G25" s="38">
        <v>370.86666666666662</v>
      </c>
      <c r="H25" s="38">
        <v>369.38333333333333</v>
      </c>
      <c r="I25" s="38">
        <v>367.96666666666664</v>
      </c>
      <c r="J25" s="38">
        <v>373.76666666666659</v>
      </c>
      <c r="K25" s="38">
        <v>375.18333333333334</v>
      </c>
      <c r="L25" s="38">
        <v>376.66666666666657</v>
      </c>
      <c r="M25" s="28">
        <v>373.7</v>
      </c>
      <c r="N25" s="28">
        <v>370.8</v>
      </c>
      <c r="O25" s="39">
        <v>52126200</v>
      </c>
      <c r="P25" s="40">
        <v>2.9287364492624843E-2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4200.3500000000004</v>
      </c>
      <c r="F26" s="37">
        <v>4197.95</v>
      </c>
      <c r="G26" s="38">
        <v>4147.8999999999996</v>
      </c>
      <c r="H26" s="38">
        <v>4095.45</v>
      </c>
      <c r="I26" s="38">
        <v>4045.3999999999996</v>
      </c>
      <c r="J26" s="38">
        <v>4250.3999999999996</v>
      </c>
      <c r="K26" s="38">
        <v>4300.4500000000007</v>
      </c>
      <c r="L26" s="38">
        <v>4352.8999999999996</v>
      </c>
      <c r="M26" s="28">
        <v>4248</v>
      </c>
      <c r="N26" s="28">
        <v>4145.5</v>
      </c>
      <c r="O26" s="39">
        <v>1835875</v>
      </c>
      <c r="P26" s="40">
        <v>5.2002005586992334E-2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214.5</v>
      </c>
      <c r="F27" s="37">
        <v>214.08333333333334</v>
      </c>
      <c r="G27" s="38">
        <v>211.91666666666669</v>
      </c>
      <c r="H27" s="38">
        <v>209.33333333333334</v>
      </c>
      <c r="I27" s="38">
        <v>207.16666666666669</v>
      </c>
      <c r="J27" s="38">
        <v>216.66666666666669</v>
      </c>
      <c r="K27" s="38">
        <v>218.83333333333337</v>
      </c>
      <c r="L27" s="38">
        <v>221.41666666666669</v>
      </c>
      <c r="M27" s="28">
        <v>216.25</v>
      </c>
      <c r="N27" s="28">
        <v>211.5</v>
      </c>
      <c r="O27" s="39">
        <v>14381500</v>
      </c>
      <c r="P27" s="40">
        <v>-6.0585276634659353E-2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147.25</v>
      </c>
      <c r="F28" s="37">
        <v>147.13333333333333</v>
      </c>
      <c r="G28" s="38">
        <v>144.96666666666664</v>
      </c>
      <c r="H28" s="38">
        <v>142.68333333333331</v>
      </c>
      <c r="I28" s="38">
        <v>140.51666666666662</v>
      </c>
      <c r="J28" s="38">
        <v>149.41666666666666</v>
      </c>
      <c r="K28" s="38">
        <v>151.58333333333334</v>
      </c>
      <c r="L28" s="38">
        <v>153.86666666666667</v>
      </c>
      <c r="M28" s="28">
        <v>149.30000000000001</v>
      </c>
      <c r="N28" s="28">
        <v>144.85</v>
      </c>
      <c r="O28" s="39">
        <v>46780000</v>
      </c>
      <c r="P28" s="40">
        <v>0.12289966394623139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3103.95</v>
      </c>
      <c r="F29" s="37">
        <v>3094.2333333333336</v>
      </c>
      <c r="G29" s="38">
        <v>3066.7666666666673</v>
      </c>
      <c r="H29" s="38">
        <v>3029.5833333333339</v>
      </c>
      <c r="I29" s="38">
        <v>3002.1166666666677</v>
      </c>
      <c r="J29" s="38">
        <v>3131.416666666667</v>
      </c>
      <c r="K29" s="38">
        <v>3158.8833333333332</v>
      </c>
      <c r="L29" s="38">
        <v>3196.0666666666666</v>
      </c>
      <c r="M29" s="28">
        <v>3121.7</v>
      </c>
      <c r="N29" s="28">
        <v>3057.05</v>
      </c>
      <c r="O29" s="39">
        <v>7196000</v>
      </c>
      <c r="P29" s="40">
        <v>1.5494905591148994E-2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1759.55</v>
      </c>
      <c r="F30" s="37">
        <v>1747.9333333333334</v>
      </c>
      <c r="G30" s="38">
        <v>1728.1166666666668</v>
      </c>
      <c r="H30" s="38">
        <v>1696.6833333333334</v>
      </c>
      <c r="I30" s="38">
        <v>1676.8666666666668</v>
      </c>
      <c r="J30" s="38">
        <v>1779.3666666666668</v>
      </c>
      <c r="K30" s="38">
        <v>1799.1833333333334</v>
      </c>
      <c r="L30" s="38">
        <v>1830.6166666666668</v>
      </c>
      <c r="M30" s="28">
        <v>1767.75</v>
      </c>
      <c r="N30" s="28">
        <v>1716.5</v>
      </c>
      <c r="O30" s="39">
        <v>846175</v>
      </c>
      <c r="P30" s="40">
        <v>-2.8418061256709821E-2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8699</v>
      </c>
      <c r="F31" s="37">
        <v>8728.3833333333332</v>
      </c>
      <c r="G31" s="38">
        <v>8490.6666666666661</v>
      </c>
      <c r="H31" s="38">
        <v>8282.3333333333321</v>
      </c>
      <c r="I31" s="38">
        <v>8044.616666666665</v>
      </c>
      <c r="J31" s="38">
        <v>8936.7166666666672</v>
      </c>
      <c r="K31" s="38">
        <v>9174.4333333333343</v>
      </c>
      <c r="L31" s="38">
        <v>9382.7666666666682</v>
      </c>
      <c r="M31" s="28">
        <v>8966.1</v>
      </c>
      <c r="N31" s="28">
        <v>8520.0499999999993</v>
      </c>
      <c r="O31" s="39">
        <v>162225</v>
      </c>
      <c r="P31" s="40">
        <v>6.1855670103092786E-2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582.35</v>
      </c>
      <c r="F32" s="37">
        <v>579.4</v>
      </c>
      <c r="G32" s="38">
        <v>573.29999999999995</v>
      </c>
      <c r="H32" s="38">
        <v>564.25</v>
      </c>
      <c r="I32" s="38">
        <v>558.15</v>
      </c>
      <c r="J32" s="38">
        <v>588.44999999999993</v>
      </c>
      <c r="K32" s="38">
        <v>594.55000000000007</v>
      </c>
      <c r="L32" s="38">
        <v>603.59999999999991</v>
      </c>
      <c r="M32" s="28">
        <v>585.5</v>
      </c>
      <c r="N32" s="28">
        <v>570.35</v>
      </c>
      <c r="O32" s="39">
        <v>7290000</v>
      </c>
      <c r="P32" s="40">
        <v>-9.6878097125867202E-2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544.95000000000005</v>
      </c>
      <c r="F33" s="37">
        <v>546.63333333333333</v>
      </c>
      <c r="G33" s="38">
        <v>538.56666666666661</v>
      </c>
      <c r="H33" s="38">
        <v>532.18333333333328</v>
      </c>
      <c r="I33" s="38">
        <v>524.11666666666656</v>
      </c>
      <c r="J33" s="38">
        <v>553.01666666666665</v>
      </c>
      <c r="K33" s="38">
        <v>561.08333333333348</v>
      </c>
      <c r="L33" s="38">
        <v>567.4666666666667</v>
      </c>
      <c r="M33" s="28">
        <v>554.70000000000005</v>
      </c>
      <c r="N33" s="28">
        <v>540.25</v>
      </c>
      <c r="O33" s="39">
        <v>14165000</v>
      </c>
      <c r="P33" s="40">
        <v>9.1859807801017521E-4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728.25</v>
      </c>
      <c r="F34" s="37">
        <v>730.05000000000007</v>
      </c>
      <c r="G34" s="38">
        <v>720.80000000000018</v>
      </c>
      <c r="H34" s="38">
        <v>713.35000000000014</v>
      </c>
      <c r="I34" s="38">
        <v>704.10000000000025</v>
      </c>
      <c r="J34" s="38">
        <v>737.50000000000011</v>
      </c>
      <c r="K34" s="38">
        <v>746.74999999999989</v>
      </c>
      <c r="L34" s="38">
        <v>754.2</v>
      </c>
      <c r="M34" s="28">
        <v>739.3</v>
      </c>
      <c r="N34" s="28">
        <v>722.6</v>
      </c>
      <c r="O34" s="39">
        <v>59221200</v>
      </c>
      <c r="P34" s="40">
        <v>1.0173169034265362E-2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4023.4</v>
      </c>
      <c r="F35" s="37">
        <v>4032.9666666666667</v>
      </c>
      <c r="G35" s="38">
        <v>3993.6833333333334</v>
      </c>
      <c r="H35" s="38">
        <v>3963.9666666666667</v>
      </c>
      <c r="I35" s="38">
        <v>3924.6833333333334</v>
      </c>
      <c r="J35" s="38">
        <v>4062.6833333333334</v>
      </c>
      <c r="K35" s="38">
        <v>4101.9666666666672</v>
      </c>
      <c r="L35" s="38">
        <v>4131.6833333333334</v>
      </c>
      <c r="M35" s="28">
        <v>4072.25</v>
      </c>
      <c r="N35" s="28">
        <v>4003.25</v>
      </c>
      <c r="O35" s="39">
        <v>2418250</v>
      </c>
      <c r="P35" s="40">
        <v>-9.7078316064594425E-2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12628</v>
      </c>
      <c r="F36" s="37">
        <v>12663.35</v>
      </c>
      <c r="G36" s="38">
        <v>12526.650000000001</v>
      </c>
      <c r="H36" s="38">
        <v>12425.300000000001</v>
      </c>
      <c r="I36" s="38">
        <v>12288.600000000002</v>
      </c>
      <c r="J36" s="38">
        <v>12764.7</v>
      </c>
      <c r="K36" s="38">
        <v>12901.400000000001</v>
      </c>
      <c r="L36" s="38">
        <v>13002.75</v>
      </c>
      <c r="M36" s="28">
        <v>12800.05</v>
      </c>
      <c r="N36" s="28">
        <v>12562</v>
      </c>
      <c r="O36" s="39">
        <v>1092000</v>
      </c>
      <c r="P36" s="40">
        <v>5.9559261465157837E-4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6239.7</v>
      </c>
      <c r="F37" s="37">
        <v>6252.5</v>
      </c>
      <c r="G37" s="38">
        <v>6173.35</v>
      </c>
      <c r="H37" s="38">
        <v>6107</v>
      </c>
      <c r="I37" s="38">
        <v>6027.85</v>
      </c>
      <c r="J37" s="38">
        <v>6318.85</v>
      </c>
      <c r="K37" s="38">
        <v>6398</v>
      </c>
      <c r="L37" s="38">
        <v>6464.35</v>
      </c>
      <c r="M37" s="28">
        <v>6331.65</v>
      </c>
      <c r="N37" s="28">
        <v>6186.15</v>
      </c>
      <c r="O37" s="39">
        <v>5381500</v>
      </c>
      <c r="P37" s="40">
        <v>2.4072312083729782E-2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2349.6</v>
      </c>
      <c r="F38" s="37">
        <v>2325.9166666666665</v>
      </c>
      <c r="G38" s="38">
        <v>2288.083333333333</v>
      </c>
      <c r="H38" s="38">
        <v>2226.5666666666666</v>
      </c>
      <c r="I38" s="38">
        <v>2188.7333333333331</v>
      </c>
      <c r="J38" s="38">
        <v>2387.4333333333329</v>
      </c>
      <c r="K38" s="38">
        <v>2425.266666666666</v>
      </c>
      <c r="L38" s="38">
        <v>2486.7833333333328</v>
      </c>
      <c r="M38" s="28">
        <v>2363.75</v>
      </c>
      <c r="N38" s="28">
        <v>2264.4</v>
      </c>
      <c r="O38" s="39">
        <v>1660500</v>
      </c>
      <c r="P38" s="40">
        <v>4.6709531013615732E-2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382.35</v>
      </c>
      <c r="F39" s="37">
        <v>380.83333333333331</v>
      </c>
      <c r="G39" s="38">
        <v>377.46666666666664</v>
      </c>
      <c r="H39" s="38">
        <v>372.58333333333331</v>
      </c>
      <c r="I39" s="38">
        <v>369.21666666666664</v>
      </c>
      <c r="J39" s="38">
        <v>385.71666666666664</v>
      </c>
      <c r="K39" s="38">
        <v>389.08333333333331</v>
      </c>
      <c r="L39" s="38">
        <v>393.96666666666664</v>
      </c>
      <c r="M39" s="28">
        <v>384.2</v>
      </c>
      <c r="N39" s="28">
        <v>375.95</v>
      </c>
      <c r="O39" s="39">
        <v>6721600</v>
      </c>
      <c r="P39" s="40">
        <v>-5.9547794940676066E-2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274.45</v>
      </c>
      <c r="F40" s="37">
        <v>276.41666666666669</v>
      </c>
      <c r="G40" s="38">
        <v>266.28333333333336</v>
      </c>
      <c r="H40" s="38">
        <v>258.11666666666667</v>
      </c>
      <c r="I40" s="38">
        <v>247.98333333333335</v>
      </c>
      <c r="J40" s="38">
        <v>284.58333333333337</v>
      </c>
      <c r="K40" s="38">
        <v>294.7166666666667</v>
      </c>
      <c r="L40" s="38">
        <v>302.88333333333338</v>
      </c>
      <c r="M40" s="28">
        <v>286.55</v>
      </c>
      <c r="N40" s="28">
        <v>268.25</v>
      </c>
      <c r="O40" s="39">
        <v>29770200</v>
      </c>
      <c r="P40" s="40">
        <v>3.498122653316646E-2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115.1</v>
      </c>
      <c r="F41" s="37">
        <v>115.46666666666665</v>
      </c>
      <c r="G41" s="38">
        <v>113.93333333333331</v>
      </c>
      <c r="H41" s="38">
        <v>112.76666666666665</v>
      </c>
      <c r="I41" s="38">
        <v>111.23333333333331</v>
      </c>
      <c r="J41" s="38">
        <v>116.63333333333331</v>
      </c>
      <c r="K41" s="38">
        <v>118.16666666666664</v>
      </c>
      <c r="L41" s="38">
        <v>119.33333333333331</v>
      </c>
      <c r="M41" s="28">
        <v>117</v>
      </c>
      <c r="N41" s="28">
        <v>114.3</v>
      </c>
      <c r="O41" s="39">
        <v>117397800</v>
      </c>
      <c r="P41" s="40">
        <v>-1.0453482005077406E-3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1842.45</v>
      </c>
      <c r="F42" s="37">
        <v>1832.0166666666667</v>
      </c>
      <c r="G42" s="38">
        <v>1815.8333333333333</v>
      </c>
      <c r="H42" s="38">
        <v>1789.2166666666667</v>
      </c>
      <c r="I42" s="38">
        <v>1773.0333333333333</v>
      </c>
      <c r="J42" s="38">
        <v>1858.6333333333332</v>
      </c>
      <c r="K42" s="38">
        <v>1874.8166666666666</v>
      </c>
      <c r="L42" s="38">
        <v>1901.4333333333332</v>
      </c>
      <c r="M42" s="28">
        <v>1848.2</v>
      </c>
      <c r="N42" s="28">
        <v>1805.4</v>
      </c>
      <c r="O42" s="39">
        <v>2075700</v>
      </c>
      <c r="P42" s="40">
        <v>7.5980042765502492E-2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270.5</v>
      </c>
      <c r="F43" s="37">
        <v>271.3</v>
      </c>
      <c r="G43" s="38">
        <v>268.15000000000003</v>
      </c>
      <c r="H43" s="38">
        <v>265.8</v>
      </c>
      <c r="I43" s="38">
        <v>262.65000000000003</v>
      </c>
      <c r="J43" s="38">
        <v>273.65000000000003</v>
      </c>
      <c r="K43" s="38">
        <v>276.8</v>
      </c>
      <c r="L43" s="38">
        <v>279.15000000000003</v>
      </c>
      <c r="M43" s="28">
        <v>274.45</v>
      </c>
      <c r="N43" s="28">
        <v>268.95</v>
      </c>
      <c r="O43" s="39">
        <v>32474800</v>
      </c>
      <c r="P43" s="40">
        <v>2.384090092248712E-2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594.65</v>
      </c>
      <c r="F44" s="37">
        <v>592.5</v>
      </c>
      <c r="G44" s="38">
        <v>587.54999999999995</v>
      </c>
      <c r="H44" s="38">
        <v>580.44999999999993</v>
      </c>
      <c r="I44" s="38">
        <v>575.49999999999989</v>
      </c>
      <c r="J44" s="38">
        <v>599.6</v>
      </c>
      <c r="K44" s="38">
        <v>604.55000000000007</v>
      </c>
      <c r="L44" s="38">
        <v>611.65000000000009</v>
      </c>
      <c r="M44" s="28">
        <v>597.45000000000005</v>
      </c>
      <c r="N44" s="28">
        <v>585.4</v>
      </c>
      <c r="O44" s="39">
        <v>7416200</v>
      </c>
      <c r="P44" s="40">
        <v>2.1824795392543193E-2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704.9</v>
      </c>
      <c r="F45" s="37">
        <v>704.9666666666667</v>
      </c>
      <c r="G45" s="38">
        <v>695.03333333333342</v>
      </c>
      <c r="H45" s="38">
        <v>685.16666666666674</v>
      </c>
      <c r="I45" s="38">
        <v>675.23333333333346</v>
      </c>
      <c r="J45" s="38">
        <v>714.83333333333337</v>
      </c>
      <c r="K45" s="38">
        <v>724.76666666666677</v>
      </c>
      <c r="L45" s="38">
        <v>734.63333333333333</v>
      </c>
      <c r="M45" s="28">
        <v>714.9</v>
      </c>
      <c r="N45" s="28">
        <v>695.1</v>
      </c>
      <c r="O45" s="39">
        <v>8773000</v>
      </c>
      <c r="P45" s="40">
        <v>-6.9473907509546032E-2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679.95</v>
      </c>
      <c r="F46" s="37">
        <v>681.63333333333333</v>
      </c>
      <c r="G46" s="38">
        <v>676.4666666666667</v>
      </c>
      <c r="H46" s="38">
        <v>672.98333333333335</v>
      </c>
      <c r="I46" s="38">
        <v>667.81666666666672</v>
      </c>
      <c r="J46" s="38">
        <v>685.11666666666667</v>
      </c>
      <c r="K46" s="38">
        <v>690.28333333333342</v>
      </c>
      <c r="L46" s="38">
        <v>693.76666666666665</v>
      </c>
      <c r="M46" s="28">
        <v>686.8</v>
      </c>
      <c r="N46" s="28">
        <v>678.15</v>
      </c>
      <c r="O46" s="39">
        <v>52649000</v>
      </c>
      <c r="P46" s="40">
        <v>1.6824761939709741E-2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53.8</v>
      </c>
      <c r="F47" s="37">
        <v>53.533333333333331</v>
      </c>
      <c r="G47" s="38">
        <v>53.066666666666663</v>
      </c>
      <c r="H47" s="38">
        <v>52.333333333333329</v>
      </c>
      <c r="I47" s="38">
        <v>51.86666666666666</v>
      </c>
      <c r="J47" s="38">
        <v>54.266666666666666</v>
      </c>
      <c r="K47" s="38">
        <v>54.733333333333334</v>
      </c>
      <c r="L47" s="38">
        <v>55.466666666666669</v>
      </c>
      <c r="M47" s="28">
        <v>54</v>
      </c>
      <c r="N47" s="28">
        <v>52.8</v>
      </c>
      <c r="O47" s="39">
        <v>121810500</v>
      </c>
      <c r="P47" s="40">
        <v>0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323.45</v>
      </c>
      <c r="F48" s="37">
        <v>323.86666666666662</v>
      </c>
      <c r="G48" s="38">
        <v>319.83333333333326</v>
      </c>
      <c r="H48" s="38">
        <v>316.21666666666664</v>
      </c>
      <c r="I48" s="38">
        <v>312.18333333333328</v>
      </c>
      <c r="J48" s="38">
        <v>327.48333333333323</v>
      </c>
      <c r="K48" s="38">
        <v>331.51666666666665</v>
      </c>
      <c r="L48" s="38">
        <v>335.13333333333321</v>
      </c>
      <c r="M48" s="28">
        <v>327.9</v>
      </c>
      <c r="N48" s="28">
        <v>320.25</v>
      </c>
      <c r="O48" s="39">
        <v>14425600</v>
      </c>
      <c r="P48" s="40">
        <v>-6.3371356147021544E-3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16534.8</v>
      </c>
      <c r="F49" s="37">
        <v>16670.399999999998</v>
      </c>
      <c r="G49" s="38">
        <v>16354.399999999994</v>
      </c>
      <c r="H49" s="38">
        <v>16173.999999999996</v>
      </c>
      <c r="I49" s="38">
        <v>15857.999999999993</v>
      </c>
      <c r="J49" s="38">
        <v>16850.799999999996</v>
      </c>
      <c r="K49" s="38">
        <v>17166.800000000003</v>
      </c>
      <c r="L49" s="38">
        <v>17347.199999999997</v>
      </c>
      <c r="M49" s="28">
        <v>16986.400000000001</v>
      </c>
      <c r="N49" s="28">
        <v>16490</v>
      </c>
      <c r="O49" s="39">
        <v>122900</v>
      </c>
      <c r="P49" s="40">
        <v>9.879302637460885E-2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317.75</v>
      </c>
      <c r="F50" s="37">
        <v>318.3</v>
      </c>
      <c r="G50" s="38">
        <v>315.20000000000005</v>
      </c>
      <c r="H50" s="38">
        <v>312.65000000000003</v>
      </c>
      <c r="I50" s="38">
        <v>309.55000000000007</v>
      </c>
      <c r="J50" s="38">
        <v>320.85000000000002</v>
      </c>
      <c r="K50" s="38">
        <v>323.95000000000005</v>
      </c>
      <c r="L50" s="38">
        <v>326.5</v>
      </c>
      <c r="M50" s="28">
        <v>321.39999999999998</v>
      </c>
      <c r="N50" s="28">
        <v>315.75</v>
      </c>
      <c r="O50" s="39">
        <v>18315000</v>
      </c>
      <c r="P50" s="40">
        <v>2.0254687656673018E-2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3891.35</v>
      </c>
      <c r="F51" s="37">
        <v>3885.9666666666667</v>
      </c>
      <c r="G51" s="38">
        <v>3856.5333333333333</v>
      </c>
      <c r="H51" s="38">
        <v>3821.7166666666667</v>
      </c>
      <c r="I51" s="38">
        <v>3792.2833333333333</v>
      </c>
      <c r="J51" s="38">
        <v>3920.7833333333333</v>
      </c>
      <c r="K51" s="38">
        <v>3950.2166666666667</v>
      </c>
      <c r="L51" s="38">
        <v>3985.0333333333333</v>
      </c>
      <c r="M51" s="28">
        <v>3915.4</v>
      </c>
      <c r="N51" s="28">
        <v>3851.15</v>
      </c>
      <c r="O51" s="39">
        <v>1915600</v>
      </c>
      <c r="P51" s="40">
        <v>-1.2780869923727067E-2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333.7</v>
      </c>
      <c r="F52" s="37">
        <v>333.4666666666667</v>
      </c>
      <c r="G52" s="38">
        <v>330.43333333333339</v>
      </c>
      <c r="H52" s="38">
        <v>327.16666666666669</v>
      </c>
      <c r="I52" s="38">
        <v>324.13333333333338</v>
      </c>
      <c r="J52" s="38">
        <v>336.73333333333341</v>
      </c>
      <c r="K52" s="38">
        <v>339.76666666666671</v>
      </c>
      <c r="L52" s="38">
        <v>343.03333333333342</v>
      </c>
      <c r="M52" s="28">
        <v>336.5</v>
      </c>
      <c r="N52" s="28">
        <v>330.2</v>
      </c>
      <c r="O52" s="39">
        <v>5259800</v>
      </c>
      <c r="P52" s="40">
        <v>-1.5332197614991482E-2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224.9</v>
      </c>
      <c r="F53" s="37">
        <v>226.76666666666665</v>
      </c>
      <c r="G53" s="38">
        <v>218.7833333333333</v>
      </c>
      <c r="H53" s="38">
        <v>212.66666666666666</v>
      </c>
      <c r="I53" s="38">
        <v>204.68333333333331</v>
      </c>
      <c r="J53" s="38">
        <v>232.8833333333333</v>
      </c>
      <c r="K53" s="38">
        <v>240.86666666666665</v>
      </c>
      <c r="L53" s="38">
        <v>246.98333333333329</v>
      </c>
      <c r="M53" s="28">
        <v>234.75</v>
      </c>
      <c r="N53" s="28">
        <v>220.65</v>
      </c>
      <c r="O53" s="39">
        <v>49952700</v>
      </c>
      <c r="P53" s="40">
        <v>2.6863517788755065E-2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552.4</v>
      </c>
      <c r="F54" s="37">
        <v>545.91666666666663</v>
      </c>
      <c r="G54" s="38">
        <v>537.48333333333323</v>
      </c>
      <c r="H54" s="38">
        <v>522.56666666666661</v>
      </c>
      <c r="I54" s="38">
        <v>514.13333333333321</v>
      </c>
      <c r="J54" s="38">
        <v>560.83333333333326</v>
      </c>
      <c r="K54" s="38">
        <v>569.26666666666665</v>
      </c>
      <c r="L54" s="38">
        <v>584.18333333333328</v>
      </c>
      <c r="M54" s="28">
        <v>554.35</v>
      </c>
      <c r="N54" s="28">
        <v>531</v>
      </c>
      <c r="O54" s="39">
        <v>3159000</v>
      </c>
      <c r="P54" s="40">
        <v>1.2500000000000001E-2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315.95</v>
      </c>
      <c r="F55" s="37">
        <v>317.29999999999995</v>
      </c>
      <c r="G55" s="38">
        <v>311.44999999999993</v>
      </c>
      <c r="H55" s="38">
        <v>306.95</v>
      </c>
      <c r="I55" s="38">
        <v>301.09999999999997</v>
      </c>
      <c r="J55" s="38">
        <v>321.7999999999999</v>
      </c>
      <c r="K55" s="38">
        <v>327.64999999999992</v>
      </c>
      <c r="L55" s="38">
        <v>332.14999999999986</v>
      </c>
      <c r="M55" s="28">
        <v>323.14999999999998</v>
      </c>
      <c r="N55" s="28">
        <v>312.8</v>
      </c>
      <c r="O55" s="39">
        <v>5485500</v>
      </c>
      <c r="P55" s="40">
        <v>-5.1686615886833518E-3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687.05</v>
      </c>
      <c r="F56" s="37">
        <v>687.01666666666677</v>
      </c>
      <c r="G56" s="38">
        <v>680.73333333333358</v>
      </c>
      <c r="H56" s="38">
        <v>674.41666666666686</v>
      </c>
      <c r="I56" s="38">
        <v>668.13333333333367</v>
      </c>
      <c r="J56" s="38">
        <v>693.33333333333348</v>
      </c>
      <c r="K56" s="38">
        <v>699.61666666666656</v>
      </c>
      <c r="L56" s="38">
        <v>705.93333333333339</v>
      </c>
      <c r="M56" s="28">
        <v>693.3</v>
      </c>
      <c r="N56" s="28">
        <v>680.7</v>
      </c>
      <c r="O56" s="39">
        <v>9376250</v>
      </c>
      <c r="P56" s="40">
        <v>-1.1856145435384007E-2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960.3</v>
      </c>
      <c r="F57" s="37">
        <v>965.18333333333339</v>
      </c>
      <c r="G57" s="38">
        <v>951.01666666666677</v>
      </c>
      <c r="H57" s="38">
        <v>941.73333333333335</v>
      </c>
      <c r="I57" s="38">
        <v>927.56666666666672</v>
      </c>
      <c r="J57" s="38">
        <v>974.46666666666681</v>
      </c>
      <c r="K57" s="38">
        <v>988.63333333333333</v>
      </c>
      <c r="L57" s="38">
        <v>997.91666666666686</v>
      </c>
      <c r="M57" s="28">
        <v>979.35</v>
      </c>
      <c r="N57" s="28">
        <v>955.9</v>
      </c>
      <c r="O57" s="39">
        <v>8835450</v>
      </c>
      <c r="P57" s="40">
        <v>-2.9340570674099612E-3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201.3</v>
      </c>
      <c r="F58" s="37">
        <v>199.45000000000002</v>
      </c>
      <c r="G58" s="38">
        <v>196.65000000000003</v>
      </c>
      <c r="H58" s="38">
        <v>192.00000000000003</v>
      </c>
      <c r="I58" s="38">
        <v>189.20000000000005</v>
      </c>
      <c r="J58" s="38">
        <v>204.10000000000002</v>
      </c>
      <c r="K58" s="38">
        <v>206.90000000000003</v>
      </c>
      <c r="L58" s="38">
        <v>211.55</v>
      </c>
      <c r="M58" s="28">
        <v>202.25</v>
      </c>
      <c r="N58" s="28">
        <v>194.8</v>
      </c>
      <c r="O58" s="39">
        <v>42159600</v>
      </c>
      <c r="P58" s="40">
        <v>9.3583178995533284E-2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3774.35</v>
      </c>
      <c r="F59" s="37">
        <v>3755.3333333333335</v>
      </c>
      <c r="G59" s="38">
        <v>3684.666666666667</v>
      </c>
      <c r="H59" s="38">
        <v>3594.9833333333336</v>
      </c>
      <c r="I59" s="38">
        <v>3524.3166666666671</v>
      </c>
      <c r="J59" s="38">
        <v>3845.0166666666669</v>
      </c>
      <c r="K59" s="38">
        <v>3915.6833333333338</v>
      </c>
      <c r="L59" s="38">
        <v>4005.3666666666668</v>
      </c>
      <c r="M59" s="28">
        <v>3826</v>
      </c>
      <c r="N59" s="28">
        <v>3665.65</v>
      </c>
      <c r="O59" s="39">
        <v>995700</v>
      </c>
      <c r="P59" s="40">
        <v>-7.3293312857741169E-2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1562.5</v>
      </c>
      <c r="F60" s="37">
        <v>1574.8500000000001</v>
      </c>
      <c r="G60" s="38">
        <v>1539.8500000000004</v>
      </c>
      <c r="H60" s="38">
        <v>1517.2000000000003</v>
      </c>
      <c r="I60" s="38">
        <v>1482.2000000000005</v>
      </c>
      <c r="J60" s="38">
        <v>1597.5000000000002</v>
      </c>
      <c r="K60" s="38">
        <v>1632.4999999999998</v>
      </c>
      <c r="L60" s="38">
        <v>1655.15</v>
      </c>
      <c r="M60" s="28">
        <v>1609.85</v>
      </c>
      <c r="N60" s="28">
        <v>1552.2</v>
      </c>
      <c r="O60" s="39">
        <v>2818900</v>
      </c>
      <c r="P60" s="40">
        <v>6.0015793629902607E-2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672.7</v>
      </c>
      <c r="F61" s="37">
        <v>670.88333333333333</v>
      </c>
      <c r="G61" s="38">
        <v>665.86666666666667</v>
      </c>
      <c r="H61" s="38">
        <v>659.0333333333333</v>
      </c>
      <c r="I61" s="38">
        <v>654.01666666666665</v>
      </c>
      <c r="J61" s="38">
        <v>677.7166666666667</v>
      </c>
      <c r="K61" s="38">
        <v>682.73333333333335</v>
      </c>
      <c r="L61" s="38">
        <v>689.56666666666672</v>
      </c>
      <c r="M61" s="28">
        <v>675.9</v>
      </c>
      <c r="N61" s="28">
        <v>664.05</v>
      </c>
      <c r="O61" s="39">
        <v>6390000</v>
      </c>
      <c r="P61" s="40">
        <v>-1.7678708685626442E-2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1022.75</v>
      </c>
      <c r="F62" s="37">
        <v>1011.2166666666667</v>
      </c>
      <c r="G62" s="38">
        <v>991.13333333333344</v>
      </c>
      <c r="H62" s="38">
        <v>959.51666666666677</v>
      </c>
      <c r="I62" s="38">
        <v>939.43333333333351</v>
      </c>
      <c r="J62" s="38">
        <v>1042.8333333333335</v>
      </c>
      <c r="K62" s="38">
        <v>1062.9166666666665</v>
      </c>
      <c r="L62" s="38">
        <v>1094.5333333333333</v>
      </c>
      <c r="M62" s="28">
        <v>1031.3</v>
      </c>
      <c r="N62" s="28">
        <v>979.6</v>
      </c>
      <c r="O62" s="39">
        <v>1362200</v>
      </c>
      <c r="P62" s="40">
        <v>-4.1379310344827586E-2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376.4</v>
      </c>
      <c r="F63" s="37">
        <v>373.89999999999992</v>
      </c>
      <c r="G63" s="38">
        <v>366.34999999999985</v>
      </c>
      <c r="H63" s="38">
        <v>356.29999999999995</v>
      </c>
      <c r="I63" s="38">
        <v>348.74999999999989</v>
      </c>
      <c r="J63" s="38">
        <v>383.94999999999982</v>
      </c>
      <c r="K63" s="38">
        <v>391.49999999999989</v>
      </c>
      <c r="L63" s="38">
        <v>401.54999999999978</v>
      </c>
      <c r="M63" s="28">
        <v>381.45</v>
      </c>
      <c r="N63" s="28">
        <v>363.85</v>
      </c>
      <c r="O63" s="39">
        <v>4150500</v>
      </c>
      <c r="P63" s="40">
        <v>-3.454291695743196E-2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162.30000000000001</v>
      </c>
      <c r="F64" s="37">
        <v>162.43333333333334</v>
      </c>
      <c r="G64" s="38">
        <v>159.81666666666666</v>
      </c>
      <c r="H64" s="38">
        <v>157.33333333333331</v>
      </c>
      <c r="I64" s="38">
        <v>154.71666666666664</v>
      </c>
      <c r="J64" s="38">
        <v>164.91666666666669</v>
      </c>
      <c r="K64" s="38">
        <v>167.53333333333336</v>
      </c>
      <c r="L64" s="38">
        <v>170.01666666666671</v>
      </c>
      <c r="M64" s="28">
        <v>165.05</v>
      </c>
      <c r="N64" s="28">
        <v>159.94999999999999</v>
      </c>
      <c r="O64" s="39">
        <v>10660000</v>
      </c>
      <c r="P64" s="40">
        <v>-1.4331946370781322E-2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1190.8</v>
      </c>
      <c r="F65" s="37">
        <v>1198.8833333333334</v>
      </c>
      <c r="G65" s="38">
        <v>1179.7666666666669</v>
      </c>
      <c r="H65" s="38">
        <v>1168.7333333333333</v>
      </c>
      <c r="I65" s="38">
        <v>1149.6166666666668</v>
      </c>
      <c r="J65" s="38">
        <v>1209.916666666667</v>
      </c>
      <c r="K65" s="38">
        <v>1229.0333333333333</v>
      </c>
      <c r="L65" s="38">
        <v>1240.0666666666671</v>
      </c>
      <c r="M65" s="28">
        <v>1218</v>
      </c>
      <c r="N65" s="28">
        <v>1187.8499999999999</v>
      </c>
      <c r="O65" s="39">
        <v>2727000</v>
      </c>
      <c r="P65" s="40">
        <v>7.3199527744982285E-2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568.04999999999995</v>
      </c>
      <c r="F66" s="37">
        <v>569.93333333333328</v>
      </c>
      <c r="G66" s="38">
        <v>563.81666666666661</v>
      </c>
      <c r="H66" s="38">
        <v>559.58333333333337</v>
      </c>
      <c r="I66" s="38">
        <v>553.4666666666667</v>
      </c>
      <c r="J66" s="38">
        <v>574.16666666666652</v>
      </c>
      <c r="K66" s="38">
        <v>580.28333333333308</v>
      </c>
      <c r="L66" s="38">
        <v>584.51666666666642</v>
      </c>
      <c r="M66" s="28">
        <v>576.04999999999995</v>
      </c>
      <c r="N66" s="28">
        <v>565.70000000000005</v>
      </c>
      <c r="O66" s="39">
        <v>12962500</v>
      </c>
      <c r="P66" s="40">
        <v>3.5807606696990225E-3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1551.45</v>
      </c>
      <c r="F67" s="37">
        <v>1564.2333333333336</v>
      </c>
      <c r="G67" s="38">
        <v>1531.5666666666671</v>
      </c>
      <c r="H67" s="38">
        <v>1511.6833333333334</v>
      </c>
      <c r="I67" s="38">
        <v>1479.0166666666669</v>
      </c>
      <c r="J67" s="38">
        <v>1584.1166666666672</v>
      </c>
      <c r="K67" s="38">
        <v>1616.7833333333338</v>
      </c>
      <c r="L67" s="38">
        <v>1636.6666666666674</v>
      </c>
      <c r="M67" s="28">
        <v>1596.9</v>
      </c>
      <c r="N67" s="28">
        <v>1544.35</v>
      </c>
      <c r="O67" s="39">
        <v>1240000</v>
      </c>
      <c r="P67" s="40">
        <v>0.15295211529521152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1854.6</v>
      </c>
      <c r="F68" s="37">
        <v>1837.8500000000001</v>
      </c>
      <c r="G68" s="38">
        <v>1806.4500000000003</v>
      </c>
      <c r="H68" s="38">
        <v>1758.3000000000002</v>
      </c>
      <c r="I68" s="38">
        <v>1726.9000000000003</v>
      </c>
      <c r="J68" s="38">
        <v>1886.0000000000002</v>
      </c>
      <c r="K68" s="38">
        <v>1917.4000000000003</v>
      </c>
      <c r="L68" s="38">
        <v>1965.5500000000002</v>
      </c>
      <c r="M68" s="28">
        <v>1869.25</v>
      </c>
      <c r="N68" s="28">
        <v>1789.7</v>
      </c>
      <c r="O68" s="39">
        <v>2527250</v>
      </c>
      <c r="P68" s="40">
        <v>-5.6380098945206757E-2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184.8</v>
      </c>
      <c r="F69" s="37">
        <v>182.36666666666667</v>
      </c>
      <c r="G69" s="38">
        <v>179.03333333333336</v>
      </c>
      <c r="H69" s="38">
        <v>173.26666666666668</v>
      </c>
      <c r="I69" s="38">
        <v>169.93333333333337</v>
      </c>
      <c r="J69" s="38">
        <v>188.13333333333335</v>
      </c>
      <c r="K69" s="38">
        <v>191.46666666666667</v>
      </c>
      <c r="L69" s="38">
        <v>197.23333333333335</v>
      </c>
      <c r="M69" s="28">
        <v>185.7</v>
      </c>
      <c r="N69" s="28">
        <v>176.6</v>
      </c>
      <c r="O69" s="39">
        <v>15771100</v>
      </c>
      <c r="P69" s="40">
        <v>-7.0237288135593226E-2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3774.65</v>
      </c>
      <c r="F70" s="37">
        <v>3784.5500000000006</v>
      </c>
      <c r="G70" s="38">
        <v>3754.4000000000015</v>
      </c>
      <c r="H70" s="38">
        <v>3734.150000000001</v>
      </c>
      <c r="I70" s="38">
        <v>3704.0000000000018</v>
      </c>
      <c r="J70" s="38">
        <v>3804.8000000000011</v>
      </c>
      <c r="K70" s="38">
        <v>3834.95</v>
      </c>
      <c r="L70" s="38">
        <v>3855.2000000000007</v>
      </c>
      <c r="M70" s="28">
        <v>3814.7</v>
      </c>
      <c r="N70" s="28">
        <v>3764.3</v>
      </c>
      <c r="O70" s="39">
        <v>2608950</v>
      </c>
      <c r="P70" s="40">
        <v>-9.9612932604735884E-3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3763.1</v>
      </c>
      <c r="F71" s="37">
        <v>3789.4666666666667</v>
      </c>
      <c r="G71" s="38">
        <v>3723.6333333333332</v>
      </c>
      <c r="H71" s="38">
        <v>3684.1666666666665</v>
      </c>
      <c r="I71" s="38">
        <v>3618.333333333333</v>
      </c>
      <c r="J71" s="38">
        <v>3828.9333333333334</v>
      </c>
      <c r="K71" s="38">
        <v>3894.7666666666664</v>
      </c>
      <c r="L71" s="38">
        <v>3934.2333333333336</v>
      </c>
      <c r="M71" s="28">
        <v>3855.3</v>
      </c>
      <c r="N71" s="28">
        <v>3750</v>
      </c>
      <c r="O71" s="39">
        <v>655375</v>
      </c>
      <c r="P71" s="40">
        <v>4.9837071113666863E-3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358.15</v>
      </c>
      <c r="F72" s="37">
        <v>358.01666666666665</v>
      </c>
      <c r="G72" s="38">
        <v>354.43333333333328</v>
      </c>
      <c r="H72" s="38">
        <v>350.71666666666664</v>
      </c>
      <c r="I72" s="38">
        <v>347.13333333333327</v>
      </c>
      <c r="J72" s="38">
        <v>361.73333333333329</v>
      </c>
      <c r="K72" s="38">
        <v>365.31666666666666</v>
      </c>
      <c r="L72" s="38">
        <v>369.0333333333333</v>
      </c>
      <c r="M72" s="28">
        <v>361.6</v>
      </c>
      <c r="N72" s="28">
        <v>354.3</v>
      </c>
      <c r="O72" s="39">
        <v>39689100</v>
      </c>
      <c r="P72" s="40">
        <v>-6.0330578512396696E-3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4340.7</v>
      </c>
      <c r="F73" s="37">
        <v>4348.083333333333</v>
      </c>
      <c r="G73" s="38">
        <v>4295.3666666666659</v>
      </c>
      <c r="H73" s="38">
        <v>4250.0333333333328</v>
      </c>
      <c r="I73" s="38">
        <v>4197.3166666666657</v>
      </c>
      <c r="J73" s="38">
        <v>4393.4166666666661</v>
      </c>
      <c r="K73" s="38">
        <v>4446.1333333333332</v>
      </c>
      <c r="L73" s="38">
        <v>4491.4666666666662</v>
      </c>
      <c r="M73" s="28">
        <v>4400.8</v>
      </c>
      <c r="N73" s="28">
        <v>4302.75</v>
      </c>
      <c r="O73" s="39">
        <v>1962750</v>
      </c>
      <c r="P73" s="40">
        <v>-7.4589127686472819E-3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3090.45</v>
      </c>
      <c r="F74" s="37">
        <v>3103.75</v>
      </c>
      <c r="G74" s="38">
        <v>3056.7</v>
      </c>
      <c r="H74" s="38">
        <v>3022.95</v>
      </c>
      <c r="I74" s="38">
        <v>2975.8999999999996</v>
      </c>
      <c r="J74" s="38">
        <v>3137.5</v>
      </c>
      <c r="K74" s="38">
        <v>3184.55</v>
      </c>
      <c r="L74" s="38">
        <v>3218.3</v>
      </c>
      <c r="M74" s="28">
        <v>3150.8</v>
      </c>
      <c r="N74" s="28">
        <v>3070</v>
      </c>
      <c r="O74" s="39">
        <v>3412850</v>
      </c>
      <c r="P74" s="40">
        <v>-1.4453203961997171E-2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1684</v>
      </c>
      <c r="F75" s="37">
        <v>1681.4666666666665</v>
      </c>
      <c r="G75" s="38">
        <v>1659.4333333333329</v>
      </c>
      <c r="H75" s="38">
        <v>1634.8666666666666</v>
      </c>
      <c r="I75" s="38">
        <v>1612.833333333333</v>
      </c>
      <c r="J75" s="38">
        <v>1706.0333333333328</v>
      </c>
      <c r="K75" s="38">
        <v>1728.0666666666662</v>
      </c>
      <c r="L75" s="38">
        <v>1752.6333333333328</v>
      </c>
      <c r="M75" s="28">
        <v>1703.5</v>
      </c>
      <c r="N75" s="28">
        <v>1656.9</v>
      </c>
      <c r="O75" s="39">
        <v>2503050</v>
      </c>
      <c r="P75" s="40">
        <v>0.14432989690721648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150.94999999999999</v>
      </c>
      <c r="F76" s="37">
        <v>150.78333333333333</v>
      </c>
      <c r="G76" s="38">
        <v>149.81666666666666</v>
      </c>
      <c r="H76" s="38">
        <v>148.68333333333334</v>
      </c>
      <c r="I76" s="38">
        <v>147.71666666666667</v>
      </c>
      <c r="J76" s="38">
        <v>151.91666666666666</v>
      </c>
      <c r="K76" s="38">
        <v>152.8833333333333</v>
      </c>
      <c r="L76" s="38">
        <v>154.01666666666665</v>
      </c>
      <c r="M76" s="28">
        <v>151.75</v>
      </c>
      <c r="N76" s="28">
        <v>149.65</v>
      </c>
      <c r="O76" s="39">
        <v>24854400</v>
      </c>
      <c r="P76" s="40">
        <v>-3.4270527346482026E-2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107.5</v>
      </c>
      <c r="F77" s="37">
        <v>107.11666666666667</v>
      </c>
      <c r="G77" s="38">
        <v>106.18333333333335</v>
      </c>
      <c r="H77" s="38">
        <v>104.86666666666667</v>
      </c>
      <c r="I77" s="38">
        <v>103.93333333333335</v>
      </c>
      <c r="J77" s="38">
        <v>108.43333333333335</v>
      </c>
      <c r="K77" s="38">
        <v>109.36666666666669</v>
      </c>
      <c r="L77" s="38">
        <v>110.68333333333335</v>
      </c>
      <c r="M77" s="28">
        <v>108.05</v>
      </c>
      <c r="N77" s="28">
        <v>105.8</v>
      </c>
      <c r="O77" s="39">
        <v>103620000</v>
      </c>
      <c r="P77" s="40">
        <v>6.659804426145137E-2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110.6</v>
      </c>
      <c r="F78" s="37">
        <v>109.76666666666667</v>
      </c>
      <c r="G78" s="38">
        <v>108.08333333333333</v>
      </c>
      <c r="H78" s="38">
        <v>105.56666666666666</v>
      </c>
      <c r="I78" s="38">
        <v>103.88333333333333</v>
      </c>
      <c r="J78" s="38">
        <v>112.28333333333333</v>
      </c>
      <c r="K78" s="38">
        <v>113.96666666666667</v>
      </c>
      <c r="L78" s="38">
        <v>116.48333333333333</v>
      </c>
      <c r="M78" s="28">
        <v>111.45</v>
      </c>
      <c r="N78" s="28">
        <v>107.25</v>
      </c>
      <c r="O78" s="39">
        <v>14924000</v>
      </c>
      <c r="P78" s="40">
        <v>-3.5942223715149477E-2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147.35</v>
      </c>
      <c r="F79" s="37">
        <v>145.91666666666666</v>
      </c>
      <c r="G79" s="38">
        <v>144.18333333333331</v>
      </c>
      <c r="H79" s="38">
        <v>141.01666666666665</v>
      </c>
      <c r="I79" s="38">
        <v>139.2833333333333</v>
      </c>
      <c r="J79" s="38">
        <v>149.08333333333331</v>
      </c>
      <c r="K79" s="38">
        <v>150.81666666666666</v>
      </c>
      <c r="L79" s="38">
        <v>153.98333333333332</v>
      </c>
      <c r="M79" s="28">
        <v>147.65</v>
      </c>
      <c r="N79" s="28">
        <v>142.75</v>
      </c>
      <c r="O79" s="39">
        <v>29298300</v>
      </c>
      <c r="P79" s="40">
        <v>-6.2829268292682927E-2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375.05</v>
      </c>
      <c r="F80" s="37">
        <v>373.09999999999997</v>
      </c>
      <c r="G80" s="38">
        <v>368.89999999999992</v>
      </c>
      <c r="H80" s="38">
        <v>362.74999999999994</v>
      </c>
      <c r="I80" s="38">
        <v>358.5499999999999</v>
      </c>
      <c r="J80" s="38">
        <v>379.24999999999994</v>
      </c>
      <c r="K80" s="38">
        <v>383.45</v>
      </c>
      <c r="L80" s="38">
        <v>389.59999999999997</v>
      </c>
      <c r="M80" s="28">
        <v>377.3</v>
      </c>
      <c r="N80" s="28">
        <v>366.95</v>
      </c>
      <c r="O80" s="39">
        <v>7687750</v>
      </c>
      <c r="P80" s="40">
        <v>-1.9408778739922366E-3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35.9</v>
      </c>
      <c r="F81" s="37">
        <v>35.65</v>
      </c>
      <c r="G81" s="38">
        <v>35.049999999999997</v>
      </c>
      <c r="H81" s="38">
        <v>34.199999999999996</v>
      </c>
      <c r="I81" s="38">
        <v>33.599999999999994</v>
      </c>
      <c r="J81" s="38">
        <v>36.5</v>
      </c>
      <c r="K81" s="38">
        <v>37.100000000000009</v>
      </c>
      <c r="L81" s="38">
        <v>37.950000000000003</v>
      </c>
      <c r="M81" s="28">
        <v>36.25</v>
      </c>
      <c r="N81" s="28">
        <v>34.799999999999997</v>
      </c>
      <c r="O81" s="39">
        <v>114390000</v>
      </c>
      <c r="P81" s="40">
        <v>-2.9417532849578347E-3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673.6</v>
      </c>
      <c r="F82" s="37">
        <v>674.13333333333333</v>
      </c>
      <c r="G82" s="38">
        <v>665.51666666666665</v>
      </c>
      <c r="H82" s="38">
        <v>657.43333333333328</v>
      </c>
      <c r="I82" s="38">
        <v>648.81666666666661</v>
      </c>
      <c r="J82" s="38">
        <v>682.2166666666667</v>
      </c>
      <c r="K82" s="38">
        <v>690.83333333333326</v>
      </c>
      <c r="L82" s="38">
        <v>698.91666666666674</v>
      </c>
      <c r="M82" s="28">
        <v>682.75</v>
      </c>
      <c r="N82" s="28">
        <v>666.05</v>
      </c>
      <c r="O82" s="39">
        <v>3849300</v>
      </c>
      <c r="P82" s="40">
        <v>3.4952813701502973E-2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871</v>
      </c>
      <c r="F83" s="37">
        <v>874.23333333333323</v>
      </c>
      <c r="G83" s="38">
        <v>862.41666666666652</v>
      </c>
      <c r="H83" s="38">
        <v>853.83333333333326</v>
      </c>
      <c r="I83" s="38">
        <v>842.01666666666654</v>
      </c>
      <c r="J83" s="38">
        <v>882.81666666666649</v>
      </c>
      <c r="K83" s="38">
        <v>894.63333333333333</v>
      </c>
      <c r="L83" s="38">
        <v>903.21666666666647</v>
      </c>
      <c r="M83" s="28">
        <v>886.05</v>
      </c>
      <c r="N83" s="28">
        <v>865.65</v>
      </c>
      <c r="O83" s="39">
        <v>7067000</v>
      </c>
      <c r="P83" s="40">
        <v>-1.2022927443030896E-2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1433.75</v>
      </c>
      <c r="F84" s="37">
        <v>1431.7833333333335</v>
      </c>
      <c r="G84" s="38">
        <v>1418.0666666666671</v>
      </c>
      <c r="H84" s="38">
        <v>1402.3833333333334</v>
      </c>
      <c r="I84" s="38">
        <v>1388.666666666667</v>
      </c>
      <c r="J84" s="38">
        <v>1447.4666666666672</v>
      </c>
      <c r="K84" s="38">
        <v>1461.1833333333338</v>
      </c>
      <c r="L84" s="38">
        <v>1476.8666666666672</v>
      </c>
      <c r="M84" s="28">
        <v>1445.5</v>
      </c>
      <c r="N84" s="28">
        <v>1416.1</v>
      </c>
      <c r="O84" s="39">
        <v>3539575</v>
      </c>
      <c r="P84" s="40">
        <v>-7.6537585421412304E-3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304.10000000000002</v>
      </c>
      <c r="F85" s="37">
        <v>303.5</v>
      </c>
      <c r="G85" s="38">
        <v>298.60000000000002</v>
      </c>
      <c r="H85" s="38">
        <v>293.10000000000002</v>
      </c>
      <c r="I85" s="38">
        <v>288.20000000000005</v>
      </c>
      <c r="J85" s="38">
        <v>309</v>
      </c>
      <c r="K85" s="38">
        <v>313.89999999999998</v>
      </c>
      <c r="L85" s="38">
        <v>319.39999999999998</v>
      </c>
      <c r="M85" s="28">
        <v>308.39999999999998</v>
      </c>
      <c r="N85" s="28">
        <v>298</v>
      </c>
      <c r="O85" s="39">
        <v>11614000</v>
      </c>
      <c r="P85" s="40">
        <v>4.8952312138728325E-2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1499.15</v>
      </c>
      <c r="F86" s="37">
        <v>1501.6666666666667</v>
      </c>
      <c r="G86" s="38">
        <v>1478.8333333333335</v>
      </c>
      <c r="H86" s="38">
        <v>1458.5166666666667</v>
      </c>
      <c r="I86" s="38">
        <v>1435.6833333333334</v>
      </c>
      <c r="J86" s="38">
        <v>1521.9833333333336</v>
      </c>
      <c r="K86" s="38">
        <v>1544.8166666666671</v>
      </c>
      <c r="L86" s="38">
        <v>1565.1333333333337</v>
      </c>
      <c r="M86" s="28">
        <v>1524.5</v>
      </c>
      <c r="N86" s="28">
        <v>1481.35</v>
      </c>
      <c r="O86" s="39">
        <v>14277550</v>
      </c>
      <c r="P86" s="40">
        <v>-2.7721170952612E-2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228.95</v>
      </c>
      <c r="F87" s="37">
        <v>232.38333333333333</v>
      </c>
      <c r="G87" s="38">
        <v>224.56666666666666</v>
      </c>
      <c r="H87" s="38">
        <v>220.18333333333334</v>
      </c>
      <c r="I87" s="38">
        <v>212.36666666666667</v>
      </c>
      <c r="J87" s="38">
        <v>236.76666666666665</v>
      </c>
      <c r="K87" s="38">
        <v>244.58333333333331</v>
      </c>
      <c r="L87" s="38">
        <v>248.96666666666664</v>
      </c>
      <c r="M87" s="28">
        <v>240.2</v>
      </c>
      <c r="N87" s="28">
        <v>228</v>
      </c>
      <c r="O87" s="39">
        <v>4217500</v>
      </c>
      <c r="P87" s="40">
        <v>4.4582043343653253E-2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454.7</v>
      </c>
      <c r="F88" s="37">
        <v>453.31666666666666</v>
      </c>
      <c r="G88" s="38">
        <v>447.88333333333333</v>
      </c>
      <c r="H88" s="38">
        <v>441.06666666666666</v>
      </c>
      <c r="I88" s="38">
        <v>435.63333333333333</v>
      </c>
      <c r="J88" s="38">
        <v>460.13333333333333</v>
      </c>
      <c r="K88" s="38">
        <v>465.56666666666661</v>
      </c>
      <c r="L88" s="38">
        <v>472.38333333333333</v>
      </c>
      <c r="M88" s="28">
        <v>458.75</v>
      </c>
      <c r="N88" s="28">
        <v>446.5</v>
      </c>
      <c r="O88" s="39">
        <v>4797500</v>
      </c>
      <c r="P88" s="40">
        <v>-2.4154589371980676E-2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1907</v>
      </c>
      <c r="F89" s="37">
        <v>1898.3666666666668</v>
      </c>
      <c r="G89" s="38">
        <v>1883.6333333333337</v>
      </c>
      <c r="H89" s="38">
        <v>1860.2666666666669</v>
      </c>
      <c r="I89" s="38">
        <v>1845.5333333333338</v>
      </c>
      <c r="J89" s="38">
        <v>1921.7333333333336</v>
      </c>
      <c r="K89" s="38">
        <v>1936.4666666666667</v>
      </c>
      <c r="L89" s="38">
        <v>1959.8333333333335</v>
      </c>
      <c r="M89" s="28">
        <v>1913.1</v>
      </c>
      <c r="N89" s="28">
        <v>1875</v>
      </c>
      <c r="O89" s="39">
        <v>2456225</v>
      </c>
      <c r="P89" s="40">
        <v>1.4717425431711145E-2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1225.8499999999999</v>
      </c>
      <c r="F90" s="37">
        <v>1215.3999999999999</v>
      </c>
      <c r="G90" s="38">
        <v>1201.4999999999998</v>
      </c>
      <c r="H90" s="38">
        <v>1177.1499999999999</v>
      </c>
      <c r="I90" s="38">
        <v>1163.2499999999998</v>
      </c>
      <c r="J90" s="38">
        <v>1239.7499999999998</v>
      </c>
      <c r="K90" s="38">
        <v>1253.6499999999999</v>
      </c>
      <c r="L90" s="38">
        <v>1277.9999999999998</v>
      </c>
      <c r="M90" s="28">
        <v>1229.3</v>
      </c>
      <c r="N90" s="28">
        <v>1191.05</v>
      </c>
      <c r="O90" s="39">
        <v>5813000</v>
      </c>
      <c r="P90" s="40">
        <v>-2.0225855385133995E-2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930.45</v>
      </c>
      <c r="F91" s="37">
        <v>925.68333333333339</v>
      </c>
      <c r="G91" s="38">
        <v>919.56666666666683</v>
      </c>
      <c r="H91" s="38">
        <v>908.68333333333339</v>
      </c>
      <c r="I91" s="38">
        <v>902.56666666666683</v>
      </c>
      <c r="J91" s="38">
        <v>936.56666666666683</v>
      </c>
      <c r="K91" s="38">
        <v>942.68333333333339</v>
      </c>
      <c r="L91" s="38">
        <v>953.56666666666683</v>
      </c>
      <c r="M91" s="28">
        <v>931.8</v>
      </c>
      <c r="N91" s="28">
        <v>914.8</v>
      </c>
      <c r="O91" s="39">
        <v>23380000</v>
      </c>
      <c r="P91" s="40">
        <v>-2.1360133610712297E-2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2310.35</v>
      </c>
      <c r="F92" s="37">
        <v>2302.2999999999997</v>
      </c>
      <c r="G92" s="38">
        <v>2285.3999999999996</v>
      </c>
      <c r="H92" s="38">
        <v>2260.4499999999998</v>
      </c>
      <c r="I92" s="38">
        <v>2243.5499999999997</v>
      </c>
      <c r="J92" s="38">
        <v>2327.2499999999995</v>
      </c>
      <c r="K92" s="38">
        <v>2344.15</v>
      </c>
      <c r="L92" s="38">
        <v>2369.0999999999995</v>
      </c>
      <c r="M92" s="28">
        <v>2319.1999999999998</v>
      </c>
      <c r="N92" s="28">
        <v>2277.35</v>
      </c>
      <c r="O92" s="39">
        <v>23169900</v>
      </c>
      <c r="P92" s="40">
        <v>-1.0214020248622325E-2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1859.45</v>
      </c>
      <c r="F93" s="37">
        <v>1868.8166666666666</v>
      </c>
      <c r="G93" s="38">
        <v>1831.6333333333332</v>
      </c>
      <c r="H93" s="38">
        <v>1803.8166666666666</v>
      </c>
      <c r="I93" s="38">
        <v>1766.6333333333332</v>
      </c>
      <c r="J93" s="38">
        <v>1896.6333333333332</v>
      </c>
      <c r="K93" s="38">
        <v>1933.8166666666666</v>
      </c>
      <c r="L93" s="38">
        <v>1961.6333333333332</v>
      </c>
      <c r="M93" s="28">
        <v>1906</v>
      </c>
      <c r="N93" s="28">
        <v>1841</v>
      </c>
      <c r="O93" s="39">
        <v>3025200</v>
      </c>
      <c r="P93" s="40">
        <v>-2.5717111770524235E-3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1398</v>
      </c>
      <c r="F94" s="37">
        <v>1396.2833333333335</v>
      </c>
      <c r="G94" s="38">
        <v>1386.2166666666672</v>
      </c>
      <c r="H94" s="38">
        <v>1374.4333333333336</v>
      </c>
      <c r="I94" s="38">
        <v>1364.3666666666672</v>
      </c>
      <c r="J94" s="38">
        <v>1408.0666666666671</v>
      </c>
      <c r="K94" s="38">
        <v>1418.1333333333332</v>
      </c>
      <c r="L94" s="38">
        <v>1429.916666666667</v>
      </c>
      <c r="M94" s="28">
        <v>1406.35</v>
      </c>
      <c r="N94" s="28">
        <v>1384.5</v>
      </c>
      <c r="O94" s="39">
        <v>63364400</v>
      </c>
      <c r="P94" s="40">
        <v>-3.0333636333030333E-2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527.29999999999995</v>
      </c>
      <c r="F95" s="37">
        <v>529.86666666666667</v>
      </c>
      <c r="G95" s="38">
        <v>523.43333333333339</v>
      </c>
      <c r="H95" s="38">
        <v>519.56666666666672</v>
      </c>
      <c r="I95" s="38">
        <v>513.13333333333344</v>
      </c>
      <c r="J95" s="38">
        <v>533.73333333333335</v>
      </c>
      <c r="K95" s="38">
        <v>540.16666666666652</v>
      </c>
      <c r="L95" s="38">
        <v>544.0333333333333</v>
      </c>
      <c r="M95" s="28">
        <v>536.29999999999995</v>
      </c>
      <c r="N95" s="28">
        <v>526</v>
      </c>
      <c r="O95" s="39">
        <v>29835300</v>
      </c>
      <c r="P95" s="40">
        <v>2.0966649100353837E-2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2805.2</v>
      </c>
      <c r="F96" s="37">
        <v>2815.4833333333336</v>
      </c>
      <c r="G96" s="38">
        <v>2789.7166666666672</v>
      </c>
      <c r="H96" s="38">
        <v>2774.2333333333336</v>
      </c>
      <c r="I96" s="38">
        <v>2748.4666666666672</v>
      </c>
      <c r="J96" s="38">
        <v>2830.9666666666672</v>
      </c>
      <c r="K96" s="38">
        <v>2856.7333333333336</v>
      </c>
      <c r="L96" s="38">
        <v>2872.2166666666672</v>
      </c>
      <c r="M96" s="28">
        <v>2841.25</v>
      </c>
      <c r="N96" s="28">
        <v>2800</v>
      </c>
      <c r="O96" s="39">
        <v>4071600</v>
      </c>
      <c r="P96" s="40">
        <v>3.2525133057362508E-3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386.3</v>
      </c>
      <c r="F97" s="37">
        <v>384.81666666666666</v>
      </c>
      <c r="G97" s="38">
        <v>381.33333333333331</v>
      </c>
      <c r="H97" s="38">
        <v>376.36666666666667</v>
      </c>
      <c r="I97" s="38">
        <v>372.88333333333333</v>
      </c>
      <c r="J97" s="38">
        <v>389.7833333333333</v>
      </c>
      <c r="K97" s="38">
        <v>393.26666666666665</v>
      </c>
      <c r="L97" s="38">
        <v>398.23333333333329</v>
      </c>
      <c r="M97" s="28">
        <v>388.3</v>
      </c>
      <c r="N97" s="28">
        <v>379.85</v>
      </c>
      <c r="O97" s="39">
        <v>41142400</v>
      </c>
      <c r="P97" s="40">
        <v>-1.1263821432262065E-2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95.3</v>
      </c>
      <c r="F98" s="37">
        <v>95.600000000000009</v>
      </c>
      <c r="G98" s="38">
        <v>94.500000000000014</v>
      </c>
      <c r="H98" s="38">
        <v>93.7</v>
      </c>
      <c r="I98" s="38">
        <v>92.600000000000009</v>
      </c>
      <c r="J98" s="38">
        <v>96.40000000000002</v>
      </c>
      <c r="K98" s="38">
        <v>97.500000000000014</v>
      </c>
      <c r="L98" s="38">
        <v>98.300000000000026</v>
      </c>
      <c r="M98" s="28">
        <v>96.7</v>
      </c>
      <c r="N98" s="28">
        <v>94.8</v>
      </c>
      <c r="O98" s="39">
        <v>16413100</v>
      </c>
      <c r="P98" s="40">
        <v>1.4350252458145097E-2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231.75</v>
      </c>
      <c r="F99" s="37">
        <v>232.11666666666667</v>
      </c>
      <c r="G99" s="38">
        <v>229.23333333333335</v>
      </c>
      <c r="H99" s="38">
        <v>226.71666666666667</v>
      </c>
      <c r="I99" s="38">
        <v>223.83333333333334</v>
      </c>
      <c r="J99" s="38">
        <v>234.63333333333335</v>
      </c>
      <c r="K99" s="38">
        <v>237.51666666666668</v>
      </c>
      <c r="L99" s="38">
        <v>240.03333333333336</v>
      </c>
      <c r="M99" s="28">
        <v>235</v>
      </c>
      <c r="N99" s="28">
        <v>229.6</v>
      </c>
      <c r="O99" s="39">
        <v>25026300</v>
      </c>
      <c r="P99" s="40">
        <v>2.4538521056703878E-2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2617.9499999999998</v>
      </c>
      <c r="F100" s="37">
        <v>2627.1166666666668</v>
      </c>
      <c r="G100" s="38">
        <v>2600.6833333333334</v>
      </c>
      <c r="H100" s="38">
        <v>2583.4166666666665</v>
      </c>
      <c r="I100" s="38">
        <v>2556.9833333333331</v>
      </c>
      <c r="J100" s="38">
        <v>2644.3833333333337</v>
      </c>
      <c r="K100" s="38">
        <v>2670.8166666666671</v>
      </c>
      <c r="L100" s="38">
        <v>2688.0833333333339</v>
      </c>
      <c r="M100" s="28">
        <v>2653.55</v>
      </c>
      <c r="N100" s="28">
        <v>2609.85</v>
      </c>
      <c r="O100" s="39">
        <v>11788200</v>
      </c>
      <c r="P100" s="40">
        <v>-4.0861159929701227E-2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38902.65</v>
      </c>
      <c r="F101" s="37">
        <v>38957.26666666667</v>
      </c>
      <c r="G101" s="38">
        <v>38496.833333333343</v>
      </c>
      <c r="H101" s="38">
        <v>38091.01666666667</v>
      </c>
      <c r="I101" s="38">
        <v>37630.583333333343</v>
      </c>
      <c r="J101" s="38">
        <v>39363.083333333343</v>
      </c>
      <c r="K101" s="38">
        <v>39823.516666666677</v>
      </c>
      <c r="L101" s="38">
        <v>40229.333333333343</v>
      </c>
      <c r="M101" s="28">
        <v>39417.699999999997</v>
      </c>
      <c r="N101" s="28">
        <v>38551.449999999997</v>
      </c>
      <c r="O101" s="39">
        <v>21165</v>
      </c>
      <c r="P101" s="40">
        <v>-2.4879060124395301E-2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101.55</v>
      </c>
      <c r="F102" s="37">
        <v>100.76666666666667</v>
      </c>
      <c r="G102" s="38">
        <v>99.583333333333329</v>
      </c>
      <c r="H102" s="38">
        <v>97.61666666666666</v>
      </c>
      <c r="I102" s="38">
        <v>96.433333333333323</v>
      </c>
      <c r="J102" s="38">
        <v>102.73333333333333</v>
      </c>
      <c r="K102" s="38">
        <v>103.91666666666667</v>
      </c>
      <c r="L102" s="38">
        <v>105.88333333333334</v>
      </c>
      <c r="M102" s="28">
        <v>101.95</v>
      </c>
      <c r="N102" s="28">
        <v>98.8</v>
      </c>
      <c r="O102" s="39">
        <v>46896000</v>
      </c>
      <c r="P102" s="40">
        <v>-4.3953355622604585E-2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799.7</v>
      </c>
      <c r="F103" s="37">
        <v>804.15</v>
      </c>
      <c r="G103" s="38">
        <v>791.59999999999991</v>
      </c>
      <c r="H103" s="38">
        <v>783.49999999999989</v>
      </c>
      <c r="I103" s="38">
        <v>770.94999999999982</v>
      </c>
      <c r="J103" s="38">
        <v>812.25</v>
      </c>
      <c r="K103" s="38">
        <v>824.8</v>
      </c>
      <c r="L103" s="38">
        <v>832.90000000000009</v>
      </c>
      <c r="M103" s="28">
        <v>816.7</v>
      </c>
      <c r="N103" s="28">
        <v>796.05</v>
      </c>
      <c r="O103" s="39">
        <v>80797750</v>
      </c>
      <c r="P103" s="40">
        <v>2.182343019110717E-2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1186.9000000000001</v>
      </c>
      <c r="F104" s="37">
        <v>1193.45</v>
      </c>
      <c r="G104" s="38">
        <v>1172.95</v>
      </c>
      <c r="H104" s="38">
        <v>1159</v>
      </c>
      <c r="I104" s="38">
        <v>1138.5</v>
      </c>
      <c r="J104" s="38">
        <v>1207.4000000000001</v>
      </c>
      <c r="K104" s="38">
        <v>1227.9000000000001</v>
      </c>
      <c r="L104" s="38">
        <v>1241.8500000000001</v>
      </c>
      <c r="M104" s="28">
        <v>1213.95</v>
      </c>
      <c r="N104" s="28">
        <v>1179.5</v>
      </c>
      <c r="O104" s="39">
        <v>3586150</v>
      </c>
      <c r="P104" s="40">
        <v>5.9917095842230879E-2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531.75</v>
      </c>
      <c r="F105" s="37">
        <v>532.01666666666677</v>
      </c>
      <c r="G105" s="38">
        <v>528.58333333333348</v>
      </c>
      <c r="H105" s="38">
        <v>525.41666666666674</v>
      </c>
      <c r="I105" s="38">
        <v>521.98333333333346</v>
      </c>
      <c r="J105" s="38">
        <v>535.18333333333351</v>
      </c>
      <c r="K105" s="38">
        <v>538.61666666666667</v>
      </c>
      <c r="L105" s="38">
        <v>541.78333333333353</v>
      </c>
      <c r="M105" s="28">
        <v>535.45000000000005</v>
      </c>
      <c r="N105" s="28">
        <v>528.85</v>
      </c>
      <c r="O105" s="39">
        <v>6253500</v>
      </c>
      <c r="P105" s="40">
        <v>-1.8134715025906734E-2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8.9499999999999993</v>
      </c>
      <c r="F106" s="37">
        <v>8.9666666666666668</v>
      </c>
      <c r="G106" s="38">
        <v>8.8833333333333329</v>
      </c>
      <c r="H106" s="38">
        <v>8.8166666666666664</v>
      </c>
      <c r="I106" s="38">
        <v>8.7333333333333325</v>
      </c>
      <c r="J106" s="38">
        <v>9.0333333333333332</v>
      </c>
      <c r="K106" s="38">
        <v>9.1166666666666654</v>
      </c>
      <c r="L106" s="38">
        <v>9.1833333333333336</v>
      </c>
      <c r="M106" s="28">
        <v>9.0500000000000007</v>
      </c>
      <c r="N106" s="28">
        <v>8.9</v>
      </c>
      <c r="O106" s="39">
        <v>632730000</v>
      </c>
      <c r="P106" s="40">
        <v>3.33000333000333E-3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53.45</v>
      </c>
      <c r="F107" s="37">
        <v>54.166666666666664</v>
      </c>
      <c r="G107" s="38">
        <v>52.533333333333331</v>
      </c>
      <c r="H107" s="38">
        <v>51.616666666666667</v>
      </c>
      <c r="I107" s="38">
        <v>49.983333333333334</v>
      </c>
      <c r="J107" s="38">
        <v>55.083333333333329</v>
      </c>
      <c r="K107" s="38">
        <v>56.716666666666669</v>
      </c>
      <c r="L107" s="38">
        <v>57.633333333333326</v>
      </c>
      <c r="M107" s="28">
        <v>55.8</v>
      </c>
      <c r="N107" s="28">
        <v>53.25</v>
      </c>
      <c r="O107" s="39">
        <v>116830000</v>
      </c>
      <c r="P107" s="40">
        <v>6.1415462887253566E-2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36.1</v>
      </c>
      <c r="F108" s="37">
        <v>35.9</v>
      </c>
      <c r="G108" s="38">
        <v>35.65</v>
      </c>
      <c r="H108" s="38">
        <v>35.200000000000003</v>
      </c>
      <c r="I108" s="38">
        <v>34.950000000000003</v>
      </c>
      <c r="J108" s="38">
        <v>36.349999999999994</v>
      </c>
      <c r="K108" s="38">
        <v>36.599999999999994</v>
      </c>
      <c r="L108" s="38">
        <v>37.04999999999999</v>
      </c>
      <c r="M108" s="28">
        <v>36.15</v>
      </c>
      <c r="N108" s="28">
        <v>35.450000000000003</v>
      </c>
      <c r="O108" s="39">
        <v>299685000</v>
      </c>
      <c r="P108" s="40">
        <v>6.3674599371772347E-2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158.80000000000001</v>
      </c>
      <c r="F109" s="37">
        <v>159.15</v>
      </c>
      <c r="G109" s="38">
        <v>156.55000000000001</v>
      </c>
      <c r="H109" s="38">
        <v>154.30000000000001</v>
      </c>
      <c r="I109" s="38">
        <v>151.70000000000002</v>
      </c>
      <c r="J109" s="38">
        <v>161.4</v>
      </c>
      <c r="K109" s="38">
        <v>163.99999999999997</v>
      </c>
      <c r="L109" s="38">
        <v>166.25</v>
      </c>
      <c r="M109" s="28">
        <v>161.75</v>
      </c>
      <c r="N109" s="28">
        <v>156.9</v>
      </c>
      <c r="O109" s="39">
        <v>65205000</v>
      </c>
      <c r="P109" s="40">
        <v>1.6706031453424736E-3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362</v>
      </c>
      <c r="F110" s="37">
        <v>364.61666666666662</v>
      </c>
      <c r="G110" s="38">
        <v>356.98333333333323</v>
      </c>
      <c r="H110" s="38">
        <v>351.96666666666664</v>
      </c>
      <c r="I110" s="38">
        <v>344.33333333333326</v>
      </c>
      <c r="J110" s="38">
        <v>369.63333333333321</v>
      </c>
      <c r="K110" s="38">
        <v>377.26666666666654</v>
      </c>
      <c r="L110" s="38">
        <v>382.28333333333319</v>
      </c>
      <c r="M110" s="28">
        <v>372.25</v>
      </c>
      <c r="N110" s="28">
        <v>359.6</v>
      </c>
      <c r="O110" s="39">
        <v>12300750</v>
      </c>
      <c r="P110" s="40">
        <v>-1.6490765171503958E-2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260.85000000000002</v>
      </c>
      <c r="F111" s="37">
        <v>258.83333333333331</v>
      </c>
      <c r="G111" s="38">
        <v>255.51666666666665</v>
      </c>
      <c r="H111" s="38">
        <v>250.18333333333334</v>
      </c>
      <c r="I111" s="38">
        <v>246.86666666666667</v>
      </c>
      <c r="J111" s="38">
        <v>264.16666666666663</v>
      </c>
      <c r="K111" s="38">
        <v>267.48333333333335</v>
      </c>
      <c r="L111" s="38">
        <v>272.81666666666661</v>
      </c>
      <c r="M111" s="28">
        <v>262.14999999999998</v>
      </c>
      <c r="N111" s="28">
        <v>253.5</v>
      </c>
      <c r="O111" s="39">
        <v>25957988</v>
      </c>
      <c r="P111" s="40">
        <v>0.10343648486920841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186.45</v>
      </c>
      <c r="F112" s="37">
        <v>186.48333333333335</v>
      </c>
      <c r="G112" s="38">
        <v>183.81666666666669</v>
      </c>
      <c r="H112" s="38">
        <v>181.18333333333334</v>
      </c>
      <c r="I112" s="38">
        <v>178.51666666666668</v>
      </c>
      <c r="J112" s="38">
        <v>189.1166666666667</v>
      </c>
      <c r="K112" s="38">
        <v>191.78333333333333</v>
      </c>
      <c r="L112" s="38">
        <v>194.41666666666671</v>
      </c>
      <c r="M112" s="28">
        <v>189.15</v>
      </c>
      <c r="N112" s="28">
        <v>183.85</v>
      </c>
      <c r="O112" s="39">
        <v>13166000</v>
      </c>
      <c r="P112" s="40">
        <v>1.046071667037614E-2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3936.6</v>
      </c>
      <c r="F113" s="37">
        <v>3949.7000000000003</v>
      </c>
      <c r="G113" s="38">
        <v>3854.4000000000005</v>
      </c>
      <c r="H113" s="38">
        <v>3772.2000000000003</v>
      </c>
      <c r="I113" s="38">
        <v>3676.9000000000005</v>
      </c>
      <c r="J113" s="38">
        <v>4031.9000000000005</v>
      </c>
      <c r="K113" s="38">
        <v>4127.2000000000007</v>
      </c>
      <c r="L113" s="38">
        <v>4209.4000000000005</v>
      </c>
      <c r="M113" s="28">
        <v>4045</v>
      </c>
      <c r="N113" s="28">
        <v>3867.5</v>
      </c>
      <c r="O113" s="39">
        <v>416100</v>
      </c>
      <c r="P113" s="40">
        <v>-2.7349228611500701E-2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1819.9</v>
      </c>
      <c r="F114" s="37">
        <v>1814.2166666666665</v>
      </c>
      <c r="G114" s="38">
        <v>1802.1833333333329</v>
      </c>
      <c r="H114" s="38">
        <v>1784.4666666666665</v>
      </c>
      <c r="I114" s="38">
        <v>1772.4333333333329</v>
      </c>
      <c r="J114" s="38">
        <v>1831.9333333333329</v>
      </c>
      <c r="K114" s="38">
        <v>1843.9666666666662</v>
      </c>
      <c r="L114" s="38">
        <v>1861.6833333333329</v>
      </c>
      <c r="M114" s="28">
        <v>1826.25</v>
      </c>
      <c r="N114" s="28">
        <v>1796.5</v>
      </c>
      <c r="O114" s="39">
        <v>3131100</v>
      </c>
      <c r="P114" s="40">
        <v>1.0847457627118645E-2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964.15</v>
      </c>
      <c r="F115" s="37">
        <v>957.26666666666677</v>
      </c>
      <c r="G115" s="38">
        <v>946.58333333333348</v>
      </c>
      <c r="H115" s="38">
        <v>929.01666666666677</v>
      </c>
      <c r="I115" s="38">
        <v>918.33333333333348</v>
      </c>
      <c r="J115" s="38">
        <v>974.83333333333348</v>
      </c>
      <c r="K115" s="38">
        <v>985.51666666666665</v>
      </c>
      <c r="L115" s="38">
        <v>1003.0833333333335</v>
      </c>
      <c r="M115" s="28">
        <v>967.95</v>
      </c>
      <c r="N115" s="28">
        <v>939.7</v>
      </c>
      <c r="O115" s="39">
        <v>28937700</v>
      </c>
      <c r="P115" s="40">
        <v>9.1014656498132635E-3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223.45</v>
      </c>
      <c r="F116" s="37">
        <v>223.91666666666666</v>
      </c>
      <c r="G116" s="38">
        <v>220.88333333333333</v>
      </c>
      <c r="H116" s="38">
        <v>218.31666666666666</v>
      </c>
      <c r="I116" s="38">
        <v>215.28333333333333</v>
      </c>
      <c r="J116" s="38">
        <v>226.48333333333332</v>
      </c>
      <c r="K116" s="38">
        <v>229.51666666666668</v>
      </c>
      <c r="L116" s="38">
        <v>232.08333333333331</v>
      </c>
      <c r="M116" s="28">
        <v>226.95</v>
      </c>
      <c r="N116" s="28">
        <v>221.35</v>
      </c>
      <c r="O116" s="39">
        <v>14820400</v>
      </c>
      <c r="P116" s="40">
        <v>-2.6843169700312558E-2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1506.55</v>
      </c>
      <c r="F117" s="37">
        <v>1501.25</v>
      </c>
      <c r="G117" s="38">
        <v>1482.9</v>
      </c>
      <c r="H117" s="38">
        <v>1459.25</v>
      </c>
      <c r="I117" s="38">
        <v>1440.9</v>
      </c>
      <c r="J117" s="38">
        <v>1524.9</v>
      </c>
      <c r="K117" s="38">
        <v>1543.25</v>
      </c>
      <c r="L117" s="38">
        <v>1566.9</v>
      </c>
      <c r="M117" s="28">
        <v>1519.6</v>
      </c>
      <c r="N117" s="28">
        <v>1477.6</v>
      </c>
      <c r="O117" s="39">
        <v>38175000</v>
      </c>
      <c r="P117" s="40">
        <v>-1.3367035216400204E-2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697.25</v>
      </c>
      <c r="F118" s="37">
        <v>697.31666666666661</v>
      </c>
      <c r="G118" s="38">
        <v>687.68333333333317</v>
      </c>
      <c r="H118" s="38">
        <v>678.11666666666656</v>
      </c>
      <c r="I118" s="38">
        <v>668.48333333333312</v>
      </c>
      <c r="J118" s="38">
        <v>706.88333333333321</v>
      </c>
      <c r="K118" s="38">
        <v>716.51666666666665</v>
      </c>
      <c r="L118" s="38">
        <v>726.08333333333326</v>
      </c>
      <c r="M118" s="28">
        <v>706.95</v>
      </c>
      <c r="N118" s="28">
        <v>687.75</v>
      </c>
      <c r="O118" s="39">
        <v>1181250</v>
      </c>
      <c r="P118" s="40">
        <v>0.11702127659574468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72.3</v>
      </c>
      <c r="F119" s="37">
        <v>72.033333333333346</v>
      </c>
      <c r="G119" s="38">
        <v>71.566666666666691</v>
      </c>
      <c r="H119" s="38">
        <v>70.833333333333343</v>
      </c>
      <c r="I119" s="38">
        <v>70.366666666666688</v>
      </c>
      <c r="J119" s="38">
        <v>72.766666666666694</v>
      </c>
      <c r="K119" s="38">
        <v>73.233333333333363</v>
      </c>
      <c r="L119" s="38">
        <v>73.966666666666697</v>
      </c>
      <c r="M119" s="28">
        <v>72.5</v>
      </c>
      <c r="N119" s="28">
        <v>71.3</v>
      </c>
      <c r="O119" s="39">
        <v>72374250</v>
      </c>
      <c r="P119" s="40">
        <v>-0.13018514178579799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968.05</v>
      </c>
      <c r="F120" s="37">
        <v>970.9666666666667</v>
      </c>
      <c r="G120" s="38">
        <v>958.83333333333337</v>
      </c>
      <c r="H120" s="38">
        <v>949.61666666666667</v>
      </c>
      <c r="I120" s="38">
        <v>937.48333333333335</v>
      </c>
      <c r="J120" s="38">
        <v>980.18333333333339</v>
      </c>
      <c r="K120" s="38">
        <v>992.31666666666661</v>
      </c>
      <c r="L120" s="38">
        <v>1001.5333333333334</v>
      </c>
      <c r="M120" s="28">
        <v>983.1</v>
      </c>
      <c r="N120" s="28">
        <v>961.75</v>
      </c>
      <c r="O120" s="39">
        <v>827450</v>
      </c>
      <c r="P120" s="40">
        <v>-7.8204199855177403E-2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598.6</v>
      </c>
      <c r="F121" s="37">
        <v>601.28333333333342</v>
      </c>
      <c r="G121" s="38">
        <v>592.86666666666679</v>
      </c>
      <c r="H121" s="38">
        <v>587.13333333333333</v>
      </c>
      <c r="I121" s="38">
        <v>578.7166666666667</v>
      </c>
      <c r="J121" s="38">
        <v>607.01666666666688</v>
      </c>
      <c r="K121" s="38">
        <v>615.43333333333362</v>
      </c>
      <c r="L121" s="38">
        <v>621.16666666666697</v>
      </c>
      <c r="M121" s="28">
        <v>609.70000000000005</v>
      </c>
      <c r="N121" s="28">
        <v>595.54999999999995</v>
      </c>
      <c r="O121" s="39">
        <v>14178500</v>
      </c>
      <c r="P121" s="40">
        <v>-1.1711767244036244E-3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301.75</v>
      </c>
      <c r="F122" s="37">
        <v>301.5</v>
      </c>
      <c r="G122" s="38">
        <v>299.60000000000002</v>
      </c>
      <c r="H122" s="38">
        <v>297.45000000000005</v>
      </c>
      <c r="I122" s="38">
        <v>295.55000000000007</v>
      </c>
      <c r="J122" s="38">
        <v>303.64999999999998</v>
      </c>
      <c r="K122" s="38">
        <v>305.54999999999995</v>
      </c>
      <c r="L122" s="38">
        <v>307.69999999999993</v>
      </c>
      <c r="M122" s="28">
        <v>303.39999999999998</v>
      </c>
      <c r="N122" s="28">
        <v>299.35000000000002</v>
      </c>
      <c r="O122" s="39">
        <v>105382400</v>
      </c>
      <c r="P122" s="40">
        <v>5.3251031438897242E-2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371</v>
      </c>
      <c r="F123" s="37">
        <v>367.23333333333335</v>
      </c>
      <c r="G123" s="38">
        <v>361.76666666666671</v>
      </c>
      <c r="H123" s="38">
        <v>352.53333333333336</v>
      </c>
      <c r="I123" s="38">
        <v>347.06666666666672</v>
      </c>
      <c r="J123" s="38">
        <v>376.4666666666667</v>
      </c>
      <c r="K123" s="38">
        <v>381.93333333333339</v>
      </c>
      <c r="L123" s="38">
        <v>391.16666666666669</v>
      </c>
      <c r="M123" s="28">
        <v>372.7</v>
      </c>
      <c r="N123" s="28">
        <v>358</v>
      </c>
      <c r="O123" s="39">
        <v>36870000</v>
      </c>
      <c r="P123" s="40">
        <v>-9.0374601041491691E-3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2354.6999999999998</v>
      </c>
      <c r="F124" s="37">
        <v>2346.7000000000003</v>
      </c>
      <c r="G124" s="38">
        <v>2330.0000000000005</v>
      </c>
      <c r="H124" s="38">
        <v>2305.3000000000002</v>
      </c>
      <c r="I124" s="38">
        <v>2288.6000000000004</v>
      </c>
      <c r="J124" s="38">
        <v>2371.4000000000005</v>
      </c>
      <c r="K124" s="38">
        <v>2388.1000000000004</v>
      </c>
      <c r="L124" s="38">
        <v>2412.8000000000006</v>
      </c>
      <c r="M124" s="28">
        <v>2363.4</v>
      </c>
      <c r="N124" s="28">
        <v>2322</v>
      </c>
      <c r="O124" s="39">
        <v>596000</v>
      </c>
      <c r="P124" s="40">
        <v>-6.692759295499022E-2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586.45000000000005</v>
      </c>
      <c r="F125" s="37">
        <v>583.63333333333333</v>
      </c>
      <c r="G125" s="38">
        <v>577.81666666666661</v>
      </c>
      <c r="H125" s="38">
        <v>569.18333333333328</v>
      </c>
      <c r="I125" s="38">
        <v>563.36666666666656</v>
      </c>
      <c r="J125" s="38">
        <v>592.26666666666665</v>
      </c>
      <c r="K125" s="38">
        <v>598.08333333333348</v>
      </c>
      <c r="L125" s="38">
        <v>606.7166666666667</v>
      </c>
      <c r="M125" s="28">
        <v>589.45000000000005</v>
      </c>
      <c r="N125" s="28">
        <v>575</v>
      </c>
      <c r="O125" s="39">
        <v>50784300</v>
      </c>
      <c r="P125" s="40">
        <v>2.9445569481692298E-2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575.4</v>
      </c>
      <c r="F126" s="37">
        <v>579.6</v>
      </c>
      <c r="G126" s="38">
        <v>567.85</v>
      </c>
      <c r="H126" s="38">
        <v>560.29999999999995</v>
      </c>
      <c r="I126" s="38">
        <v>548.54999999999995</v>
      </c>
      <c r="J126" s="38">
        <v>587.15000000000009</v>
      </c>
      <c r="K126" s="38">
        <v>598.90000000000009</v>
      </c>
      <c r="L126" s="38">
        <v>606.45000000000016</v>
      </c>
      <c r="M126" s="28">
        <v>591.35</v>
      </c>
      <c r="N126" s="28">
        <v>572.04999999999995</v>
      </c>
      <c r="O126" s="39">
        <v>9983750</v>
      </c>
      <c r="P126" s="40">
        <v>3.9026928580720696E-2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1793</v>
      </c>
      <c r="F127" s="37">
        <v>1807.1666666666667</v>
      </c>
      <c r="G127" s="38">
        <v>1766.3333333333335</v>
      </c>
      <c r="H127" s="38">
        <v>1739.6666666666667</v>
      </c>
      <c r="I127" s="38">
        <v>1698.8333333333335</v>
      </c>
      <c r="J127" s="38">
        <v>1833.8333333333335</v>
      </c>
      <c r="K127" s="38">
        <v>1874.666666666667</v>
      </c>
      <c r="L127" s="38">
        <v>1901.3333333333335</v>
      </c>
      <c r="M127" s="28">
        <v>1848</v>
      </c>
      <c r="N127" s="28">
        <v>1780.5</v>
      </c>
      <c r="O127" s="39">
        <v>15392800</v>
      </c>
      <c r="P127" s="40">
        <v>3.5018827326519633E-2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72.599999999999994</v>
      </c>
      <c r="F128" s="37">
        <v>72.249999999999986</v>
      </c>
      <c r="G128" s="38">
        <v>71.699999999999974</v>
      </c>
      <c r="H128" s="38">
        <v>70.799999999999983</v>
      </c>
      <c r="I128" s="38">
        <v>70.249999999999972</v>
      </c>
      <c r="J128" s="38">
        <v>73.149999999999977</v>
      </c>
      <c r="K128" s="38">
        <v>73.699999999999989</v>
      </c>
      <c r="L128" s="38">
        <v>74.59999999999998</v>
      </c>
      <c r="M128" s="28">
        <v>72.8</v>
      </c>
      <c r="N128" s="28">
        <v>71.349999999999994</v>
      </c>
      <c r="O128" s="39">
        <v>55302028</v>
      </c>
      <c r="P128" s="40">
        <v>-0.14323240702336512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2104.5</v>
      </c>
      <c r="F129" s="37">
        <v>2099.15</v>
      </c>
      <c r="G129" s="38">
        <v>2070.3500000000004</v>
      </c>
      <c r="H129" s="38">
        <v>2036.2000000000003</v>
      </c>
      <c r="I129" s="38">
        <v>2007.4000000000005</v>
      </c>
      <c r="J129" s="38">
        <v>2133.3000000000002</v>
      </c>
      <c r="K129" s="38">
        <v>2162.1000000000004</v>
      </c>
      <c r="L129" s="38">
        <v>2196.25</v>
      </c>
      <c r="M129" s="28">
        <v>2127.9499999999998</v>
      </c>
      <c r="N129" s="28">
        <v>2065</v>
      </c>
      <c r="O129" s="39">
        <v>1213500</v>
      </c>
      <c r="P129" s="40">
        <v>-9.169161676646706E-2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497.65</v>
      </c>
      <c r="F130" s="37">
        <v>500.04999999999995</v>
      </c>
      <c r="G130" s="38">
        <v>491.89999999999992</v>
      </c>
      <c r="H130" s="38">
        <v>486.15</v>
      </c>
      <c r="I130" s="38">
        <v>477.99999999999994</v>
      </c>
      <c r="J130" s="38">
        <v>505.7999999999999</v>
      </c>
      <c r="K130" s="38">
        <v>513.95000000000005</v>
      </c>
      <c r="L130" s="38">
        <v>519.69999999999982</v>
      </c>
      <c r="M130" s="28">
        <v>508.2</v>
      </c>
      <c r="N130" s="28">
        <v>494.3</v>
      </c>
      <c r="O130" s="39">
        <v>5812200</v>
      </c>
      <c r="P130" s="40">
        <v>2.9655612244897961E-2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371.6</v>
      </c>
      <c r="F131" s="37">
        <v>373.66666666666669</v>
      </c>
      <c r="G131" s="38">
        <v>367.68333333333339</v>
      </c>
      <c r="H131" s="38">
        <v>363.76666666666671</v>
      </c>
      <c r="I131" s="38">
        <v>357.78333333333342</v>
      </c>
      <c r="J131" s="38">
        <v>377.58333333333337</v>
      </c>
      <c r="K131" s="38">
        <v>383.56666666666661</v>
      </c>
      <c r="L131" s="38">
        <v>387.48333333333335</v>
      </c>
      <c r="M131" s="28">
        <v>379.65</v>
      </c>
      <c r="N131" s="28">
        <v>369.75</v>
      </c>
      <c r="O131" s="39">
        <v>17478000</v>
      </c>
      <c r="P131" s="40">
        <v>8.1910475311490535E-3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1779.45</v>
      </c>
      <c r="F132" s="37">
        <v>1776.6166666666668</v>
      </c>
      <c r="G132" s="38">
        <v>1766.6833333333336</v>
      </c>
      <c r="H132" s="38">
        <v>1753.9166666666667</v>
      </c>
      <c r="I132" s="38">
        <v>1743.9833333333336</v>
      </c>
      <c r="J132" s="38">
        <v>1789.3833333333337</v>
      </c>
      <c r="K132" s="38">
        <v>1799.3166666666671</v>
      </c>
      <c r="L132" s="38">
        <v>1812.0833333333337</v>
      </c>
      <c r="M132" s="28">
        <v>1786.55</v>
      </c>
      <c r="N132" s="28">
        <v>1763.85</v>
      </c>
      <c r="O132" s="39">
        <v>12236700</v>
      </c>
      <c r="P132" s="40">
        <v>3.1849228434100686E-2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4511.75</v>
      </c>
      <c r="F133" s="37">
        <v>4501.95</v>
      </c>
      <c r="G133" s="38">
        <v>4473.95</v>
      </c>
      <c r="H133" s="38">
        <v>4436.1499999999996</v>
      </c>
      <c r="I133" s="38">
        <v>4408.1499999999996</v>
      </c>
      <c r="J133" s="38">
        <v>4539.75</v>
      </c>
      <c r="K133" s="38">
        <v>4567.75</v>
      </c>
      <c r="L133" s="38">
        <v>4605.55</v>
      </c>
      <c r="M133" s="28">
        <v>4529.95</v>
      </c>
      <c r="N133" s="28">
        <v>4464.1499999999996</v>
      </c>
      <c r="O133" s="39">
        <v>1544250</v>
      </c>
      <c r="P133" s="40">
        <v>-3.8838722206039424E-4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3450.75</v>
      </c>
      <c r="F134" s="37">
        <v>3444.7999999999997</v>
      </c>
      <c r="G134" s="38">
        <v>3404.5999999999995</v>
      </c>
      <c r="H134" s="38">
        <v>3358.45</v>
      </c>
      <c r="I134" s="38">
        <v>3318.2499999999995</v>
      </c>
      <c r="J134" s="38">
        <v>3490.9499999999994</v>
      </c>
      <c r="K134" s="38">
        <v>3531.1499999999992</v>
      </c>
      <c r="L134" s="38">
        <v>3577.2999999999993</v>
      </c>
      <c r="M134" s="28">
        <v>3485</v>
      </c>
      <c r="N134" s="28">
        <v>3398.65</v>
      </c>
      <c r="O134" s="39">
        <v>1559400</v>
      </c>
      <c r="P134" s="40">
        <v>-1.540598560424296E-2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631</v>
      </c>
      <c r="F135" s="37">
        <v>632.55000000000007</v>
      </c>
      <c r="G135" s="38">
        <v>623.20000000000016</v>
      </c>
      <c r="H135" s="38">
        <v>615.40000000000009</v>
      </c>
      <c r="I135" s="38">
        <v>606.05000000000018</v>
      </c>
      <c r="J135" s="38">
        <v>640.35000000000014</v>
      </c>
      <c r="K135" s="38">
        <v>649.70000000000005</v>
      </c>
      <c r="L135" s="38">
        <v>657.50000000000011</v>
      </c>
      <c r="M135" s="28">
        <v>641.9</v>
      </c>
      <c r="N135" s="28">
        <v>624.75</v>
      </c>
      <c r="O135" s="39">
        <v>8611350</v>
      </c>
      <c r="P135" s="40">
        <v>4.605059370160041E-2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1136.5</v>
      </c>
      <c r="F136" s="37">
        <v>1151.6166666666666</v>
      </c>
      <c r="G136" s="38">
        <v>1117.9833333333331</v>
      </c>
      <c r="H136" s="38">
        <v>1099.4666666666665</v>
      </c>
      <c r="I136" s="38">
        <v>1065.833333333333</v>
      </c>
      <c r="J136" s="38">
        <v>1170.1333333333332</v>
      </c>
      <c r="K136" s="38">
        <v>1203.7666666666669</v>
      </c>
      <c r="L136" s="38">
        <v>1222.2833333333333</v>
      </c>
      <c r="M136" s="28">
        <v>1185.25</v>
      </c>
      <c r="N136" s="28">
        <v>1133.0999999999999</v>
      </c>
      <c r="O136" s="39">
        <v>16140600</v>
      </c>
      <c r="P136" s="40">
        <v>-6.1232798632033222E-2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208.8</v>
      </c>
      <c r="F137" s="37">
        <v>209.66666666666666</v>
      </c>
      <c r="G137" s="38">
        <v>206.68333333333331</v>
      </c>
      <c r="H137" s="38">
        <v>204.56666666666666</v>
      </c>
      <c r="I137" s="38">
        <v>201.58333333333331</v>
      </c>
      <c r="J137" s="38">
        <v>211.7833333333333</v>
      </c>
      <c r="K137" s="38">
        <v>214.76666666666665</v>
      </c>
      <c r="L137" s="38">
        <v>216.8833333333333</v>
      </c>
      <c r="M137" s="28">
        <v>212.65</v>
      </c>
      <c r="N137" s="28">
        <v>207.55</v>
      </c>
      <c r="O137" s="39">
        <v>24764000</v>
      </c>
      <c r="P137" s="40">
        <v>2.7893076539930266E-2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94.15</v>
      </c>
      <c r="F138" s="37">
        <v>94</v>
      </c>
      <c r="G138" s="38">
        <v>93.15</v>
      </c>
      <c r="H138" s="38">
        <v>92.15</v>
      </c>
      <c r="I138" s="38">
        <v>91.300000000000011</v>
      </c>
      <c r="J138" s="38">
        <v>95</v>
      </c>
      <c r="K138" s="38">
        <v>95.85</v>
      </c>
      <c r="L138" s="38">
        <v>96.85</v>
      </c>
      <c r="M138" s="28">
        <v>94.85</v>
      </c>
      <c r="N138" s="28">
        <v>93</v>
      </c>
      <c r="O138" s="39">
        <v>30624000</v>
      </c>
      <c r="P138" s="40">
        <v>-3.1315240083507306E-2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523.65</v>
      </c>
      <c r="F139" s="37">
        <v>525.51666666666654</v>
      </c>
      <c r="G139" s="38">
        <v>520.23333333333312</v>
      </c>
      <c r="H139" s="38">
        <v>516.81666666666661</v>
      </c>
      <c r="I139" s="38">
        <v>511.53333333333319</v>
      </c>
      <c r="J139" s="38">
        <v>528.93333333333305</v>
      </c>
      <c r="K139" s="38">
        <v>534.21666666666658</v>
      </c>
      <c r="L139" s="38">
        <v>537.63333333333298</v>
      </c>
      <c r="M139" s="28">
        <v>530.79999999999995</v>
      </c>
      <c r="N139" s="28">
        <v>522.1</v>
      </c>
      <c r="O139" s="39">
        <v>11125200</v>
      </c>
      <c r="P139" s="40">
        <v>2.5439663754009512E-2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8615.9500000000007</v>
      </c>
      <c r="F140" s="37">
        <v>8655.5333333333347</v>
      </c>
      <c r="G140" s="38">
        <v>8441.466666666669</v>
      </c>
      <c r="H140" s="38">
        <v>8266.9833333333336</v>
      </c>
      <c r="I140" s="38">
        <v>8052.9166666666679</v>
      </c>
      <c r="J140" s="38">
        <v>8830.0166666666701</v>
      </c>
      <c r="K140" s="38">
        <v>9044.0833333333358</v>
      </c>
      <c r="L140" s="38">
        <v>9218.5666666666712</v>
      </c>
      <c r="M140" s="28">
        <v>8869.6</v>
      </c>
      <c r="N140" s="28">
        <v>8481.0499999999993</v>
      </c>
      <c r="O140" s="39">
        <v>4289600</v>
      </c>
      <c r="P140" s="40">
        <v>4.3784682385445695E-3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865.25</v>
      </c>
      <c r="F141" s="37">
        <v>857.55000000000007</v>
      </c>
      <c r="G141" s="38">
        <v>846.60000000000014</v>
      </c>
      <c r="H141" s="38">
        <v>827.95</v>
      </c>
      <c r="I141" s="38">
        <v>817.00000000000011</v>
      </c>
      <c r="J141" s="38">
        <v>876.20000000000016</v>
      </c>
      <c r="K141" s="38">
        <v>887.1500000000002</v>
      </c>
      <c r="L141" s="38">
        <v>905.80000000000018</v>
      </c>
      <c r="M141" s="28">
        <v>868.5</v>
      </c>
      <c r="N141" s="28">
        <v>838.9</v>
      </c>
      <c r="O141" s="39">
        <v>14461875</v>
      </c>
      <c r="P141" s="40">
        <v>4.5584787705131545E-3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1407.1</v>
      </c>
      <c r="F142" s="37">
        <v>1410.0333333333335</v>
      </c>
      <c r="G142" s="38">
        <v>1401.0666666666671</v>
      </c>
      <c r="H142" s="38">
        <v>1395.0333333333335</v>
      </c>
      <c r="I142" s="38">
        <v>1386.0666666666671</v>
      </c>
      <c r="J142" s="38">
        <v>1416.0666666666671</v>
      </c>
      <c r="K142" s="38">
        <v>1425.0333333333338</v>
      </c>
      <c r="L142" s="38">
        <v>1431.0666666666671</v>
      </c>
      <c r="M142" s="28">
        <v>1419</v>
      </c>
      <c r="N142" s="28">
        <v>1404</v>
      </c>
      <c r="O142" s="39">
        <v>3476800</v>
      </c>
      <c r="P142" s="40">
        <v>-2.7535566773749425E-3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1520.8</v>
      </c>
      <c r="F143" s="37">
        <v>1527.7166666666665</v>
      </c>
      <c r="G143" s="38">
        <v>1505.4833333333329</v>
      </c>
      <c r="H143" s="38">
        <v>1490.1666666666665</v>
      </c>
      <c r="I143" s="38">
        <v>1467.9333333333329</v>
      </c>
      <c r="J143" s="38">
        <v>1543.0333333333328</v>
      </c>
      <c r="K143" s="38">
        <v>1565.2666666666664</v>
      </c>
      <c r="L143" s="38">
        <v>1580.5833333333328</v>
      </c>
      <c r="M143" s="28">
        <v>1549.95</v>
      </c>
      <c r="N143" s="28">
        <v>1512.4</v>
      </c>
      <c r="O143" s="39">
        <v>1002600</v>
      </c>
      <c r="P143" s="40">
        <v>-3.1865585168018538E-2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853.4</v>
      </c>
      <c r="F144" s="37">
        <v>850.16666666666663</v>
      </c>
      <c r="G144" s="38">
        <v>845.33333333333326</v>
      </c>
      <c r="H144" s="38">
        <v>837.26666666666665</v>
      </c>
      <c r="I144" s="38">
        <v>832.43333333333328</v>
      </c>
      <c r="J144" s="38">
        <v>858.23333333333323</v>
      </c>
      <c r="K144" s="38">
        <v>863.06666666666649</v>
      </c>
      <c r="L144" s="38">
        <v>871.13333333333321</v>
      </c>
      <c r="M144" s="28">
        <v>855</v>
      </c>
      <c r="N144" s="28">
        <v>842.1</v>
      </c>
      <c r="O144" s="39">
        <v>1818050</v>
      </c>
      <c r="P144" s="40">
        <v>0.19224211423699913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744.5</v>
      </c>
      <c r="F145" s="37">
        <v>744.9666666666667</v>
      </c>
      <c r="G145" s="38">
        <v>737.53333333333342</v>
      </c>
      <c r="H145" s="38">
        <v>730.56666666666672</v>
      </c>
      <c r="I145" s="38">
        <v>723.13333333333344</v>
      </c>
      <c r="J145" s="38">
        <v>751.93333333333339</v>
      </c>
      <c r="K145" s="38">
        <v>759.36666666666679</v>
      </c>
      <c r="L145" s="38">
        <v>766.33333333333337</v>
      </c>
      <c r="M145" s="28">
        <v>752.4</v>
      </c>
      <c r="N145" s="28">
        <v>738</v>
      </c>
      <c r="O145" s="39">
        <v>4816000</v>
      </c>
      <c r="P145" s="40">
        <v>0.14819759679572764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3194.3</v>
      </c>
      <c r="F146" s="37">
        <v>3189.0500000000006</v>
      </c>
      <c r="G146" s="38">
        <v>3164.9500000000012</v>
      </c>
      <c r="H146" s="38">
        <v>3135.6000000000004</v>
      </c>
      <c r="I146" s="38">
        <v>3111.5000000000009</v>
      </c>
      <c r="J146" s="38">
        <v>3218.4000000000015</v>
      </c>
      <c r="K146" s="38">
        <v>3242.5000000000009</v>
      </c>
      <c r="L146" s="38">
        <v>3271.8500000000017</v>
      </c>
      <c r="M146" s="28">
        <v>3213.15</v>
      </c>
      <c r="N146" s="28">
        <v>3159.7</v>
      </c>
      <c r="O146" s="39">
        <v>3110000</v>
      </c>
      <c r="P146" s="40">
        <v>-2.2934338674206724E-2</v>
      </c>
    </row>
    <row r="147" spans="1:16" ht="12.75" customHeight="1">
      <c r="A147" s="28">
        <v>137</v>
      </c>
      <c r="B147" s="29" t="s">
        <v>49</v>
      </c>
      <c r="C147" s="30" t="s">
        <v>839</v>
      </c>
      <c r="D147" s="31">
        <v>44770</v>
      </c>
      <c r="E147" s="37">
        <v>131</v>
      </c>
      <c r="F147" s="37">
        <v>131.54999999999998</v>
      </c>
      <c r="G147" s="38">
        <v>128.29999999999995</v>
      </c>
      <c r="H147" s="38">
        <v>125.59999999999997</v>
      </c>
      <c r="I147" s="38">
        <v>122.34999999999994</v>
      </c>
      <c r="J147" s="38">
        <v>134.24999999999997</v>
      </c>
      <c r="K147" s="38">
        <v>137.50000000000003</v>
      </c>
      <c r="L147" s="38">
        <v>140.19999999999999</v>
      </c>
      <c r="M147" s="28">
        <v>134.80000000000001</v>
      </c>
      <c r="N147" s="28">
        <v>128.85</v>
      </c>
      <c r="O147" s="39">
        <v>44487000</v>
      </c>
      <c r="P147" s="40">
        <v>2.027163997567403E-3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2323.4</v>
      </c>
      <c r="F148" s="37">
        <v>2312.9500000000003</v>
      </c>
      <c r="G148" s="38">
        <v>2279.2500000000005</v>
      </c>
      <c r="H148" s="38">
        <v>2235.1000000000004</v>
      </c>
      <c r="I148" s="38">
        <v>2201.4000000000005</v>
      </c>
      <c r="J148" s="38">
        <v>2357.1000000000004</v>
      </c>
      <c r="K148" s="38">
        <v>2390.8000000000002</v>
      </c>
      <c r="L148" s="38">
        <v>2434.9500000000003</v>
      </c>
      <c r="M148" s="28">
        <v>2346.65</v>
      </c>
      <c r="N148" s="28">
        <v>2268.8000000000002</v>
      </c>
      <c r="O148" s="39">
        <v>2394525</v>
      </c>
      <c r="P148" s="40">
        <v>-4.9527646568491249E-2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80913.850000000006</v>
      </c>
      <c r="F149" s="37">
        <v>80563.199999999997</v>
      </c>
      <c r="G149" s="38">
        <v>79860.649999999994</v>
      </c>
      <c r="H149" s="38">
        <v>78807.45</v>
      </c>
      <c r="I149" s="38">
        <v>78104.899999999994</v>
      </c>
      <c r="J149" s="38">
        <v>81616.399999999994</v>
      </c>
      <c r="K149" s="38">
        <v>82318.950000000012</v>
      </c>
      <c r="L149" s="38">
        <v>83372.149999999994</v>
      </c>
      <c r="M149" s="28">
        <v>81265.75</v>
      </c>
      <c r="N149" s="28">
        <v>79510</v>
      </c>
      <c r="O149" s="39">
        <v>101420</v>
      </c>
      <c r="P149" s="40">
        <v>-2.7519417010259853E-2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1052.6500000000001</v>
      </c>
      <c r="F150" s="37">
        <v>1047.95</v>
      </c>
      <c r="G150" s="38">
        <v>1038.9000000000001</v>
      </c>
      <c r="H150" s="38">
        <v>1025.1500000000001</v>
      </c>
      <c r="I150" s="38">
        <v>1016.1000000000001</v>
      </c>
      <c r="J150" s="38">
        <v>1061.7</v>
      </c>
      <c r="K150" s="38">
        <v>1070.7499999999998</v>
      </c>
      <c r="L150" s="38">
        <v>1084.5</v>
      </c>
      <c r="M150" s="28">
        <v>1057</v>
      </c>
      <c r="N150" s="28">
        <v>1034.2</v>
      </c>
      <c r="O150" s="39">
        <v>5504250</v>
      </c>
      <c r="P150" s="40">
        <v>2.093621756972943E-2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283.8</v>
      </c>
      <c r="F151" s="37">
        <v>283.63333333333338</v>
      </c>
      <c r="G151" s="38">
        <v>280.71666666666675</v>
      </c>
      <c r="H151" s="38">
        <v>277.63333333333338</v>
      </c>
      <c r="I151" s="38">
        <v>274.71666666666675</v>
      </c>
      <c r="J151" s="38">
        <v>286.71666666666675</v>
      </c>
      <c r="K151" s="38">
        <v>289.63333333333338</v>
      </c>
      <c r="L151" s="38">
        <v>292.71666666666675</v>
      </c>
      <c r="M151" s="28">
        <v>286.55</v>
      </c>
      <c r="N151" s="28">
        <v>280.55</v>
      </c>
      <c r="O151" s="39">
        <v>3244800</v>
      </c>
      <c r="P151" s="40">
        <v>-3.151862464183381E-2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75.45</v>
      </c>
      <c r="F152" s="37">
        <v>75.183333333333337</v>
      </c>
      <c r="G152" s="38">
        <v>74.666666666666671</v>
      </c>
      <c r="H152" s="38">
        <v>73.88333333333334</v>
      </c>
      <c r="I152" s="38">
        <v>73.366666666666674</v>
      </c>
      <c r="J152" s="38">
        <v>75.966666666666669</v>
      </c>
      <c r="K152" s="38">
        <v>76.48333333333332</v>
      </c>
      <c r="L152" s="38">
        <v>77.266666666666666</v>
      </c>
      <c r="M152" s="28">
        <v>75.7</v>
      </c>
      <c r="N152" s="28">
        <v>74.400000000000006</v>
      </c>
      <c r="O152" s="39">
        <v>71196000</v>
      </c>
      <c r="P152" s="40">
        <v>1.055679556011341E-2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4028.3</v>
      </c>
      <c r="F153" s="37">
        <v>4031.6</v>
      </c>
      <c r="G153" s="38">
        <v>3969.7</v>
      </c>
      <c r="H153" s="38">
        <v>3911.1</v>
      </c>
      <c r="I153" s="38">
        <v>3849.2</v>
      </c>
      <c r="J153" s="38">
        <v>4090.2</v>
      </c>
      <c r="K153" s="38">
        <v>4152.1000000000004</v>
      </c>
      <c r="L153" s="38">
        <v>4210.7</v>
      </c>
      <c r="M153" s="28">
        <v>4093.5</v>
      </c>
      <c r="N153" s="28">
        <v>3973</v>
      </c>
      <c r="O153" s="39">
        <v>1506250</v>
      </c>
      <c r="P153" s="40">
        <v>-1.6647625265219519E-2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4184.3500000000004</v>
      </c>
      <c r="F154" s="37">
        <v>4077.4333333333329</v>
      </c>
      <c r="G154" s="38">
        <v>3911.8666666666659</v>
      </c>
      <c r="H154" s="38">
        <v>3639.3833333333328</v>
      </c>
      <c r="I154" s="38">
        <v>3473.8166666666657</v>
      </c>
      <c r="J154" s="38">
        <v>4349.9166666666661</v>
      </c>
      <c r="K154" s="38">
        <v>4515.4833333333327</v>
      </c>
      <c r="L154" s="38">
        <v>4787.9666666666662</v>
      </c>
      <c r="M154" s="28">
        <v>4243</v>
      </c>
      <c r="N154" s="28">
        <v>3804.95</v>
      </c>
      <c r="O154" s="39">
        <v>763875</v>
      </c>
      <c r="P154" s="40">
        <v>0.3397790055248619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32.65</v>
      </c>
      <c r="F155" s="37">
        <v>32.516666666666666</v>
      </c>
      <c r="G155" s="38">
        <v>32.18333333333333</v>
      </c>
      <c r="H155" s="38">
        <v>31.716666666666661</v>
      </c>
      <c r="I155" s="38">
        <v>31.383333333333326</v>
      </c>
      <c r="J155" s="38">
        <v>32.983333333333334</v>
      </c>
      <c r="K155" s="38">
        <v>33.316666666666677</v>
      </c>
      <c r="L155" s="38">
        <v>33.783333333333339</v>
      </c>
      <c r="M155" s="28">
        <v>32.85</v>
      </c>
      <c r="N155" s="28">
        <v>32.049999999999997</v>
      </c>
      <c r="O155" s="39">
        <v>12750000</v>
      </c>
      <c r="P155" s="40">
        <v>-9.8621420996818671E-2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18787.7</v>
      </c>
      <c r="F156" s="37">
        <v>18842.066666666669</v>
      </c>
      <c r="G156" s="38">
        <v>18695.733333333337</v>
      </c>
      <c r="H156" s="38">
        <v>18603.766666666666</v>
      </c>
      <c r="I156" s="38">
        <v>18457.433333333334</v>
      </c>
      <c r="J156" s="38">
        <v>18934.03333333334</v>
      </c>
      <c r="K156" s="38">
        <v>19080.366666666676</v>
      </c>
      <c r="L156" s="38">
        <v>19172.333333333343</v>
      </c>
      <c r="M156" s="28">
        <v>18988.400000000001</v>
      </c>
      <c r="N156" s="28">
        <v>18750.099999999999</v>
      </c>
      <c r="O156" s="39">
        <v>419680</v>
      </c>
      <c r="P156" s="40">
        <v>1.8937554627561425E-2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105.95</v>
      </c>
      <c r="F157" s="37">
        <v>105.3</v>
      </c>
      <c r="G157" s="38">
        <v>104.14999999999999</v>
      </c>
      <c r="H157" s="38">
        <v>102.35</v>
      </c>
      <c r="I157" s="38">
        <v>101.19999999999999</v>
      </c>
      <c r="J157" s="38">
        <v>107.1</v>
      </c>
      <c r="K157" s="38">
        <v>108.25</v>
      </c>
      <c r="L157" s="38">
        <v>110.05</v>
      </c>
      <c r="M157" s="28">
        <v>106.45</v>
      </c>
      <c r="N157" s="28">
        <v>103.5</v>
      </c>
      <c r="O157" s="39">
        <v>82118550</v>
      </c>
      <c r="P157" s="40">
        <v>-4.8556124825337679E-2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149.94999999999999</v>
      </c>
      <c r="F158" s="37">
        <v>149.21666666666667</v>
      </c>
      <c r="G158" s="38">
        <v>148.18333333333334</v>
      </c>
      <c r="H158" s="38">
        <v>146.41666666666666</v>
      </c>
      <c r="I158" s="38">
        <v>145.38333333333333</v>
      </c>
      <c r="J158" s="38">
        <v>150.98333333333335</v>
      </c>
      <c r="K158" s="38">
        <v>152.01666666666671</v>
      </c>
      <c r="L158" s="38">
        <v>153.78333333333336</v>
      </c>
      <c r="M158" s="28">
        <v>150.25</v>
      </c>
      <c r="N158" s="28">
        <v>147.44999999999999</v>
      </c>
      <c r="O158" s="39">
        <v>78796800</v>
      </c>
      <c r="P158" s="40">
        <v>0.2030284570533461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883.1</v>
      </c>
      <c r="F159" s="37">
        <v>886.05000000000007</v>
      </c>
      <c r="G159" s="38">
        <v>875.55000000000018</v>
      </c>
      <c r="H159" s="38">
        <v>868.00000000000011</v>
      </c>
      <c r="I159" s="38">
        <v>857.50000000000023</v>
      </c>
      <c r="J159" s="38">
        <v>893.60000000000014</v>
      </c>
      <c r="K159" s="38">
        <v>904.09999999999991</v>
      </c>
      <c r="L159" s="38">
        <v>911.65000000000009</v>
      </c>
      <c r="M159" s="28">
        <v>896.55</v>
      </c>
      <c r="N159" s="28">
        <v>878.5</v>
      </c>
      <c r="O159" s="39">
        <v>4830000</v>
      </c>
      <c r="P159" s="40">
        <v>4.6592894583576006E-3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3235.4</v>
      </c>
      <c r="F160" s="37">
        <v>3235.2666666666664</v>
      </c>
      <c r="G160" s="38">
        <v>3217.3833333333328</v>
      </c>
      <c r="H160" s="38">
        <v>3199.3666666666663</v>
      </c>
      <c r="I160" s="38">
        <v>3181.4833333333327</v>
      </c>
      <c r="J160" s="38">
        <v>3253.2833333333328</v>
      </c>
      <c r="K160" s="38">
        <v>3271.1666666666661</v>
      </c>
      <c r="L160" s="38">
        <v>3289.1833333333329</v>
      </c>
      <c r="M160" s="28">
        <v>3253.15</v>
      </c>
      <c r="N160" s="28">
        <v>3217.25</v>
      </c>
      <c r="O160" s="39">
        <v>362200</v>
      </c>
      <c r="P160" s="40">
        <v>8.9136490250696383E-3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130.19999999999999</v>
      </c>
      <c r="F161" s="37">
        <v>130.44999999999999</v>
      </c>
      <c r="G161" s="38">
        <v>128.54999999999998</v>
      </c>
      <c r="H161" s="38">
        <v>126.9</v>
      </c>
      <c r="I161" s="38">
        <v>125</v>
      </c>
      <c r="J161" s="38">
        <v>132.09999999999997</v>
      </c>
      <c r="K161" s="38">
        <v>133.99999999999994</v>
      </c>
      <c r="L161" s="38">
        <v>135.64999999999995</v>
      </c>
      <c r="M161" s="28">
        <v>132.35</v>
      </c>
      <c r="N161" s="28">
        <v>128.80000000000001</v>
      </c>
      <c r="O161" s="39">
        <v>74647650</v>
      </c>
      <c r="P161" s="40">
        <v>5.587322332952132E-2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45640.05</v>
      </c>
      <c r="F162" s="37">
        <v>45773.933333333327</v>
      </c>
      <c r="G162" s="38">
        <v>45233.016666666656</v>
      </c>
      <c r="H162" s="38">
        <v>44825.98333333333</v>
      </c>
      <c r="I162" s="38">
        <v>44285.066666666658</v>
      </c>
      <c r="J162" s="38">
        <v>46180.966666666653</v>
      </c>
      <c r="K162" s="38">
        <v>46721.883333333324</v>
      </c>
      <c r="L162" s="38">
        <v>47128.91666666665</v>
      </c>
      <c r="M162" s="28">
        <v>46314.85</v>
      </c>
      <c r="N162" s="28">
        <v>45366.9</v>
      </c>
      <c r="O162" s="39">
        <v>119880</v>
      </c>
      <c r="P162" s="40">
        <v>2.0689655172413793E-2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1799.75</v>
      </c>
      <c r="F163" s="37">
        <v>1809.45</v>
      </c>
      <c r="G163" s="38">
        <v>1764.75</v>
      </c>
      <c r="H163" s="38">
        <v>1729.75</v>
      </c>
      <c r="I163" s="38">
        <v>1685.05</v>
      </c>
      <c r="J163" s="38">
        <v>1844.45</v>
      </c>
      <c r="K163" s="38">
        <v>1889.1500000000003</v>
      </c>
      <c r="L163" s="38">
        <v>1924.15</v>
      </c>
      <c r="M163" s="28">
        <v>1854.15</v>
      </c>
      <c r="N163" s="28">
        <v>1774.45</v>
      </c>
      <c r="O163" s="39">
        <v>4139025</v>
      </c>
      <c r="P163" s="40">
        <v>1.0676873489121675E-2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3608.65</v>
      </c>
      <c r="F164" s="37">
        <v>3623.5499999999997</v>
      </c>
      <c r="G164" s="38">
        <v>3567.0999999999995</v>
      </c>
      <c r="H164" s="38">
        <v>3525.5499999999997</v>
      </c>
      <c r="I164" s="38">
        <v>3469.0999999999995</v>
      </c>
      <c r="J164" s="38">
        <v>3665.0999999999995</v>
      </c>
      <c r="K164" s="38">
        <v>3721.5499999999993</v>
      </c>
      <c r="L164" s="38">
        <v>3763.0999999999995</v>
      </c>
      <c r="M164" s="28">
        <v>3680</v>
      </c>
      <c r="N164" s="28">
        <v>3582</v>
      </c>
      <c r="O164" s="39">
        <v>948000</v>
      </c>
      <c r="P164" s="40">
        <v>-5.0377833753148613E-3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228</v>
      </c>
      <c r="F165" s="37">
        <v>227.08333333333334</v>
      </c>
      <c r="G165" s="38">
        <v>225.61666666666667</v>
      </c>
      <c r="H165" s="38">
        <v>223.23333333333332</v>
      </c>
      <c r="I165" s="38">
        <v>221.76666666666665</v>
      </c>
      <c r="J165" s="38">
        <v>229.4666666666667</v>
      </c>
      <c r="K165" s="38">
        <v>230.93333333333334</v>
      </c>
      <c r="L165" s="38">
        <v>233.31666666666672</v>
      </c>
      <c r="M165" s="28">
        <v>228.55</v>
      </c>
      <c r="N165" s="28">
        <v>224.7</v>
      </c>
      <c r="O165" s="39">
        <v>13881000</v>
      </c>
      <c r="P165" s="40">
        <v>4.588607594936709E-2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113.1</v>
      </c>
      <c r="F166" s="37">
        <v>112.5</v>
      </c>
      <c r="G166" s="38">
        <v>111.55</v>
      </c>
      <c r="H166" s="38">
        <v>110</v>
      </c>
      <c r="I166" s="38">
        <v>109.05</v>
      </c>
      <c r="J166" s="38">
        <v>114.05</v>
      </c>
      <c r="K166" s="38">
        <v>114.99999999999999</v>
      </c>
      <c r="L166" s="38">
        <v>116.55</v>
      </c>
      <c r="M166" s="28">
        <v>113.45</v>
      </c>
      <c r="N166" s="28">
        <v>110.95</v>
      </c>
      <c r="O166" s="39">
        <v>36332000</v>
      </c>
      <c r="P166" s="40">
        <v>5.4715622750179986E-2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2330.8000000000002</v>
      </c>
      <c r="F167" s="37">
        <v>2341.5500000000002</v>
      </c>
      <c r="G167" s="38">
        <v>2303.2000000000003</v>
      </c>
      <c r="H167" s="38">
        <v>2275.6</v>
      </c>
      <c r="I167" s="38">
        <v>2237.25</v>
      </c>
      <c r="J167" s="38">
        <v>2369.1500000000005</v>
      </c>
      <c r="K167" s="38">
        <v>2407.5000000000009</v>
      </c>
      <c r="L167" s="38">
        <v>2435.1000000000008</v>
      </c>
      <c r="M167" s="28">
        <v>2379.9</v>
      </c>
      <c r="N167" s="28">
        <v>2313.9499999999998</v>
      </c>
      <c r="O167" s="39">
        <v>3238500</v>
      </c>
      <c r="P167" s="40">
        <v>-4.1651253976474067E-2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3072.75</v>
      </c>
      <c r="F168" s="37">
        <v>3046.3666666666668</v>
      </c>
      <c r="G168" s="38">
        <v>3006.3833333333337</v>
      </c>
      <c r="H168" s="38">
        <v>2940.0166666666669</v>
      </c>
      <c r="I168" s="38">
        <v>2900.0333333333338</v>
      </c>
      <c r="J168" s="38">
        <v>3112.7333333333336</v>
      </c>
      <c r="K168" s="38">
        <v>3152.7166666666672</v>
      </c>
      <c r="L168" s="38">
        <v>3219.0833333333335</v>
      </c>
      <c r="M168" s="28">
        <v>3086.35</v>
      </c>
      <c r="N168" s="28">
        <v>2980</v>
      </c>
      <c r="O168" s="39">
        <v>1957500</v>
      </c>
      <c r="P168" s="40">
        <v>3.2028469750889681E-2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31.65</v>
      </c>
      <c r="F169" s="37">
        <v>31.600000000000005</v>
      </c>
      <c r="G169" s="38">
        <v>31.400000000000009</v>
      </c>
      <c r="H169" s="38">
        <v>31.150000000000006</v>
      </c>
      <c r="I169" s="38">
        <v>30.95000000000001</v>
      </c>
      <c r="J169" s="38">
        <v>31.850000000000009</v>
      </c>
      <c r="K169" s="38">
        <v>32.050000000000004</v>
      </c>
      <c r="L169" s="38">
        <v>32.300000000000011</v>
      </c>
      <c r="M169" s="28">
        <v>31.8</v>
      </c>
      <c r="N169" s="28">
        <v>31.35</v>
      </c>
      <c r="O169" s="39">
        <v>260656000</v>
      </c>
      <c r="P169" s="40">
        <v>5.7651106927221966E-2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2224.9499999999998</v>
      </c>
      <c r="F170" s="37">
        <v>2218.9333333333334</v>
      </c>
      <c r="G170" s="38">
        <v>2197.8166666666666</v>
      </c>
      <c r="H170" s="38">
        <v>2170.6833333333334</v>
      </c>
      <c r="I170" s="38">
        <v>2149.5666666666666</v>
      </c>
      <c r="J170" s="38">
        <v>2246.0666666666666</v>
      </c>
      <c r="K170" s="38">
        <v>2267.1833333333334</v>
      </c>
      <c r="L170" s="38">
        <v>2294.3166666666666</v>
      </c>
      <c r="M170" s="28">
        <v>2240.0500000000002</v>
      </c>
      <c r="N170" s="28">
        <v>2191.8000000000002</v>
      </c>
      <c r="O170" s="39">
        <v>1407000</v>
      </c>
      <c r="P170" s="40">
        <v>2.0452567449956483E-2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208.2</v>
      </c>
      <c r="F171" s="37">
        <v>209.25</v>
      </c>
      <c r="G171" s="38">
        <v>206.9</v>
      </c>
      <c r="H171" s="38">
        <v>205.6</v>
      </c>
      <c r="I171" s="38">
        <v>203.25</v>
      </c>
      <c r="J171" s="38">
        <v>210.55</v>
      </c>
      <c r="K171" s="38">
        <v>212.90000000000003</v>
      </c>
      <c r="L171" s="38">
        <v>214.20000000000002</v>
      </c>
      <c r="M171" s="28">
        <v>211.6</v>
      </c>
      <c r="N171" s="28">
        <v>207.95</v>
      </c>
      <c r="O171" s="39">
        <v>60930900</v>
      </c>
      <c r="P171" s="40">
        <v>2.6192533309080987E-2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1914.95</v>
      </c>
      <c r="F172" s="37">
        <v>1921.1499999999999</v>
      </c>
      <c r="G172" s="38">
        <v>1868.8499999999997</v>
      </c>
      <c r="H172" s="38">
        <v>1822.7499999999998</v>
      </c>
      <c r="I172" s="38">
        <v>1770.4499999999996</v>
      </c>
      <c r="J172" s="38">
        <v>1967.2499999999998</v>
      </c>
      <c r="K172" s="38">
        <v>2019.55</v>
      </c>
      <c r="L172" s="38">
        <v>2065.6499999999996</v>
      </c>
      <c r="M172" s="28">
        <v>1973.45</v>
      </c>
      <c r="N172" s="28">
        <v>1875.05</v>
      </c>
      <c r="O172" s="39">
        <v>2748878</v>
      </c>
      <c r="P172" s="40">
        <v>-3.5142857142857142E-2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162.6</v>
      </c>
      <c r="F173" s="37">
        <v>162.85</v>
      </c>
      <c r="G173" s="38">
        <v>161.14999999999998</v>
      </c>
      <c r="H173" s="38">
        <v>159.69999999999999</v>
      </c>
      <c r="I173" s="38">
        <v>157.99999999999997</v>
      </c>
      <c r="J173" s="38">
        <v>164.29999999999998</v>
      </c>
      <c r="K173" s="38">
        <v>165.99999999999997</v>
      </c>
      <c r="L173" s="38">
        <v>167.45</v>
      </c>
      <c r="M173" s="28">
        <v>164.55</v>
      </c>
      <c r="N173" s="28">
        <v>161.4</v>
      </c>
      <c r="O173" s="39">
        <v>9653000</v>
      </c>
      <c r="P173" s="40">
        <v>-3.5664335664335661E-2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677.15</v>
      </c>
      <c r="F174" s="37">
        <v>676.99999999999989</v>
      </c>
      <c r="G174" s="38">
        <v>665.19999999999982</v>
      </c>
      <c r="H174" s="38">
        <v>653.24999999999989</v>
      </c>
      <c r="I174" s="38">
        <v>641.44999999999982</v>
      </c>
      <c r="J174" s="38">
        <v>688.94999999999982</v>
      </c>
      <c r="K174" s="38">
        <v>700.74999999999977</v>
      </c>
      <c r="L174" s="38">
        <v>712.69999999999982</v>
      </c>
      <c r="M174" s="28">
        <v>688.8</v>
      </c>
      <c r="N174" s="28">
        <v>665.05</v>
      </c>
      <c r="O174" s="39">
        <v>5640600</v>
      </c>
      <c r="P174" s="40">
        <v>-8.2284607938044527E-2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95.05</v>
      </c>
      <c r="F175" s="37">
        <v>93.7</v>
      </c>
      <c r="G175" s="38">
        <v>92.100000000000009</v>
      </c>
      <c r="H175" s="38">
        <v>89.15</v>
      </c>
      <c r="I175" s="38">
        <v>87.550000000000011</v>
      </c>
      <c r="J175" s="38">
        <v>96.65</v>
      </c>
      <c r="K175" s="38">
        <v>98.25</v>
      </c>
      <c r="L175" s="38">
        <v>101.2</v>
      </c>
      <c r="M175" s="28">
        <v>95.3</v>
      </c>
      <c r="N175" s="28">
        <v>90.75</v>
      </c>
      <c r="O175" s="39">
        <v>45230000</v>
      </c>
      <c r="P175" s="40">
        <v>-0.1029353431178104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128.5</v>
      </c>
      <c r="F176" s="37">
        <v>127.93333333333332</v>
      </c>
      <c r="G176" s="38">
        <v>126.96666666666664</v>
      </c>
      <c r="H176" s="38">
        <v>125.43333333333332</v>
      </c>
      <c r="I176" s="38">
        <v>124.46666666666664</v>
      </c>
      <c r="J176" s="38">
        <v>129.46666666666664</v>
      </c>
      <c r="K176" s="38">
        <v>130.43333333333331</v>
      </c>
      <c r="L176" s="38">
        <v>131.96666666666664</v>
      </c>
      <c r="M176" s="28">
        <v>128.9</v>
      </c>
      <c r="N176" s="28">
        <v>126.4</v>
      </c>
      <c r="O176" s="39">
        <v>29046000</v>
      </c>
      <c r="P176" s="40">
        <v>1.8943380340980847E-2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2422.1999999999998</v>
      </c>
      <c r="F177" s="37">
        <v>2432.7166666666667</v>
      </c>
      <c r="G177" s="38">
        <v>2393.4333333333334</v>
      </c>
      <c r="H177" s="38">
        <v>2364.6666666666665</v>
      </c>
      <c r="I177" s="38">
        <v>2325.3833333333332</v>
      </c>
      <c r="J177" s="38">
        <v>2461.4833333333336</v>
      </c>
      <c r="K177" s="38">
        <v>2500.7666666666673</v>
      </c>
      <c r="L177" s="38">
        <v>2529.5333333333338</v>
      </c>
      <c r="M177" s="28">
        <v>2472</v>
      </c>
      <c r="N177" s="28">
        <v>2403.9499999999998</v>
      </c>
      <c r="O177" s="39">
        <v>41808000</v>
      </c>
      <c r="P177" s="40">
        <v>8.6175989192278715E-2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73.95</v>
      </c>
      <c r="F178" s="37">
        <v>74.13333333333334</v>
      </c>
      <c r="G178" s="38">
        <v>72.566666666666677</v>
      </c>
      <c r="H178" s="38">
        <v>71.183333333333337</v>
      </c>
      <c r="I178" s="38">
        <v>69.616666666666674</v>
      </c>
      <c r="J178" s="38">
        <v>75.51666666666668</v>
      </c>
      <c r="K178" s="38">
        <v>77.083333333333343</v>
      </c>
      <c r="L178" s="38">
        <v>78.466666666666683</v>
      </c>
      <c r="M178" s="28">
        <v>75.7</v>
      </c>
      <c r="N178" s="28">
        <v>72.75</v>
      </c>
      <c r="O178" s="39">
        <v>118614000</v>
      </c>
      <c r="P178" s="40">
        <v>-2.7977185563968925E-2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885.65</v>
      </c>
      <c r="F179" s="37">
        <v>880.5333333333333</v>
      </c>
      <c r="G179" s="38">
        <v>873.16666666666663</v>
      </c>
      <c r="H179" s="38">
        <v>860.68333333333328</v>
      </c>
      <c r="I179" s="38">
        <v>853.31666666666661</v>
      </c>
      <c r="J179" s="38">
        <v>893.01666666666665</v>
      </c>
      <c r="K179" s="38">
        <v>900.38333333333344</v>
      </c>
      <c r="L179" s="38">
        <v>912.86666666666667</v>
      </c>
      <c r="M179" s="28">
        <v>887.9</v>
      </c>
      <c r="N179" s="28">
        <v>868.05</v>
      </c>
      <c r="O179" s="39">
        <v>5467200</v>
      </c>
      <c r="P179" s="40">
        <v>-1.1427744828583828E-2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1147.25</v>
      </c>
      <c r="F180" s="37">
        <v>1153.0833333333333</v>
      </c>
      <c r="G180" s="38">
        <v>1136.0666666666666</v>
      </c>
      <c r="H180" s="38">
        <v>1124.8833333333334</v>
      </c>
      <c r="I180" s="38">
        <v>1107.8666666666668</v>
      </c>
      <c r="J180" s="38">
        <v>1164.2666666666664</v>
      </c>
      <c r="K180" s="38">
        <v>1181.2833333333333</v>
      </c>
      <c r="L180" s="38">
        <v>1192.4666666666662</v>
      </c>
      <c r="M180" s="28">
        <v>1170.0999999999999</v>
      </c>
      <c r="N180" s="28">
        <v>1141.9000000000001</v>
      </c>
      <c r="O180" s="39">
        <v>7978500</v>
      </c>
      <c r="P180" s="40">
        <v>1.4012010294538175E-2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517.15</v>
      </c>
      <c r="F181" s="37">
        <v>514.98333333333323</v>
      </c>
      <c r="G181" s="38">
        <v>511.06666666666649</v>
      </c>
      <c r="H181" s="38">
        <v>504.98333333333323</v>
      </c>
      <c r="I181" s="38">
        <v>501.06666666666649</v>
      </c>
      <c r="J181" s="38">
        <v>521.06666666666649</v>
      </c>
      <c r="K181" s="38">
        <v>524.98333333333323</v>
      </c>
      <c r="L181" s="38">
        <v>531.06666666666649</v>
      </c>
      <c r="M181" s="28">
        <v>518.9</v>
      </c>
      <c r="N181" s="28">
        <v>508.9</v>
      </c>
      <c r="O181" s="39">
        <v>58764000</v>
      </c>
      <c r="P181" s="40">
        <v>-1.7012094143624229E-2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20565.45</v>
      </c>
      <c r="F182" s="37">
        <v>20534.783333333336</v>
      </c>
      <c r="G182" s="38">
        <v>20245.466666666674</v>
      </c>
      <c r="H182" s="38">
        <v>19925.483333333337</v>
      </c>
      <c r="I182" s="38">
        <v>19636.166666666675</v>
      </c>
      <c r="J182" s="38">
        <v>20854.766666666674</v>
      </c>
      <c r="K182" s="38">
        <v>21144.083333333332</v>
      </c>
      <c r="L182" s="38">
        <v>21464.066666666673</v>
      </c>
      <c r="M182" s="28">
        <v>20824.099999999999</v>
      </c>
      <c r="N182" s="28">
        <v>20214.8</v>
      </c>
      <c r="O182" s="39">
        <v>281575</v>
      </c>
      <c r="P182" s="40">
        <v>-4.8170370996366098E-2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2727.45</v>
      </c>
      <c r="F183" s="37">
        <v>2739.35</v>
      </c>
      <c r="G183" s="38">
        <v>2704.75</v>
      </c>
      <c r="H183" s="38">
        <v>2682.05</v>
      </c>
      <c r="I183" s="38">
        <v>2647.4500000000003</v>
      </c>
      <c r="J183" s="38">
        <v>2762.0499999999997</v>
      </c>
      <c r="K183" s="38">
        <v>2796.6499999999992</v>
      </c>
      <c r="L183" s="38">
        <v>2819.3499999999995</v>
      </c>
      <c r="M183" s="28">
        <v>2773.95</v>
      </c>
      <c r="N183" s="28">
        <v>2716.65</v>
      </c>
      <c r="O183" s="39">
        <v>2029225</v>
      </c>
      <c r="P183" s="40">
        <v>2.3723640399556049E-2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2386.25</v>
      </c>
      <c r="F184" s="37">
        <v>2364.3666666666668</v>
      </c>
      <c r="G184" s="38">
        <v>2323.0333333333338</v>
      </c>
      <c r="H184" s="38">
        <v>2259.8166666666671</v>
      </c>
      <c r="I184" s="38">
        <v>2218.483333333334</v>
      </c>
      <c r="J184" s="38">
        <v>2427.5833333333335</v>
      </c>
      <c r="K184" s="38">
        <v>2468.9166666666665</v>
      </c>
      <c r="L184" s="38">
        <v>2532.1333333333332</v>
      </c>
      <c r="M184" s="28">
        <v>2405.6999999999998</v>
      </c>
      <c r="N184" s="28">
        <v>2301.15</v>
      </c>
      <c r="O184" s="39">
        <v>4356750</v>
      </c>
      <c r="P184" s="40">
        <v>7.3701552067978841E-3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1500.5</v>
      </c>
      <c r="F185" s="37">
        <v>1496.1000000000001</v>
      </c>
      <c r="G185" s="38">
        <v>1483.7000000000003</v>
      </c>
      <c r="H185" s="38">
        <v>1466.9</v>
      </c>
      <c r="I185" s="38">
        <v>1454.5000000000002</v>
      </c>
      <c r="J185" s="38">
        <v>1512.9000000000003</v>
      </c>
      <c r="K185" s="38">
        <v>1525.3000000000004</v>
      </c>
      <c r="L185" s="38">
        <v>1542.1000000000004</v>
      </c>
      <c r="M185" s="28">
        <v>1508.5</v>
      </c>
      <c r="N185" s="28">
        <v>1479.3</v>
      </c>
      <c r="O185" s="39">
        <v>4468800</v>
      </c>
      <c r="P185" s="40">
        <v>1.6930638995084655E-2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870.35</v>
      </c>
      <c r="F186" s="37">
        <v>868.23333333333323</v>
      </c>
      <c r="G186" s="38">
        <v>858.61666666666645</v>
      </c>
      <c r="H186" s="38">
        <v>846.88333333333321</v>
      </c>
      <c r="I186" s="38">
        <v>837.26666666666642</v>
      </c>
      <c r="J186" s="38">
        <v>879.96666666666647</v>
      </c>
      <c r="K186" s="38">
        <v>889.58333333333326</v>
      </c>
      <c r="L186" s="38">
        <v>901.31666666666649</v>
      </c>
      <c r="M186" s="28">
        <v>877.85</v>
      </c>
      <c r="N186" s="28">
        <v>856.5</v>
      </c>
      <c r="O186" s="39">
        <v>21053200</v>
      </c>
      <c r="P186" s="40">
        <v>1.7628150905092201E-2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443.05</v>
      </c>
      <c r="F187" s="37">
        <v>442.63333333333338</v>
      </c>
      <c r="G187" s="38">
        <v>438.91666666666674</v>
      </c>
      <c r="H187" s="38">
        <v>434.78333333333336</v>
      </c>
      <c r="I187" s="38">
        <v>431.06666666666672</v>
      </c>
      <c r="J187" s="38">
        <v>446.76666666666677</v>
      </c>
      <c r="K187" s="38">
        <v>450.48333333333335</v>
      </c>
      <c r="L187" s="38">
        <v>454.61666666666679</v>
      </c>
      <c r="M187" s="28">
        <v>446.35</v>
      </c>
      <c r="N187" s="28">
        <v>438.5</v>
      </c>
      <c r="O187" s="39">
        <v>10249500</v>
      </c>
      <c r="P187" s="40">
        <v>1.2146348689083099E-2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568</v>
      </c>
      <c r="F188" s="37">
        <v>571.33333333333337</v>
      </c>
      <c r="G188" s="38">
        <v>562.16666666666674</v>
      </c>
      <c r="H188" s="38">
        <v>556.33333333333337</v>
      </c>
      <c r="I188" s="38">
        <v>547.16666666666674</v>
      </c>
      <c r="J188" s="38">
        <v>577.16666666666674</v>
      </c>
      <c r="K188" s="38">
        <v>586.33333333333348</v>
      </c>
      <c r="L188" s="38">
        <v>592.16666666666674</v>
      </c>
      <c r="M188" s="28">
        <v>580.5</v>
      </c>
      <c r="N188" s="28">
        <v>565.5</v>
      </c>
      <c r="O188" s="39">
        <v>2042000</v>
      </c>
      <c r="P188" s="40">
        <v>4.6106557377049183E-2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893.9</v>
      </c>
      <c r="F189" s="37">
        <v>888.13333333333321</v>
      </c>
      <c r="G189" s="38">
        <v>879.31666666666638</v>
      </c>
      <c r="H189" s="38">
        <v>864.73333333333312</v>
      </c>
      <c r="I189" s="38">
        <v>855.91666666666629</v>
      </c>
      <c r="J189" s="38">
        <v>902.71666666666647</v>
      </c>
      <c r="K189" s="38">
        <v>911.5333333333333</v>
      </c>
      <c r="L189" s="38">
        <v>926.11666666666656</v>
      </c>
      <c r="M189" s="28">
        <v>896.95</v>
      </c>
      <c r="N189" s="28">
        <v>873.55</v>
      </c>
      <c r="O189" s="39">
        <v>5225000</v>
      </c>
      <c r="P189" s="40">
        <v>2.7936258115286248E-2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1056.95</v>
      </c>
      <c r="F190" s="37">
        <v>1061.5333333333335</v>
      </c>
      <c r="G190" s="38">
        <v>1043.116666666667</v>
      </c>
      <c r="H190" s="38">
        <v>1029.2833333333335</v>
      </c>
      <c r="I190" s="38">
        <v>1010.866666666667</v>
      </c>
      <c r="J190" s="38">
        <v>1075.366666666667</v>
      </c>
      <c r="K190" s="38">
        <v>1093.7833333333335</v>
      </c>
      <c r="L190" s="38">
        <v>1107.616666666667</v>
      </c>
      <c r="M190" s="28">
        <v>1079.95</v>
      </c>
      <c r="N190" s="28">
        <v>1047.7</v>
      </c>
      <c r="O190" s="39">
        <v>3387000</v>
      </c>
      <c r="P190" s="40">
        <v>-2.7143472641102971E-2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809.6</v>
      </c>
      <c r="F191" s="37">
        <v>808.55000000000007</v>
      </c>
      <c r="G191" s="38">
        <v>802.25000000000011</v>
      </c>
      <c r="H191" s="38">
        <v>794.90000000000009</v>
      </c>
      <c r="I191" s="38">
        <v>788.60000000000014</v>
      </c>
      <c r="J191" s="38">
        <v>815.90000000000009</v>
      </c>
      <c r="K191" s="38">
        <v>822.2</v>
      </c>
      <c r="L191" s="38">
        <v>829.55000000000007</v>
      </c>
      <c r="M191" s="28">
        <v>814.85</v>
      </c>
      <c r="N191" s="28">
        <v>801.2</v>
      </c>
      <c r="O191" s="39">
        <v>7569000</v>
      </c>
      <c r="P191" s="40">
        <v>-2.4908077333649628E-3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450.75</v>
      </c>
      <c r="F192" s="37">
        <v>451.83333333333331</v>
      </c>
      <c r="G192" s="38">
        <v>446.06666666666661</v>
      </c>
      <c r="H192" s="38">
        <v>441.38333333333327</v>
      </c>
      <c r="I192" s="38">
        <v>435.61666666666656</v>
      </c>
      <c r="J192" s="38">
        <v>456.51666666666665</v>
      </c>
      <c r="K192" s="38">
        <v>462.28333333333342</v>
      </c>
      <c r="L192" s="38">
        <v>466.9666666666667</v>
      </c>
      <c r="M192" s="28">
        <v>457.6</v>
      </c>
      <c r="N192" s="28">
        <v>447.15</v>
      </c>
      <c r="O192" s="39">
        <v>71004900</v>
      </c>
      <c r="P192" s="40">
        <v>1.7188584493528763E-2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232.95</v>
      </c>
      <c r="F193" s="37">
        <v>232.06666666666663</v>
      </c>
      <c r="G193" s="38">
        <v>230.28333333333327</v>
      </c>
      <c r="H193" s="38">
        <v>227.61666666666665</v>
      </c>
      <c r="I193" s="38">
        <v>225.83333333333329</v>
      </c>
      <c r="J193" s="38">
        <v>234.73333333333326</v>
      </c>
      <c r="K193" s="38">
        <v>236.51666666666662</v>
      </c>
      <c r="L193" s="38">
        <v>239.18333333333325</v>
      </c>
      <c r="M193" s="28">
        <v>233.85</v>
      </c>
      <c r="N193" s="28">
        <v>229.4</v>
      </c>
      <c r="O193" s="39">
        <v>82451250</v>
      </c>
      <c r="P193" s="40">
        <v>-8.3214938096204585E-3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963.1</v>
      </c>
      <c r="F194" s="37">
        <v>954.5</v>
      </c>
      <c r="G194" s="38">
        <v>942.45</v>
      </c>
      <c r="H194" s="38">
        <v>921.80000000000007</v>
      </c>
      <c r="I194" s="38">
        <v>909.75000000000011</v>
      </c>
      <c r="J194" s="38">
        <v>975.15</v>
      </c>
      <c r="K194" s="38">
        <v>987.19999999999993</v>
      </c>
      <c r="L194" s="38">
        <v>1007.8499999999999</v>
      </c>
      <c r="M194" s="28">
        <v>966.55</v>
      </c>
      <c r="N194" s="28">
        <v>933.85</v>
      </c>
      <c r="O194" s="39">
        <v>30806550</v>
      </c>
      <c r="P194" s="40">
        <v>5.919485643311171E-2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3175.6</v>
      </c>
      <c r="F195" s="37">
        <v>3173.3333333333335</v>
      </c>
      <c r="G195" s="38">
        <v>3154.7166666666672</v>
      </c>
      <c r="H195" s="38">
        <v>3133.8333333333335</v>
      </c>
      <c r="I195" s="38">
        <v>3115.2166666666672</v>
      </c>
      <c r="J195" s="38">
        <v>3194.2166666666672</v>
      </c>
      <c r="K195" s="38">
        <v>3212.833333333333</v>
      </c>
      <c r="L195" s="38">
        <v>3233.7166666666672</v>
      </c>
      <c r="M195" s="28">
        <v>3191.95</v>
      </c>
      <c r="N195" s="28">
        <v>3152.45</v>
      </c>
      <c r="O195" s="39">
        <v>13805550</v>
      </c>
      <c r="P195" s="40">
        <v>-1.623626491085553E-2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1017.85</v>
      </c>
      <c r="F196" s="37">
        <v>1017.1833333333333</v>
      </c>
      <c r="G196" s="38">
        <v>1006.5166666666667</v>
      </c>
      <c r="H196" s="38">
        <v>995.18333333333339</v>
      </c>
      <c r="I196" s="38">
        <v>984.51666666666677</v>
      </c>
      <c r="J196" s="38">
        <v>1028.5166666666664</v>
      </c>
      <c r="K196" s="38">
        <v>1039.1833333333334</v>
      </c>
      <c r="L196" s="38">
        <v>1050.5166666666664</v>
      </c>
      <c r="M196" s="28">
        <v>1027.8499999999999</v>
      </c>
      <c r="N196" s="28">
        <v>1005.85</v>
      </c>
      <c r="O196" s="39">
        <v>23251800</v>
      </c>
      <c r="P196" s="40">
        <v>2.2263842359334197E-2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2325.15</v>
      </c>
      <c r="F197" s="37">
        <v>2325.8833333333337</v>
      </c>
      <c r="G197" s="38">
        <v>2307.9666666666672</v>
      </c>
      <c r="H197" s="38">
        <v>2290.7833333333333</v>
      </c>
      <c r="I197" s="38">
        <v>2272.8666666666668</v>
      </c>
      <c r="J197" s="38">
        <v>2343.0666666666675</v>
      </c>
      <c r="K197" s="38">
        <v>2360.9833333333345</v>
      </c>
      <c r="L197" s="38">
        <v>2378.1666666666679</v>
      </c>
      <c r="M197" s="28">
        <v>2343.8000000000002</v>
      </c>
      <c r="N197" s="28">
        <v>2308.6999999999998</v>
      </c>
      <c r="O197" s="39">
        <v>6211500</v>
      </c>
      <c r="P197" s="40">
        <v>6.868883350556197E-3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1487.05</v>
      </c>
      <c r="F198" s="37">
        <v>1484.7833333333335</v>
      </c>
      <c r="G198" s="38">
        <v>1470.7666666666671</v>
      </c>
      <c r="H198" s="38">
        <v>1454.4833333333336</v>
      </c>
      <c r="I198" s="38">
        <v>1440.4666666666672</v>
      </c>
      <c r="J198" s="38">
        <v>1501.0666666666671</v>
      </c>
      <c r="K198" s="38">
        <v>1515.0833333333335</v>
      </c>
      <c r="L198" s="38">
        <v>1531.366666666667</v>
      </c>
      <c r="M198" s="28">
        <v>1498.8</v>
      </c>
      <c r="N198" s="28">
        <v>1468.5</v>
      </c>
      <c r="O198" s="39">
        <v>1845500</v>
      </c>
      <c r="P198" s="40">
        <v>-4.0474905558553695E-3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504.7</v>
      </c>
      <c r="F199" s="37">
        <v>504.56666666666666</v>
      </c>
      <c r="G199" s="38">
        <v>500.33333333333331</v>
      </c>
      <c r="H199" s="38">
        <v>495.96666666666664</v>
      </c>
      <c r="I199" s="38">
        <v>491.73333333333329</v>
      </c>
      <c r="J199" s="38">
        <v>508.93333333333334</v>
      </c>
      <c r="K199" s="38">
        <v>513.16666666666674</v>
      </c>
      <c r="L199" s="38">
        <v>517.5333333333333</v>
      </c>
      <c r="M199" s="28">
        <v>508.8</v>
      </c>
      <c r="N199" s="28">
        <v>500.2</v>
      </c>
      <c r="O199" s="39">
        <v>3883500</v>
      </c>
      <c r="P199" s="40">
        <v>-0.20558453513347652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1236.2</v>
      </c>
      <c r="F200" s="37">
        <v>1236.4666666666667</v>
      </c>
      <c r="G200" s="38">
        <v>1223.8333333333335</v>
      </c>
      <c r="H200" s="38">
        <v>1211.4666666666667</v>
      </c>
      <c r="I200" s="38">
        <v>1198.8333333333335</v>
      </c>
      <c r="J200" s="38">
        <v>1248.8333333333335</v>
      </c>
      <c r="K200" s="38">
        <v>1261.4666666666667</v>
      </c>
      <c r="L200" s="38">
        <v>1273.8333333333335</v>
      </c>
      <c r="M200" s="28">
        <v>1249.0999999999999</v>
      </c>
      <c r="N200" s="28">
        <v>1224.0999999999999</v>
      </c>
      <c r="O200" s="39">
        <v>5663700</v>
      </c>
      <c r="P200" s="40">
        <v>2.843601895734597E-2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870.25</v>
      </c>
      <c r="F201" s="37">
        <v>876.30000000000007</v>
      </c>
      <c r="G201" s="38">
        <v>862.15000000000009</v>
      </c>
      <c r="H201" s="38">
        <v>854.05000000000007</v>
      </c>
      <c r="I201" s="38">
        <v>839.90000000000009</v>
      </c>
      <c r="J201" s="38">
        <v>884.40000000000009</v>
      </c>
      <c r="K201" s="38">
        <v>898.55</v>
      </c>
      <c r="L201" s="38">
        <v>906.65000000000009</v>
      </c>
      <c r="M201" s="28">
        <v>890.45</v>
      </c>
      <c r="N201" s="28">
        <v>868.2</v>
      </c>
      <c r="O201" s="39">
        <v>10662400</v>
      </c>
      <c r="P201" s="40">
        <v>2.2968435191403628E-2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1680.65</v>
      </c>
      <c r="F202" s="37">
        <v>1687.4333333333334</v>
      </c>
      <c r="G202" s="38">
        <v>1666.3666666666668</v>
      </c>
      <c r="H202" s="38">
        <v>1652.0833333333335</v>
      </c>
      <c r="I202" s="38">
        <v>1631.0166666666669</v>
      </c>
      <c r="J202" s="38">
        <v>1701.7166666666667</v>
      </c>
      <c r="K202" s="38">
        <v>1722.7833333333333</v>
      </c>
      <c r="L202" s="38">
        <v>1737.0666666666666</v>
      </c>
      <c r="M202" s="28">
        <v>1708.5</v>
      </c>
      <c r="N202" s="28">
        <v>1673.15</v>
      </c>
      <c r="O202" s="39">
        <v>1292800</v>
      </c>
      <c r="P202" s="40">
        <v>0.12378303198887343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6364.3</v>
      </c>
      <c r="F203" s="37">
        <v>6309.0166666666664</v>
      </c>
      <c r="G203" s="38">
        <v>6179.583333333333</v>
      </c>
      <c r="H203" s="38">
        <v>5994.8666666666668</v>
      </c>
      <c r="I203" s="38">
        <v>5865.4333333333334</v>
      </c>
      <c r="J203" s="38">
        <v>6493.7333333333327</v>
      </c>
      <c r="K203" s="38">
        <v>6623.166666666667</v>
      </c>
      <c r="L203" s="38">
        <v>6807.8833333333323</v>
      </c>
      <c r="M203" s="28">
        <v>6438.45</v>
      </c>
      <c r="N203" s="28">
        <v>6124.3</v>
      </c>
      <c r="O203" s="39">
        <v>2522800</v>
      </c>
      <c r="P203" s="40">
        <v>-6.4902331442974165E-2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725.1</v>
      </c>
      <c r="F204" s="37">
        <v>720.75</v>
      </c>
      <c r="G204" s="38">
        <v>713.25</v>
      </c>
      <c r="H204" s="38">
        <v>701.4</v>
      </c>
      <c r="I204" s="38">
        <v>693.9</v>
      </c>
      <c r="J204" s="38">
        <v>732.6</v>
      </c>
      <c r="K204" s="38">
        <v>740.1</v>
      </c>
      <c r="L204" s="38">
        <v>751.95</v>
      </c>
      <c r="M204" s="28">
        <v>728.25</v>
      </c>
      <c r="N204" s="28">
        <v>708.9</v>
      </c>
      <c r="O204" s="39">
        <v>22285900</v>
      </c>
      <c r="P204" s="40">
        <v>4.6885072964894803E-3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258.14999999999998</v>
      </c>
      <c r="F205" s="37">
        <v>257.34999999999997</v>
      </c>
      <c r="G205" s="38">
        <v>254.09999999999991</v>
      </c>
      <c r="H205" s="38">
        <v>250.04999999999995</v>
      </c>
      <c r="I205" s="38">
        <v>246.7999999999999</v>
      </c>
      <c r="J205" s="38">
        <v>261.39999999999992</v>
      </c>
      <c r="K205" s="38">
        <v>264.65000000000003</v>
      </c>
      <c r="L205" s="38">
        <v>268.69999999999993</v>
      </c>
      <c r="M205" s="28">
        <v>260.60000000000002</v>
      </c>
      <c r="N205" s="28">
        <v>253.3</v>
      </c>
      <c r="O205" s="39">
        <v>48980000</v>
      </c>
      <c r="P205" s="40">
        <v>-6.476765390177954E-3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999.65</v>
      </c>
      <c r="F206" s="37">
        <v>998.35</v>
      </c>
      <c r="G206" s="38">
        <v>990.30000000000007</v>
      </c>
      <c r="H206" s="38">
        <v>980.95</v>
      </c>
      <c r="I206" s="38">
        <v>972.90000000000009</v>
      </c>
      <c r="J206" s="38">
        <v>1007.7</v>
      </c>
      <c r="K206" s="38">
        <v>1015.75</v>
      </c>
      <c r="L206" s="38">
        <v>1025.0999999999999</v>
      </c>
      <c r="M206" s="28">
        <v>1006.4</v>
      </c>
      <c r="N206" s="28">
        <v>989</v>
      </c>
      <c r="O206" s="39">
        <v>4715500</v>
      </c>
      <c r="P206" s="40">
        <v>-6.8911047487412377E-2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1729.55</v>
      </c>
      <c r="F207" s="37">
        <v>1730.6999999999998</v>
      </c>
      <c r="G207" s="38">
        <v>1714.2999999999997</v>
      </c>
      <c r="H207" s="38">
        <v>1699.05</v>
      </c>
      <c r="I207" s="38">
        <v>1682.6499999999999</v>
      </c>
      <c r="J207" s="38">
        <v>1745.9499999999996</v>
      </c>
      <c r="K207" s="38">
        <v>1762.3499999999997</v>
      </c>
      <c r="L207" s="38">
        <v>1777.5999999999995</v>
      </c>
      <c r="M207" s="28">
        <v>1747.1</v>
      </c>
      <c r="N207" s="28">
        <v>1715.45</v>
      </c>
      <c r="O207" s="39">
        <v>655200</v>
      </c>
      <c r="P207" s="40">
        <v>-2.9548989113530325E-2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415.85</v>
      </c>
      <c r="F208" s="37">
        <v>413.84999999999997</v>
      </c>
      <c r="G208" s="38">
        <v>411.19999999999993</v>
      </c>
      <c r="H208" s="38">
        <v>406.54999999999995</v>
      </c>
      <c r="I208" s="38">
        <v>403.89999999999992</v>
      </c>
      <c r="J208" s="38">
        <v>418.49999999999994</v>
      </c>
      <c r="K208" s="38">
        <v>421.14999999999992</v>
      </c>
      <c r="L208" s="38">
        <v>425.79999999999995</v>
      </c>
      <c r="M208" s="28">
        <v>416.5</v>
      </c>
      <c r="N208" s="28">
        <v>409.2</v>
      </c>
      <c r="O208" s="39">
        <v>46080000</v>
      </c>
      <c r="P208" s="40">
        <v>-1.6980971072617118E-2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233.6</v>
      </c>
      <c r="F209" s="37">
        <v>233.9</v>
      </c>
      <c r="G209" s="38">
        <v>230.5</v>
      </c>
      <c r="H209" s="38">
        <v>227.4</v>
      </c>
      <c r="I209" s="38">
        <v>224</v>
      </c>
      <c r="J209" s="38">
        <v>237</v>
      </c>
      <c r="K209" s="38">
        <v>240.40000000000003</v>
      </c>
      <c r="L209" s="38">
        <v>243.5</v>
      </c>
      <c r="M209" s="28">
        <v>237.3</v>
      </c>
      <c r="N209" s="28">
        <v>230.8</v>
      </c>
      <c r="O209" s="39">
        <v>81150000</v>
      </c>
      <c r="P209" s="40">
        <v>1.4058106841611996E-2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345.75</v>
      </c>
      <c r="F210" s="37">
        <v>346.61666666666662</v>
      </c>
      <c r="G210" s="38">
        <v>342.78333333333325</v>
      </c>
      <c r="H210" s="38">
        <v>339.81666666666661</v>
      </c>
      <c r="I210" s="38">
        <v>335.98333333333323</v>
      </c>
      <c r="J210" s="38">
        <v>349.58333333333326</v>
      </c>
      <c r="K210" s="38">
        <v>353.41666666666663</v>
      </c>
      <c r="L210" s="38">
        <v>356.38333333333327</v>
      </c>
      <c r="M210" s="28">
        <v>350.45</v>
      </c>
      <c r="N210" s="28">
        <v>343.65</v>
      </c>
      <c r="O210" s="39">
        <v>14286600</v>
      </c>
      <c r="P210" s="40">
        <v>5.7019766852508874E-3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3"/>
      <c r="L8" s="50"/>
      <c r="M8" s="50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16631</v>
      </c>
      <c r="D10" s="32">
        <v>16633.766666666666</v>
      </c>
      <c r="E10" s="32">
        <v>16561.483333333334</v>
      </c>
      <c r="F10" s="32">
        <v>16491.966666666667</v>
      </c>
      <c r="G10" s="32">
        <v>16419.683333333334</v>
      </c>
      <c r="H10" s="32">
        <v>16703.283333333333</v>
      </c>
      <c r="I10" s="32">
        <v>16775.566666666666</v>
      </c>
      <c r="J10" s="32">
        <v>16845.083333333332</v>
      </c>
      <c r="K10" s="34">
        <v>16706.05</v>
      </c>
      <c r="L10" s="34">
        <v>16564.25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36726.400000000001</v>
      </c>
      <c r="D11" s="37">
        <v>36734.083333333336</v>
      </c>
      <c r="E11" s="37">
        <v>36456.966666666674</v>
      </c>
      <c r="F11" s="37">
        <v>36187.53333333334</v>
      </c>
      <c r="G11" s="37">
        <v>35910.416666666679</v>
      </c>
      <c r="H11" s="37">
        <v>37003.51666666667</v>
      </c>
      <c r="I11" s="37">
        <v>37280.633333333324</v>
      </c>
      <c r="J11" s="37">
        <v>37550.066666666666</v>
      </c>
      <c r="K11" s="28">
        <v>37011.199999999997</v>
      </c>
      <c r="L11" s="28">
        <v>36464.65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2459.9499999999998</v>
      </c>
      <c r="D12" s="37">
        <v>2455.4333333333329</v>
      </c>
      <c r="E12" s="37">
        <v>2441.4166666666661</v>
      </c>
      <c r="F12" s="37">
        <v>2422.8833333333332</v>
      </c>
      <c r="G12" s="37">
        <v>2408.8666666666663</v>
      </c>
      <c r="H12" s="37">
        <v>2473.9666666666658</v>
      </c>
      <c r="I12" s="37">
        <v>2487.9833333333331</v>
      </c>
      <c r="J12" s="37">
        <v>2506.5166666666655</v>
      </c>
      <c r="K12" s="28">
        <v>2469.4499999999998</v>
      </c>
      <c r="L12" s="28">
        <v>2436.9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4797.3500000000004</v>
      </c>
      <c r="D13" s="37">
        <v>4797.3499999999995</v>
      </c>
      <c r="E13" s="37">
        <v>4778.4999999999991</v>
      </c>
      <c r="F13" s="37">
        <v>4759.6499999999996</v>
      </c>
      <c r="G13" s="37">
        <v>4740.7999999999993</v>
      </c>
      <c r="H13" s="37">
        <v>4816.1999999999989</v>
      </c>
      <c r="I13" s="37">
        <v>4835.0499999999993</v>
      </c>
      <c r="J13" s="37">
        <v>4853.8999999999987</v>
      </c>
      <c r="K13" s="28">
        <v>4816.2</v>
      </c>
      <c r="L13" s="28">
        <v>4778.5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28216</v>
      </c>
      <c r="D14" s="37">
        <v>28142.5</v>
      </c>
      <c r="E14" s="37">
        <v>27964.15</v>
      </c>
      <c r="F14" s="37">
        <v>27712.300000000003</v>
      </c>
      <c r="G14" s="37">
        <v>27533.950000000004</v>
      </c>
      <c r="H14" s="37">
        <v>28394.35</v>
      </c>
      <c r="I14" s="37">
        <v>28572.699999999997</v>
      </c>
      <c r="J14" s="37">
        <v>28824.549999999996</v>
      </c>
      <c r="K14" s="28">
        <v>28320.85</v>
      </c>
      <c r="L14" s="28">
        <v>27890.65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3900.3</v>
      </c>
      <c r="D15" s="37">
        <v>3892.5666666666671</v>
      </c>
      <c r="E15" s="37">
        <v>3877.8333333333339</v>
      </c>
      <c r="F15" s="37">
        <v>3855.3666666666668</v>
      </c>
      <c r="G15" s="37">
        <v>3840.6333333333337</v>
      </c>
      <c r="H15" s="37">
        <v>3915.0333333333342</v>
      </c>
      <c r="I15" s="37">
        <v>3929.7666666666669</v>
      </c>
      <c r="J15" s="37">
        <v>3952.2333333333345</v>
      </c>
      <c r="K15" s="28">
        <v>3907.3</v>
      </c>
      <c r="L15" s="28">
        <v>3870.1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8039.4</v>
      </c>
      <c r="D16" s="37">
        <v>8033.0999999999995</v>
      </c>
      <c r="E16" s="37">
        <v>8005.9999999999991</v>
      </c>
      <c r="F16" s="37">
        <v>7972.5999999999995</v>
      </c>
      <c r="G16" s="37">
        <v>7945.4999999999991</v>
      </c>
      <c r="H16" s="37">
        <v>8066.4999999999991</v>
      </c>
      <c r="I16" s="37">
        <v>8093.5999999999995</v>
      </c>
      <c r="J16" s="37">
        <v>8126.9999999999991</v>
      </c>
      <c r="K16" s="28">
        <v>8060.2</v>
      </c>
      <c r="L16" s="28">
        <v>7999.7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2662.9</v>
      </c>
      <c r="D17" s="37">
        <v>2670.7999999999997</v>
      </c>
      <c r="E17" s="37">
        <v>2628.5999999999995</v>
      </c>
      <c r="F17" s="37">
        <v>2594.2999999999997</v>
      </c>
      <c r="G17" s="37">
        <v>2552.0999999999995</v>
      </c>
      <c r="H17" s="37">
        <v>2705.0999999999995</v>
      </c>
      <c r="I17" s="37">
        <v>2747.2999999999993</v>
      </c>
      <c r="J17" s="37">
        <v>2781.5999999999995</v>
      </c>
      <c r="K17" s="28">
        <v>2713</v>
      </c>
      <c r="L17" s="28">
        <v>2636.5</v>
      </c>
      <c r="M17" s="28">
        <v>2.9214799999999999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2204.4499999999998</v>
      </c>
      <c r="D18" s="37">
        <v>2198.1166666666668</v>
      </c>
      <c r="E18" s="37">
        <v>2183.2333333333336</v>
      </c>
      <c r="F18" s="37">
        <v>2162.0166666666669</v>
      </c>
      <c r="G18" s="37">
        <v>2147.1333333333337</v>
      </c>
      <c r="H18" s="37">
        <v>2219.3333333333335</v>
      </c>
      <c r="I18" s="37">
        <v>2234.2166666666667</v>
      </c>
      <c r="J18" s="37">
        <v>2255.4333333333334</v>
      </c>
      <c r="K18" s="28">
        <v>2213</v>
      </c>
      <c r="L18" s="28">
        <v>2176.9</v>
      </c>
      <c r="M18" s="28">
        <v>3.7960500000000001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581.70000000000005</v>
      </c>
      <c r="D19" s="37">
        <v>578.91666666666663</v>
      </c>
      <c r="E19" s="37">
        <v>572.88333333333321</v>
      </c>
      <c r="F19" s="37">
        <v>564.06666666666661</v>
      </c>
      <c r="G19" s="37">
        <v>558.03333333333319</v>
      </c>
      <c r="H19" s="37">
        <v>587.73333333333323</v>
      </c>
      <c r="I19" s="37">
        <v>593.76666666666677</v>
      </c>
      <c r="J19" s="37">
        <v>602.58333333333326</v>
      </c>
      <c r="K19" s="28">
        <v>584.95000000000005</v>
      </c>
      <c r="L19" s="28">
        <v>570.1</v>
      </c>
      <c r="M19" s="28">
        <v>10.983969999999999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19737.45</v>
      </c>
      <c r="D20" s="37">
        <v>19788.833333333332</v>
      </c>
      <c r="E20" s="37">
        <v>19578.666666666664</v>
      </c>
      <c r="F20" s="37">
        <v>19419.883333333331</v>
      </c>
      <c r="G20" s="37">
        <v>19209.716666666664</v>
      </c>
      <c r="H20" s="37">
        <v>19947.616666666665</v>
      </c>
      <c r="I20" s="37">
        <v>20157.783333333329</v>
      </c>
      <c r="J20" s="37">
        <v>20316.566666666666</v>
      </c>
      <c r="K20" s="28">
        <v>19999</v>
      </c>
      <c r="L20" s="28">
        <v>19630.05</v>
      </c>
      <c r="M20" s="28">
        <v>0.1147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2550.6</v>
      </c>
      <c r="D21" s="37">
        <v>2537.5833333333335</v>
      </c>
      <c r="E21" s="37">
        <v>2513.0166666666669</v>
      </c>
      <c r="F21" s="37">
        <v>2475.4333333333334</v>
      </c>
      <c r="G21" s="37">
        <v>2450.8666666666668</v>
      </c>
      <c r="H21" s="37">
        <v>2575.166666666667</v>
      </c>
      <c r="I21" s="37">
        <v>2599.7333333333336</v>
      </c>
      <c r="J21" s="37">
        <v>2637.3166666666671</v>
      </c>
      <c r="K21" s="28">
        <v>2562.15</v>
      </c>
      <c r="L21" s="28">
        <v>2500</v>
      </c>
      <c r="M21" s="28">
        <v>12.20351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2137.6</v>
      </c>
      <c r="D22" s="37">
        <v>2137.7833333333333</v>
      </c>
      <c r="E22" s="37">
        <v>2115.5666666666666</v>
      </c>
      <c r="F22" s="37">
        <v>2093.5333333333333</v>
      </c>
      <c r="G22" s="37">
        <v>2071.3166666666666</v>
      </c>
      <c r="H22" s="37">
        <v>2159.8166666666666</v>
      </c>
      <c r="I22" s="37">
        <v>2182.0333333333328</v>
      </c>
      <c r="J22" s="37">
        <v>2204.0666666666666</v>
      </c>
      <c r="K22" s="28">
        <v>2160</v>
      </c>
      <c r="L22" s="28">
        <v>2115.75</v>
      </c>
      <c r="M22" s="28">
        <v>11.66283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749.95</v>
      </c>
      <c r="D23" s="37">
        <v>751.08333333333337</v>
      </c>
      <c r="E23" s="37">
        <v>744.91666666666674</v>
      </c>
      <c r="F23" s="37">
        <v>739.88333333333333</v>
      </c>
      <c r="G23" s="37">
        <v>733.7166666666667</v>
      </c>
      <c r="H23" s="37">
        <v>756.11666666666679</v>
      </c>
      <c r="I23" s="37">
        <v>762.28333333333353</v>
      </c>
      <c r="J23" s="37">
        <v>767.31666666666683</v>
      </c>
      <c r="K23" s="28">
        <v>757.25</v>
      </c>
      <c r="L23" s="28">
        <v>746.05</v>
      </c>
      <c r="M23" s="28">
        <v>15.92179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2878.85</v>
      </c>
      <c r="D24" s="37">
        <v>2879.9666666666667</v>
      </c>
      <c r="E24" s="37">
        <v>2835.7333333333336</v>
      </c>
      <c r="F24" s="37">
        <v>2792.6166666666668</v>
      </c>
      <c r="G24" s="37">
        <v>2748.3833333333337</v>
      </c>
      <c r="H24" s="37">
        <v>2923.0833333333335</v>
      </c>
      <c r="I24" s="37">
        <v>2967.3166666666662</v>
      </c>
      <c r="J24" s="37">
        <v>3010.4333333333334</v>
      </c>
      <c r="K24" s="28">
        <v>2924.2</v>
      </c>
      <c r="L24" s="28">
        <v>2836.85</v>
      </c>
      <c r="M24" s="28">
        <v>3.6314299999999999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2969.75</v>
      </c>
      <c r="D25" s="37">
        <v>2984.5833333333335</v>
      </c>
      <c r="E25" s="37">
        <v>2945.166666666667</v>
      </c>
      <c r="F25" s="37">
        <v>2920.5833333333335</v>
      </c>
      <c r="G25" s="37">
        <v>2881.166666666667</v>
      </c>
      <c r="H25" s="37">
        <v>3009.166666666667</v>
      </c>
      <c r="I25" s="37">
        <v>3048.5833333333339</v>
      </c>
      <c r="J25" s="37">
        <v>3073.166666666667</v>
      </c>
      <c r="K25" s="28">
        <v>3024</v>
      </c>
      <c r="L25" s="28">
        <v>2960</v>
      </c>
      <c r="M25" s="28">
        <v>2.9496600000000002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102.5</v>
      </c>
      <c r="D26" s="37">
        <v>103.01666666666667</v>
      </c>
      <c r="E26" s="37">
        <v>101.48333333333333</v>
      </c>
      <c r="F26" s="37">
        <v>100.46666666666667</v>
      </c>
      <c r="G26" s="37">
        <v>98.933333333333337</v>
      </c>
      <c r="H26" s="37">
        <v>104.03333333333333</v>
      </c>
      <c r="I26" s="37">
        <v>105.56666666666666</v>
      </c>
      <c r="J26" s="37">
        <v>106.58333333333333</v>
      </c>
      <c r="K26" s="28">
        <v>104.55</v>
      </c>
      <c r="L26" s="28">
        <v>102</v>
      </c>
      <c r="M26" s="28">
        <v>21.392160000000001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267.5</v>
      </c>
      <c r="D27" s="37">
        <v>268.51666666666665</v>
      </c>
      <c r="E27" s="37">
        <v>265.0333333333333</v>
      </c>
      <c r="F27" s="37">
        <v>262.56666666666666</v>
      </c>
      <c r="G27" s="37">
        <v>259.08333333333331</v>
      </c>
      <c r="H27" s="37">
        <v>270.98333333333329</v>
      </c>
      <c r="I27" s="37">
        <v>274.46666666666664</v>
      </c>
      <c r="J27" s="37">
        <v>276.93333333333328</v>
      </c>
      <c r="K27" s="28">
        <v>272</v>
      </c>
      <c r="L27" s="28">
        <v>266.05</v>
      </c>
      <c r="M27" s="28">
        <v>17.271799999999999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700.85</v>
      </c>
      <c r="D28" s="37">
        <v>703.4666666666667</v>
      </c>
      <c r="E28" s="37">
        <v>697.38333333333344</v>
      </c>
      <c r="F28" s="37">
        <v>693.91666666666674</v>
      </c>
      <c r="G28" s="37">
        <v>687.83333333333348</v>
      </c>
      <c r="H28" s="37">
        <v>706.93333333333339</v>
      </c>
      <c r="I28" s="37">
        <v>713.01666666666665</v>
      </c>
      <c r="J28" s="37">
        <v>716.48333333333335</v>
      </c>
      <c r="K28" s="28">
        <v>709.55</v>
      </c>
      <c r="L28" s="28">
        <v>700</v>
      </c>
      <c r="M28" s="28">
        <v>0.26652999999999999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3109.1</v>
      </c>
      <c r="D29" s="37">
        <v>3129.6333333333332</v>
      </c>
      <c r="E29" s="37">
        <v>3069.5666666666666</v>
      </c>
      <c r="F29" s="37">
        <v>3030.0333333333333</v>
      </c>
      <c r="G29" s="37">
        <v>2969.9666666666667</v>
      </c>
      <c r="H29" s="37">
        <v>3169.1666666666665</v>
      </c>
      <c r="I29" s="37">
        <v>3229.2333333333331</v>
      </c>
      <c r="J29" s="37">
        <v>3268.7666666666664</v>
      </c>
      <c r="K29" s="28">
        <v>3189.7</v>
      </c>
      <c r="L29" s="28">
        <v>3090.1</v>
      </c>
      <c r="M29" s="28">
        <v>0.39563999999999999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371.15</v>
      </c>
      <c r="D30" s="37">
        <v>371.68333333333334</v>
      </c>
      <c r="E30" s="37">
        <v>369.86666666666667</v>
      </c>
      <c r="F30" s="37">
        <v>368.58333333333331</v>
      </c>
      <c r="G30" s="37">
        <v>366.76666666666665</v>
      </c>
      <c r="H30" s="37">
        <v>372.9666666666667</v>
      </c>
      <c r="I30" s="37">
        <v>374.78333333333342</v>
      </c>
      <c r="J30" s="37">
        <v>376.06666666666672</v>
      </c>
      <c r="K30" s="28">
        <v>373.5</v>
      </c>
      <c r="L30" s="28">
        <v>370.4</v>
      </c>
      <c r="M30" s="28">
        <v>32.249319999999997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4189.8999999999996</v>
      </c>
      <c r="D31" s="37">
        <v>4193.6166666666659</v>
      </c>
      <c r="E31" s="37">
        <v>4134.3333333333321</v>
      </c>
      <c r="F31" s="37">
        <v>4078.7666666666664</v>
      </c>
      <c r="G31" s="37">
        <v>4019.4833333333327</v>
      </c>
      <c r="H31" s="37">
        <v>4249.1833333333316</v>
      </c>
      <c r="I31" s="37">
        <v>4308.4666666666662</v>
      </c>
      <c r="J31" s="37">
        <v>4364.033333333331</v>
      </c>
      <c r="K31" s="28">
        <v>4252.8999999999996</v>
      </c>
      <c r="L31" s="28">
        <v>4138.05</v>
      </c>
      <c r="M31" s="28">
        <v>11.27478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213.8</v>
      </c>
      <c r="D32" s="37">
        <v>213.41666666666666</v>
      </c>
      <c r="E32" s="37">
        <v>211.0333333333333</v>
      </c>
      <c r="F32" s="37">
        <v>208.26666666666665</v>
      </c>
      <c r="G32" s="37">
        <v>205.8833333333333</v>
      </c>
      <c r="H32" s="37">
        <v>216.18333333333331</v>
      </c>
      <c r="I32" s="37">
        <v>218.56666666666669</v>
      </c>
      <c r="J32" s="37">
        <v>221.33333333333331</v>
      </c>
      <c r="K32" s="28">
        <v>215.8</v>
      </c>
      <c r="L32" s="28">
        <v>210.65</v>
      </c>
      <c r="M32" s="28">
        <v>15.757960000000001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146.9</v>
      </c>
      <c r="D33" s="37">
        <v>147.03333333333333</v>
      </c>
      <c r="E33" s="37">
        <v>144.86666666666667</v>
      </c>
      <c r="F33" s="37">
        <v>142.83333333333334</v>
      </c>
      <c r="G33" s="37">
        <v>140.66666666666669</v>
      </c>
      <c r="H33" s="37">
        <v>149.06666666666666</v>
      </c>
      <c r="I33" s="37">
        <v>151.23333333333335</v>
      </c>
      <c r="J33" s="37">
        <v>153.26666666666665</v>
      </c>
      <c r="K33" s="28">
        <v>149.19999999999999</v>
      </c>
      <c r="L33" s="28">
        <v>145</v>
      </c>
      <c r="M33" s="28">
        <v>69.455960000000005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3104.95</v>
      </c>
      <c r="D34" s="37">
        <v>3091.2666666666664</v>
      </c>
      <c r="E34" s="37">
        <v>3065.333333333333</v>
      </c>
      <c r="F34" s="37">
        <v>3025.7166666666667</v>
      </c>
      <c r="G34" s="37">
        <v>2999.7833333333333</v>
      </c>
      <c r="H34" s="37">
        <v>3130.8833333333328</v>
      </c>
      <c r="I34" s="37">
        <v>3156.8166666666662</v>
      </c>
      <c r="J34" s="37">
        <v>3196.4333333333325</v>
      </c>
      <c r="K34" s="28">
        <v>3117.2</v>
      </c>
      <c r="L34" s="28">
        <v>3051.65</v>
      </c>
      <c r="M34" s="28">
        <v>9.8584399999999999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1759.75</v>
      </c>
      <c r="D35" s="37">
        <v>1746.7333333333336</v>
      </c>
      <c r="E35" s="37">
        <v>1726.1666666666672</v>
      </c>
      <c r="F35" s="37">
        <v>1692.5833333333337</v>
      </c>
      <c r="G35" s="37">
        <v>1672.0166666666673</v>
      </c>
      <c r="H35" s="37">
        <v>1780.3166666666671</v>
      </c>
      <c r="I35" s="37">
        <v>1800.8833333333337</v>
      </c>
      <c r="J35" s="37">
        <v>1834.4666666666669</v>
      </c>
      <c r="K35" s="28">
        <v>1767.3</v>
      </c>
      <c r="L35" s="28">
        <v>1713.15</v>
      </c>
      <c r="M35" s="28">
        <v>2.1607699999999999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543.85</v>
      </c>
      <c r="D36" s="37">
        <v>546.7833333333333</v>
      </c>
      <c r="E36" s="37">
        <v>538.06666666666661</v>
      </c>
      <c r="F36" s="37">
        <v>532.2833333333333</v>
      </c>
      <c r="G36" s="37">
        <v>523.56666666666661</v>
      </c>
      <c r="H36" s="37">
        <v>552.56666666666661</v>
      </c>
      <c r="I36" s="37">
        <v>561.2833333333333</v>
      </c>
      <c r="J36" s="37">
        <v>567.06666666666661</v>
      </c>
      <c r="K36" s="28">
        <v>555.5</v>
      </c>
      <c r="L36" s="28">
        <v>541</v>
      </c>
      <c r="M36" s="28">
        <v>8.0896899999999992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4040.05</v>
      </c>
      <c r="D37" s="37">
        <v>4008.35</v>
      </c>
      <c r="E37" s="37">
        <v>3966.7</v>
      </c>
      <c r="F37" s="37">
        <v>3893.35</v>
      </c>
      <c r="G37" s="37">
        <v>3851.7</v>
      </c>
      <c r="H37" s="37">
        <v>4081.7</v>
      </c>
      <c r="I37" s="37">
        <v>4123.3500000000004</v>
      </c>
      <c r="J37" s="37">
        <v>4196.7</v>
      </c>
      <c r="K37" s="28">
        <v>4050</v>
      </c>
      <c r="L37" s="28">
        <v>3935</v>
      </c>
      <c r="M37" s="28">
        <v>4.4445100000000002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727.35</v>
      </c>
      <c r="D38" s="37">
        <v>729.55000000000007</v>
      </c>
      <c r="E38" s="37">
        <v>720.30000000000018</v>
      </c>
      <c r="F38" s="37">
        <v>713.25000000000011</v>
      </c>
      <c r="G38" s="37">
        <v>704.00000000000023</v>
      </c>
      <c r="H38" s="37">
        <v>736.60000000000014</v>
      </c>
      <c r="I38" s="37">
        <v>745.84999999999991</v>
      </c>
      <c r="J38" s="37">
        <v>752.90000000000009</v>
      </c>
      <c r="K38" s="28">
        <v>738.8</v>
      </c>
      <c r="L38" s="28">
        <v>722.5</v>
      </c>
      <c r="M38" s="28">
        <v>62.304110000000001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4021.15</v>
      </c>
      <c r="D39" s="37">
        <v>4031.1333333333337</v>
      </c>
      <c r="E39" s="37">
        <v>3988.3166666666675</v>
      </c>
      <c r="F39" s="37">
        <v>3955.483333333334</v>
      </c>
      <c r="G39" s="37">
        <v>3912.6666666666679</v>
      </c>
      <c r="H39" s="37">
        <v>4063.9666666666672</v>
      </c>
      <c r="I39" s="37">
        <v>4106.7833333333338</v>
      </c>
      <c r="J39" s="37">
        <v>4139.6166666666668</v>
      </c>
      <c r="K39" s="28">
        <v>4073.95</v>
      </c>
      <c r="L39" s="28">
        <v>3998.3</v>
      </c>
      <c r="M39" s="28">
        <v>3.72987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6227</v>
      </c>
      <c r="D40" s="37">
        <v>6248.666666666667</v>
      </c>
      <c r="E40" s="37">
        <v>6163.3333333333339</v>
      </c>
      <c r="F40" s="37">
        <v>6099.666666666667</v>
      </c>
      <c r="G40" s="37">
        <v>6014.3333333333339</v>
      </c>
      <c r="H40" s="37">
        <v>6312.3333333333339</v>
      </c>
      <c r="I40" s="37">
        <v>6397.6666666666679</v>
      </c>
      <c r="J40" s="37">
        <v>6461.3333333333339</v>
      </c>
      <c r="K40" s="28">
        <v>6334</v>
      </c>
      <c r="L40" s="28">
        <v>6185</v>
      </c>
      <c r="M40" s="28">
        <v>7.2402300000000004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12619.55</v>
      </c>
      <c r="D41" s="37">
        <v>12661.5</v>
      </c>
      <c r="E41" s="37">
        <v>12528.05</v>
      </c>
      <c r="F41" s="37">
        <v>12436.55</v>
      </c>
      <c r="G41" s="37">
        <v>12303.099999999999</v>
      </c>
      <c r="H41" s="37">
        <v>12753</v>
      </c>
      <c r="I41" s="37">
        <v>12886.45</v>
      </c>
      <c r="J41" s="37">
        <v>12977.95</v>
      </c>
      <c r="K41" s="28">
        <v>12794.95</v>
      </c>
      <c r="L41" s="28">
        <v>12570</v>
      </c>
      <c r="M41" s="28">
        <v>1.74702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4857.05</v>
      </c>
      <c r="D42" s="37">
        <v>4856.6833333333334</v>
      </c>
      <c r="E42" s="37">
        <v>4825.3666666666668</v>
      </c>
      <c r="F42" s="37">
        <v>4793.6833333333334</v>
      </c>
      <c r="G42" s="37">
        <v>4762.3666666666668</v>
      </c>
      <c r="H42" s="37">
        <v>4888.3666666666668</v>
      </c>
      <c r="I42" s="37">
        <v>4919.6833333333343</v>
      </c>
      <c r="J42" s="37">
        <v>4951.3666666666668</v>
      </c>
      <c r="K42" s="28">
        <v>4888</v>
      </c>
      <c r="L42" s="28">
        <v>4825</v>
      </c>
      <c r="M42" s="28">
        <v>0.16772000000000001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2349.1</v>
      </c>
      <c r="D43" s="37">
        <v>2323.1666666666665</v>
      </c>
      <c r="E43" s="37">
        <v>2285.9333333333329</v>
      </c>
      <c r="F43" s="37">
        <v>2222.7666666666664</v>
      </c>
      <c r="G43" s="37">
        <v>2185.5333333333328</v>
      </c>
      <c r="H43" s="37">
        <v>2386.333333333333</v>
      </c>
      <c r="I43" s="37">
        <v>2423.5666666666666</v>
      </c>
      <c r="J43" s="37">
        <v>2486.7333333333331</v>
      </c>
      <c r="K43" s="28">
        <v>2360.4</v>
      </c>
      <c r="L43" s="28">
        <v>2260</v>
      </c>
      <c r="M43" s="28">
        <v>3.8931499999999999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273.8</v>
      </c>
      <c r="D44" s="37">
        <v>276.26666666666671</v>
      </c>
      <c r="E44" s="37">
        <v>266.18333333333339</v>
      </c>
      <c r="F44" s="37">
        <v>258.56666666666666</v>
      </c>
      <c r="G44" s="37">
        <v>248.48333333333335</v>
      </c>
      <c r="H44" s="37">
        <v>283.88333333333344</v>
      </c>
      <c r="I44" s="37">
        <v>293.96666666666681</v>
      </c>
      <c r="J44" s="37">
        <v>301.58333333333348</v>
      </c>
      <c r="K44" s="28">
        <v>286.35000000000002</v>
      </c>
      <c r="L44" s="28">
        <v>268.64999999999998</v>
      </c>
      <c r="M44" s="28">
        <v>175.31151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115.2</v>
      </c>
      <c r="D45" s="37">
        <v>115.38333333333333</v>
      </c>
      <c r="E45" s="37">
        <v>114.06666666666665</v>
      </c>
      <c r="F45" s="37">
        <v>112.93333333333332</v>
      </c>
      <c r="G45" s="37">
        <v>111.61666666666665</v>
      </c>
      <c r="H45" s="37">
        <v>116.51666666666665</v>
      </c>
      <c r="I45" s="37">
        <v>117.83333333333331</v>
      </c>
      <c r="J45" s="37">
        <v>118.96666666666665</v>
      </c>
      <c r="K45" s="28">
        <v>116.7</v>
      </c>
      <c r="L45" s="28">
        <v>114.25</v>
      </c>
      <c r="M45" s="28">
        <v>201.71736999999999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48.25</v>
      </c>
      <c r="D46" s="37">
        <v>48.449999999999996</v>
      </c>
      <c r="E46" s="37">
        <v>47.849999999999994</v>
      </c>
      <c r="F46" s="37">
        <v>47.449999999999996</v>
      </c>
      <c r="G46" s="37">
        <v>46.849999999999994</v>
      </c>
      <c r="H46" s="37">
        <v>48.849999999999994</v>
      </c>
      <c r="I46" s="37">
        <v>49.45</v>
      </c>
      <c r="J46" s="37">
        <v>49.849999999999994</v>
      </c>
      <c r="K46" s="28">
        <v>49.05</v>
      </c>
      <c r="L46" s="28">
        <v>48.05</v>
      </c>
      <c r="M46" s="28">
        <v>15.830870000000001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1835.8</v>
      </c>
      <c r="D47" s="37">
        <v>1829.2166666666665</v>
      </c>
      <c r="E47" s="37">
        <v>1814.583333333333</v>
      </c>
      <c r="F47" s="37">
        <v>1793.3666666666666</v>
      </c>
      <c r="G47" s="37">
        <v>1778.7333333333331</v>
      </c>
      <c r="H47" s="37">
        <v>1850.4333333333329</v>
      </c>
      <c r="I47" s="37">
        <v>1865.0666666666666</v>
      </c>
      <c r="J47" s="37">
        <v>1886.2833333333328</v>
      </c>
      <c r="K47" s="28">
        <v>1843.85</v>
      </c>
      <c r="L47" s="28">
        <v>1808</v>
      </c>
      <c r="M47" s="28">
        <v>2.5163099999999998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594.54999999999995</v>
      </c>
      <c r="D48" s="37">
        <v>592.18333333333328</v>
      </c>
      <c r="E48" s="37">
        <v>587.36666666666656</v>
      </c>
      <c r="F48" s="37">
        <v>580.18333333333328</v>
      </c>
      <c r="G48" s="37">
        <v>575.36666666666656</v>
      </c>
      <c r="H48" s="37">
        <v>599.36666666666656</v>
      </c>
      <c r="I48" s="37">
        <v>604.18333333333339</v>
      </c>
      <c r="J48" s="37">
        <v>611.36666666666656</v>
      </c>
      <c r="K48" s="28">
        <v>597</v>
      </c>
      <c r="L48" s="28">
        <v>585</v>
      </c>
      <c r="M48" s="28">
        <v>8.7408300000000008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270.05</v>
      </c>
      <c r="D49" s="37">
        <v>270.83333333333331</v>
      </c>
      <c r="E49" s="37">
        <v>267.26666666666665</v>
      </c>
      <c r="F49" s="37">
        <v>264.48333333333335</v>
      </c>
      <c r="G49" s="37">
        <v>260.91666666666669</v>
      </c>
      <c r="H49" s="37">
        <v>273.61666666666662</v>
      </c>
      <c r="I49" s="37">
        <v>277.18333333333334</v>
      </c>
      <c r="J49" s="37">
        <v>279.96666666666658</v>
      </c>
      <c r="K49" s="28">
        <v>274.39999999999998</v>
      </c>
      <c r="L49" s="28">
        <v>268.05</v>
      </c>
      <c r="M49" s="28">
        <v>91.60521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705.25</v>
      </c>
      <c r="D50" s="37">
        <v>706.1</v>
      </c>
      <c r="E50" s="37">
        <v>696</v>
      </c>
      <c r="F50" s="37">
        <v>686.75</v>
      </c>
      <c r="G50" s="37">
        <v>676.65</v>
      </c>
      <c r="H50" s="37">
        <v>715.35</v>
      </c>
      <c r="I50" s="37">
        <v>725.45000000000016</v>
      </c>
      <c r="J50" s="37">
        <v>734.7</v>
      </c>
      <c r="K50" s="28">
        <v>716.2</v>
      </c>
      <c r="L50" s="28">
        <v>696.85</v>
      </c>
      <c r="M50" s="28">
        <v>15.227119999999999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53.85</v>
      </c>
      <c r="D51" s="37">
        <v>53.566666666666663</v>
      </c>
      <c r="E51" s="37">
        <v>53.133333333333326</v>
      </c>
      <c r="F51" s="37">
        <v>52.416666666666664</v>
      </c>
      <c r="G51" s="37">
        <v>51.983333333333327</v>
      </c>
      <c r="H51" s="37">
        <v>54.283333333333324</v>
      </c>
      <c r="I51" s="37">
        <v>54.716666666666661</v>
      </c>
      <c r="J51" s="37">
        <v>55.433333333333323</v>
      </c>
      <c r="K51" s="28">
        <v>54</v>
      </c>
      <c r="L51" s="28">
        <v>52.85</v>
      </c>
      <c r="M51" s="28">
        <v>222.59520000000001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317.14999999999998</v>
      </c>
      <c r="D52" s="37">
        <v>317.86666666666662</v>
      </c>
      <c r="E52" s="37">
        <v>314.83333333333326</v>
      </c>
      <c r="F52" s="37">
        <v>312.51666666666665</v>
      </c>
      <c r="G52" s="37">
        <v>309.48333333333329</v>
      </c>
      <c r="H52" s="37">
        <v>320.18333333333322</v>
      </c>
      <c r="I52" s="37">
        <v>323.21666666666664</v>
      </c>
      <c r="J52" s="37">
        <v>325.53333333333319</v>
      </c>
      <c r="K52" s="28">
        <v>320.89999999999998</v>
      </c>
      <c r="L52" s="28">
        <v>315.55</v>
      </c>
      <c r="M52" s="28">
        <v>32.646140000000003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678.4</v>
      </c>
      <c r="D53" s="37">
        <v>680.49999999999989</v>
      </c>
      <c r="E53" s="37">
        <v>674.44999999999982</v>
      </c>
      <c r="F53" s="37">
        <v>670.49999999999989</v>
      </c>
      <c r="G53" s="37">
        <v>664.44999999999982</v>
      </c>
      <c r="H53" s="37">
        <v>684.44999999999982</v>
      </c>
      <c r="I53" s="37">
        <v>690.49999999999977</v>
      </c>
      <c r="J53" s="37">
        <v>694.44999999999982</v>
      </c>
      <c r="K53" s="28">
        <v>686.55</v>
      </c>
      <c r="L53" s="28">
        <v>676.55</v>
      </c>
      <c r="M53" s="28">
        <v>29.133479999999999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322.75</v>
      </c>
      <c r="D54" s="37">
        <v>323.66666666666669</v>
      </c>
      <c r="E54" s="37">
        <v>319.78333333333336</v>
      </c>
      <c r="F54" s="37">
        <v>316.81666666666666</v>
      </c>
      <c r="G54" s="37">
        <v>312.93333333333334</v>
      </c>
      <c r="H54" s="37">
        <v>326.63333333333338</v>
      </c>
      <c r="I54" s="37">
        <v>330.51666666666671</v>
      </c>
      <c r="J54" s="37">
        <v>333.48333333333341</v>
      </c>
      <c r="K54" s="28">
        <v>327.55</v>
      </c>
      <c r="L54" s="28">
        <v>320.7</v>
      </c>
      <c r="M54" s="28">
        <v>7.8122499999999997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16508.95</v>
      </c>
      <c r="D55" s="37">
        <v>16656.3</v>
      </c>
      <c r="E55" s="37">
        <v>16312.649999999998</v>
      </c>
      <c r="F55" s="37">
        <v>16116.349999999999</v>
      </c>
      <c r="G55" s="37">
        <v>15772.699999999997</v>
      </c>
      <c r="H55" s="37">
        <v>16852.599999999999</v>
      </c>
      <c r="I55" s="37">
        <v>17196.25</v>
      </c>
      <c r="J55" s="37">
        <v>17392.55</v>
      </c>
      <c r="K55" s="28">
        <v>16999.95</v>
      </c>
      <c r="L55" s="28">
        <v>16460</v>
      </c>
      <c r="M55" s="28">
        <v>0.33184999999999998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3885.9</v>
      </c>
      <c r="D56" s="37">
        <v>3883.6333333333332</v>
      </c>
      <c r="E56" s="37">
        <v>3852.2666666666664</v>
      </c>
      <c r="F56" s="37">
        <v>3818.6333333333332</v>
      </c>
      <c r="G56" s="37">
        <v>3787.2666666666664</v>
      </c>
      <c r="H56" s="37">
        <v>3917.2666666666664</v>
      </c>
      <c r="I56" s="37">
        <v>3948.6333333333332</v>
      </c>
      <c r="J56" s="37">
        <v>3982.2666666666664</v>
      </c>
      <c r="K56" s="28">
        <v>3915</v>
      </c>
      <c r="L56" s="28">
        <v>3850</v>
      </c>
      <c r="M56" s="28">
        <v>2.90157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224.8</v>
      </c>
      <c r="D57" s="37">
        <v>226.65</v>
      </c>
      <c r="E57" s="37">
        <v>218.8</v>
      </c>
      <c r="F57" s="37">
        <v>212.8</v>
      </c>
      <c r="G57" s="37">
        <v>204.95000000000002</v>
      </c>
      <c r="H57" s="37">
        <v>232.65</v>
      </c>
      <c r="I57" s="37">
        <v>240.49999999999997</v>
      </c>
      <c r="J57" s="37">
        <v>246.5</v>
      </c>
      <c r="K57" s="28">
        <v>234.5</v>
      </c>
      <c r="L57" s="28">
        <v>220.65</v>
      </c>
      <c r="M57" s="28">
        <v>277.55910999999998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684.85</v>
      </c>
      <c r="D58" s="37">
        <v>685.66666666666663</v>
      </c>
      <c r="E58" s="37">
        <v>677.88333333333321</v>
      </c>
      <c r="F58" s="37">
        <v>670.91666666666663</v>
      </c>
      <c r="G58" s="37">
        <v>663.13333333333321</v>
      </c>
      <c r="H58" s="37">
        <v>692.63333333333321</v>
      </c>
      <c r="I58" s="37">
        <v>700.41666666666674</v>
      </c>
      <c r="J58" s="37">
        <v>707.38333333333321</v>
      </c>
      <c r="K58" s="28">
        <v>693.45</v>
      </c>
      <c r="L58" s="28">
        <v>678.7</v>
      </c>
      <c r="M58" s="28">
        <v>10.45998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959.8</v>
      </c>
      <c r="D59" s="37">
        <v>964.88333333333321</v>
      </c>
      <c r="E59" s="37">
        <v>949.96666666666647</v>
      </c>
      <c r="F59" s="37">
        <v>940.13333333333321</v>
      </c>
      <c r="G59" s="37">
        <v>925.21666666666647</v>
      </c>
      <c r="H59" s="37">
        <v>974.71666666666647</v>
      </c>
      <c r="I59" s="37">
        <v>989.63333333333321</v>
      </c>
      <c r="J59" s="37">
        <v>999.46666666666647</v>
      </c>
      <c r="K59" s="28">
        <v>979.8</v>
      </c>
      <c r="L59" s="28">
        <v>955.05</v>
      </c>
      <c r="M59" s="28">
        <v>10.24751</v>
      </c>
      <c r="N59" s="1"/>
      <c r="O59" s="1"/>
    </row>
    <row r="60" spans="1:15" ht="12.75" customHeight="1">
      <c r="A60" s="53">
        <v>51</v>
      </c>
      <c r="B60" s="28" t="s">
        <v>849</v>
      </c>
      <c r="C60" s="28">
        <v>1757.85</v>
      </c>
      <c r="D60" s="37">
        <v>1756.2166666666665</v>
      </c>
      <c r="E60" s="37">
        <v>1736.633333333333</v>
      </c>
      <c r="F60" s="37">
        <v>1715.4166666666665</v>
      </c>
      <c r="G60" s="37">
        <v>1695.833333333333</v>
      </c>
      <c r="H60" s="37">
        <v>1777.4333333333329</v>
      </c>
      <c r="I60" s="37">
        <v>1797.0166666666664</v>
      </c>
      <c r="J60" s="37">
        <v>1818.2333333333329</v>
      </c>
      <c r="K60" s="28">
        <v>1775.8</v>
      </c>
      <c r="L60" s="28">
        <v>1735</v>
      </c>
      <c r="M60" s="28">
        <v>0.98697999999999997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200.9</v>
      </c>
      <c r="D61" s="37">
        <v>199.06666666666669</v>
      </c>
      <c r="E61" s="37">
        <v>196.43333333333339</v>
      </c>
      <c r="F61" s="37">
        <v>191.9666666666667</v>
      </c>
      <c r="G61" s="37">
        <v>189.3333333333334</v>
      </c>
      <c r="H61" s="37">
        <v>203.53333333333339</v>
      </c>
      <c r="I61" s="37">
        <v>206.16666666666666</v>
      </c>
      <c r="J61" s="37">
        <v>210.63333333333338</v>
      </c>
      <c r="K61" s="28">
        <v>201.7</v>
      </c>
      <c r="L61" s="28">
        <v>194.6</v>
      </c>
      <c r="M61" s="28">
        <v>102.07034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3789.5</v>
      </c>
      <c r="D62" s="37">
        <v>3769.85</v>
      </c>
      <c r="E62" s="37">
        <v>3704.7</v>
      </c>
      <c r="F62" s="37">
        <v>3619.9</v>
      </c>
      <c r="G62" s="37">
        <v>3554.75</v>
      </c>
      <c r="H62" s="37">
        <v>3854.6499999999996</v>
      </c>
      <c r="I62" s="37">
        <v>3919.8</v>
      </c>
      <c r="J62" s="37">
        <v>4004.5999999999995</v>
      </c>
      <c r="K62" s="28">
        <v>3835</v>
      </c>
      <c r="L62" s="28">
        <v>3685.05</v>
      </c>
      <c r="M62" s="28">
        <v>6.2191599999999996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1565.1</v>
      </c>
      <c r="D63" s="37">
        <v>1578</v>
      </c>
      <c r="E63" s="37">
        <v>1541</v>
      </c>
      <c r="F63" s="37">
        <v>1516.9</v>
      </c>
      <c r="G63" s="37">
        <v>1479.9</v>
      </c>
      <c r="H63" s="37">
        <v>1602.1</v>
      </c>
      <c r="I63" s="37">
        <v>1639.1</v>
      </c>
      <c r="J63" s="37">
        <v>1663.1999999999998</v>
      </c>
      <c r="K63" s="28">
        <v>1615</v>
      </c>
      <c r="L63" s="28">
        <v>1553.9</v>
      </c>
      <c r="M63" s="28">
        <v>4.4712899999999998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671.5</v>
      </c>
      <c r="D64" s="37">
        <v>670.38333333333333</v>
      </c>
      <c r="E64" s="37">
        <v>663.76666666666665</v>
      </c>
      <c r="F64" s="37">
        <v>656.0333333333333</v>
      </c>
      <c r="G64" s="37">
        <v>649.41666666666663</v>
      </c>
      <c r="H64" s="37">
        <v>678.11666666666667</v>
      </c>
      <c r="I64" s="37">
        <v>684.73333333333323</v>
      </c>
      <c r="J64" s="37">
        <v>692.4666666666667</v>
      </c>
      <c r="K64" s="28">
        <v>677</v>
      </c>
      <c r="L64" s="28">
        <v>662.65</v>
      </c>
      <c r="M64" s="28">
        <v>10.333640000000001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1022.2</v>
      </c>
      <c r="D65" s="37">
        <v>1023.1333333333333</v>
      </c>
      <c r="E65" s="37">
        <v>1012.9166666666667</v>
      </c>
      <c r="F65" s="37">
        <v>1003.6333333333334</v>
      </c>
      <c r="G65" s="37">
        <v>993.41666666666686</v>
      </c>
      <c r="H65" s="37">
        <v>1032.4166666666665</v>
      </c>
      <c r="I65" s="37">
        <v>1042.6333333333332</v>
      </c>
      <c r="J65" s="37">
        <v>1051.9166666666665</v>
      </c>
      <c r="K65" s="28">
        <v>1033.3499999999999</v>
      </c>
      <c r="L65" s="28">
        <v>1013.85</v>
      </c>
      <c r="M65" s="28">
        <v>2.5516999999999999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375.15</v>
      </c>
      <c r="D66" s="37">
        <v>373.36666666666662</v>
      </c>
      <c r="E66" s="37">
        <v>365.03333333333325</v>
      </c>
      <c r="F66" s="37">
        <v>354.91666666666663</v>
      </c>
      <c r="G66" s="37">
        <v>346.58333333333326</v>
      </c>
      <c r="H66" s="37">
        <v>383.48333333333323</v>
      </c>
      <c r="I66" s="37">
        <v>391.81666666666661</v>
      </c>
      <c r="J66" s="37">
        <v>401.93333333333322</v>
      </c>
      <c r="K66" s="28">
        <v>381.7</v>
      </c>
      <c r="L66" s="28">
        <v>363.25</v>
      </c>
      <c r="M66" s="28">
        <v>24.048469999999998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1186.8499999999999</v>
      </c>
      <c r="D67" s="37">
        <v>1195.8999999999999</v>
      </c>
      <c r="E67" s="37">
        <v>1173.9499999999998</v>
      </c>
      <c r="F67" s="37">
        <v>1161.05</v>
      </c>
      <c r="G67" s="37">
        <v>1139.0999999999999</v>
      </c>
      <c r="H67" s="37">
        <v>1208.7999999999997</v>
      </c>
      <c r="I67" s="37">
        <v>1230.75</v>
      </c>
      <c r="J67" s="37">
        <v>1243.6499999999996</v>
      </c>
      <c r="K67" s="28">
        <v>1217.8499999999999</v>
      </c>
      <c r="L67" s="28">
        <v>1183</v>
      </c>
      <c r="M67" s="28">
        <v>8.0617800000000006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357.35</v>
      </c>
      <c r="D68" s="37">
        <v>357.2</v>
      </c>
      <c r="E68" s="37">
        <v>353.65</v>
      </c>
      <c r="F68" s="37">
        <v>349.95</v>
      </c>
      <c r="G68" s="37">
        <v>346.4</v>
      </c>
      <c r="H68" s="37">
        <v>360.9</v>
      </c>
      <c r="I68" s="37">
        <v>364.45000000000005</v>
      </c>
      <c r="J68" s="37">
        <v>368.15</v>
      </c>
      <c r="K68" s="28">
        <v>360.75</v>
      </c>
      <c r="L68" s="28">
        <v>353.5</v>
      </c>
      <c r="M68" s="28">
        <v>23.035959999999999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567.9</v>
      </c>
      <c r="D69" s="37">
        <v>569.2833333333333</v>
      </c>
      <c r="E69" s="37">
        <v>562.76666666666665</v>
      </c>
      <c r="F69" s="37">
        <v>557.63333333333333</v>
      </c>
      <c r="G69" s="37">
        <v>551.11666666666667</v>
      </c>
      <c r="H69" s="37">
        <v>574.41666666666663</v>
      </c>
      <c r="I69" s="37">
        <v>580.93333333333328</v>
      </c>
      <c r="J69" s="37">
        <v>586.06666666666661</v>
      </c>
      <c r="K69" s="28">
        <v>575.79999999999995</v>
      </c>
      <c r="L69" s="28">
        <v>564.15</v>
      </c>
      <c r="M69" s="28">
        <v>14.40874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1549.75</v>
      </c>
      <c r="D70" s="37">
        <v>1561.8999999999999</v>
      </c>
      <c r="E70" s="37">
        <v>1528.6999999999998</v>
      </c>
      <c r="F70" s="37">
        <v>1507.6499999999999</v>
      </c>
      <c r="G70" s="37">
        <v>1474.4499999999998</v>
      </c>
      <c r="H70" s="37">
        <v>1582.9499999999998</v>
      </c>
      <c r="I70" s="37">
        <v>1616.15</v>
      </c>
      <c r="J70" s="37">
        <v>1637.1999999999998</v>
      </c>
      <c r="K70" s="28">
        <v>1595.1</v>
      </c>
      <c r="L70" s="28">
        <v>1540.85</v>
      </c>
      <c r="M70" s="28">
        <v>1.5058800000000001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1849.85</v>
      </c>
      <c r="D71" s="37">
        <v>1835.2833333333335</v>
      </c>
      <c r="E71" s="37">
        <v>1806.5666666666671</v>
      </c>
      <c r="F71" s="37">
        <v>1763.2833333333335</v>
      </c>
      <c r="G71" s="37">
        <v>1734.5666666666671</v>
      </c>
      <c r="H71" s="37">
        <v>1878.5666666666671</v>
      </c>
      <c r="I71" s="37">
        <v>1907.2833333333338</v>
      </c>
      <c r="J71" s="37">
        <v>1950.5666666666671</v>
      </c>
      <c r="K71" s="28">
        <v>1864</v>
      </c>
      <c r="L71" s="28">
        <v>1792</v>
      </c>
      <c r="M71" s="28">
        <v>13.822660000000001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3774.3</v>
      </c>
      <c r="D72" s="37">
        <v>3784.7666666666664</v>
      </c>
      <c r="E72" s="37">
        <v>3751.5333333333328</v>
      </c>
      <c r="F72" s="37">
        <v>3728.7666666666664</v>
      </c>
      <c r="G72" s="37">
        <v>3695.5333333333328</v>
      </c>
      <c r="H72" s="37">
        <v>3807.5333333333328</v>
      </c>
      <c r="I72" s="37">
        <v>3840.7666666666664</v>
      </c>
      <c r="J72" s="37">
        <v>3863.5333333333328</v>
      </c>
      <c r="K72" s="28">
        <v>3818</v>
      </c>
      <c r="L72" s="28">
        <v>3762</v>
      </c>
      <c r="M72" s="28">
        <v>1.1196299999999999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3764.05</v>
      </c>
      <c r="D73" s="37">
        <v>3790.6833333333329</v>
      </c>
      <c r="E73" s="37">
        <v>3726.3666666666659</v>
      </c>
      <c r="F73" s="37">
        <v>3688.6833333333329</v>
      </c>
      <c r="G73" s="37">
        <v>3624.3666666666659</v>
      </c>
      <c r="H73" s="37">
        <v>3828.3666666666659</v>
      </c>
      <c r="I73" s="37">
        <v>3892.6833333333325</v>
      </c>
      <c r="J73" s="37">
        <v>3930.3666666666659</v>
      </c>
      <c r="K73" s="28">
        <v>3855</v>
      </c>
      <c r="L73" s="28">
        <v>3753</v>
      </c>
      <c r="M73" s="28">
        <v>1.87799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2098</v>
      </c>
      <c r="D74" s="37">
        <v>2099.7666666666669</v>
      </c>
      <c r="E74" s="37">
        <v>2074.5333333333338</v>
      </c>
      <c r="F74" s="37">
        <v>2051.0666666666671</v>
      </c>
      <c r="G74" s="37">
        <v>2025.8333333333339</v>
      </c>
      <c r="H74" s="37">
        <v>2123.2333333333336</v>
      </c>
      <c r="I74" s="37">
        <v>2148.4666666666662</v>
      </c>
      <c r="J74" s="37">
        <v>2171.9333333333334</v>
      </c>
      <c r="K74" s="28">
        <v>2125</v>
      </c>
      <c r="L74" s="28">
        <v>2076.3000000000002</v>
      </c>
      <c r="M74" s="28">
        <v>1.89571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4330.55</v>
      </c>
      <c r="D75" s="37">
        <v>4340.4666666666672</v>
      </c>
      <c r="E75" s="37">
        <v>4290.0833333333339</v>
      </c>
      <c r="F75" s="37">
        <v>4249.6166666666668</v>
      </c>
      <c r="G75" s="37">
        <v>4199.2333333333336</v>
      </c>
      <c r="H75" s="37">
        <v>4380.9333333333343</v>
      </c>
      <c r="I75" s="37">
        <v>4431.3166666666675</v>
      </c>
      <c r="J75" s="37">
        <v>4471.7833333333347</v>
      </c>
      <c r="K75" s="28">
        <v>4390.8500000000004</v>
      </c>
      <c r="L75" s="28">
        <v>4300</v>
      </c>
      <c r="M75" s="28">
        <v>3.4538199999999999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3086.7</v>
      </c>
      <c r="D76" s="37">
        <v>3102.9</v>
      </c>
      <c r="E76" s="37">
        <v>3051.9</v>
      </c>
      <c r="F76" s="37">
        <v>3017.1</v>
      </c>
      <c r="G76" s="37">
        <v>2966.1</v>
      </c>
      <c r="H76" s="37">
        <v>3137.7000000000003</v>
      </c>
      <c r="I76" s="37">
        <v>3188.7000000000003</v>
      </c>
      <c r="J76" s="37">
        <v>3223.5000000000005</v>
      </c>
      <c r="K76" s="28">
        <v>3153.9</v>
      </c>
      <c r="L76" s="28">
        <v>3068.1</v>
      </c>
      <c r="M76" s="28">
        <v>6.2358500000000001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473.4</v>
      </c>
      <c r="D77" s="37">
        <v>471.5333333333333</v>
      </c>
      <c r="E77" s="37">
        <v>467.61666666666662</v>
      </c>
      <c r="F77" s="37">
        <v>461.83333333333331</v>
      </c>
      <c r="G77" s="37">
        <v>457.91666666666663</v>
      </c>
      <c r="H77" s="37">
        <v>477.31666666666661</v>
      </c>
      <c r="I77" s="37">
        <v>481.23333333333335</v>
      </c>
      <c r="J77" s="37">
        <v>487.01666666666659</v>
      </c>
      <c r="K77" s="28">
        <v>475.45</v>
      </c>
      <c r="L77" s="28">
        <v>465.75</v>
      </c>
      <c r="M77" s="28">
        <v>0.94447999999999999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1692.4</v>
      </c>
      <c r="D78" s="37">
        <v>1685.5833333333333</v>
      </c>
      <c r="E78" s="37">
        <v>1658.3166666666666</v>
      </c>
      <c r="F78" s="37">
        <v>1624.2333333333333</v>
      </c>
      <c r="G78" s="37">
        <v>1596.9666666666667</v>
      </c>
      <c r="H78" s="37">
        <v>1719.6666666666665</v>
      </c>
      <c r="I78" s="37">
        <v>1746.9333333333334</v>
      </c>
      <c r="J78" s="37">
        <v>1781.0166666666664</v>
      </c>
      <c r="K78" s="28">
        <v>1712.85</v>
      </c>
      <c r="L78" s="28">
        <v>1651.5</v>
      </c>
      <c r="M78" s="28">
        <v>3.76172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150.80000000000001</v>
      </c>
      <c r="D79" s="37">
        <v>150.81666666666669</v>
      </c>
      <c r="E79" s="37">
        <v>149.73333333333338</v>
      </c>
      <c r="F79" s="37">
        <v>148.66666666666669</v>
      </c>
      <c r="G79" s="37">
        <v>147.58333333333337</v>
      </c>
      <c r="H79" s="37">
        <v>151.88333333333338</v>
      </c>
      <c r="I79" s="37">
        <v>152.9666666666667</v>
      </c>
      <c r="J79" s="37">
        <v>154.03333333333339</v>
      </c>
      <c r="K79" s="28">
        <v>151.9</v>
      </c>
      <c r="L79" s="28">
        <v>149.75</v>
      </c>
      <c r="M79" s="28">
        <v>12.579319999999999</v>
      </c>
      <c r="N79" s="1"/>
      <c r="O79" s="1"/>
    </row>
    <row r="80" spans="1:15" ht="12.75" customHeight="1">
      <c r="A80" s="53">
        <v>71</v>
      </c>
      <c r="B80" s="28" t="s">
        <v>850</v>
      </c>
      <c r="C80" s="28">
        <v>1433.9</v>
      </c>
      <c r="D80" s="37">
        <v>1430.9666666666665</v>
      </c>
      <c r="E80" s="37">
        <v>1407.9333333333329</v>
      </c>
      <c r="F80" s="37">
        <v>1381.9666666666665</v>
      </c>
      <c r="G80" s="37">
        <v>1358.9333333333329</v>
      </c>
      <c r="H80" s="37">
        <v>1456.9333333333329</v>
      </c>
      <c r="I80" s="37">
        <v>1479.9666666666662</v>
      </c>
      <c r="J80" s="37">
        <v>1505.9333333333329</v>
      </c>
      <c r="K80" s="28">
        <v>1454</v>
      </c>
      <c r="L80" s="28">
        <v>1405</v>
      </c>
      <c r="M80" s="28">
        <v>3.1331600000000002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107.35</v>
      </c>
      <c r="D81" s="37">
        <v>106.95</v>
      </c>
      <c r="E81" s="37">
        <v>105.9</v>
      </c>
      <c r="F81" s="37">
        <v>104.45</v>
      </c>
      <c r="G81" s="37">
        <v>103.4</v>
      </c>
      <c r="H81" s="37">
        <v>108.4</v>
      </c>
      <c r="I81" s="37">
        <v>109.44999999999999</v>
      </c>
      <c r="J81" s="37">
        <v>110.9</v>
      </c>
      <c r="K81" s="28">
        <v>108</v>
      </c>
      <c r="L81" s="28">
        <v>105.5</v>
      </c>
      <c r="M81" s="28">
        <v>115.01496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275.8</v>
      </c>
      <c r="D82" s="37">
        <v>277.31666666666666</v>
      </c>
      <c r="E82" s="37">
        <v>273.58333333333331</v>
      </c>
      <c r="F82" s="37">
        <v>271.36666666666667</v>
      </c>
      <c r="G82" s="37">
        <v>267.63333333333333</v>
      </c>
      <c r="H82" s="37">
        <v>279.5333333333333</v>
      </c>
      <c r="I82" s="37">
        <v>283.26666666666665</v>
      </c>
      <c r="J82" s="37">
        <v>285.48333333333329</v>
      </c>
      <c r="K82" s="28">
        <v>281.05</v>
      </c>
      <c r="L82" s="28">
        <v>275.10000000000002</v>
      </c>
      <c r="M82" s="28">
        <v>4.6482599999999996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147</v>
      </c>
      <c r="D83" s="37">
        <v>145.76666666666668</v>
      </c>
      <c r="E83" s="37">
        <v>144.03333333333336</v>
      </c>
      <c r="F83" s="37">
        <v>141.06666666666669</v>
      </c>
      <c r="G83" s="37">
        <v>139.33333333333337</v>
      </c>
      <c r="H83" s="37">
        <v>148.73333333333335</v>
      </c>
      <c r="I83" s="37">
        <v>150.46666666666664</v>
      </c>
      <c r="J83" s="37">
        <v>153.43333333333334</v>
      </c>
      <c r="K83" s="28">
        <v>147.5</v>
      </c>
      <c r="L83" s="28">
        <v>142.80000000000001</v>
      </c>
      <c r="M83" s="28">
        <v>135.4494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2227.6999999999998</v>
      </c>
      <c r="D84" s="37">
        <v>2247.0666666666666</v>
      </c>
      <c r="E84" s="37">
        <v>2199.6833333333334</v>
      </c>
      <c r="F84" s="37">
        <v>2171.666666666667</v>
      </c>
      <c r="G84" s="37">
        <v>2124.2833333333338</v>
      </c>
      <c r="H84" s="37">
        <v>2275.083333333333</v>
      </c>
      <c r="I84" s="37">
        <v>2322.4666666666662</v>
      </c>
      <c r="J84" s="37">
        <v>2350.4833333333327</v>
      </c>
      <c r="K84" s="28">
        <v>2294.4499999999998</v>
      </c>
      <c r="L84" s="28">
        <v>2219.0500000000002</v>
      </c>
      <c r="M84" s="28">
        <v>4.0015900000000002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374.1</v>
      </c>
      <c r="D85" s="37">
        <v>372.4666666666667</v>
      </c>
      <c r="E85" s="37">
        <v>368.63333333333338</v>
      </c>
      <c r="F85" s="37">
        <v>363.16666666666669</v>
      </c>
      <c r="G85" s="37">
        <v>359.33333333333337</v>
      </c>
      <c r="H85" s="37">
        <v>377.93333333333339</v>
      </c>
      <c r="I85" s="37">
        <v>381.76666666666665</v>
      </c>
      <c r="J85" s="37">
        <v>387.23333333333341</v>
      </c>
      <c r="K85" s="28">
        <v>376.3</v>
      </c>
      <c r="L85" s="28">
        <v>367</v>
      </c>
      <c r="M85" s="28">
        <v>8.4486500000000007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868.7</v>
      </c>
      <c r="D86" s="37">
        <v>873.51666666666677</v>
      </c>
      <c r="E86" s="37">
        <v>859.18333333333351</v>
      </c>
      <c r="F86" s="37">
        <v>849.66666666666674</v>
      </c>
      <c r="G86" s="37">
        <v>835.33333333333348</v>
      </c>
      <c r="H86" s="37">
        <v>883.03333333333353</v>
      </c>
      <c r="I86" s="37">
        <v>897.36666666666679</v>
      </c>
      <c r="J86" s="37">
        <v>906.88333333333355</v>
      </c>
      <c r="K86" s="28">
        <v>887.85</v>
      </c>
      <c r="L86" s="28">
        <v>864</v>
      </c>
      <c r="M86" s="28">
        <v>6.63666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1432.45</v>
      </c>
      <c r="D87" s="37">
        <v>1432.2</v>
      </c>
      <c r="E87" s="37">
        <v>1415.45</v>
      </c>
      <c r="F87" s="37">
        <v>1398.45</v>
      </c>
      <c r="G87" s="37">
        <v>1381.7</v>
      </c>
      <c r="H87" s="37">
        <v>1449.2</v>
      </c>
      <c r="I87" s="37">
        <v>1465.95</v>
      </c>
      <c r="J87" s="37">
        <v>1482.95</v>
      </c>
      <c r="K87" s="28">
        <v>1448.95</v>
      </c>
      <c r="L87" s="28">
        <v>1415.2</v>
      </c>
      <c r="M87" s="28">
        <v>3.3385400000000001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1498.5</v>
      </c>
      <c r="D88" s="37">
        <v>1500.5833333333333</v>
      </c>
      <c r="E88" s="37">
        <v>1479.8166666666666</v>
      </c>
      <c r="F88" s="37">
        <v>1461.1333333333334</v>
      </c>
      <c r="G88" s="37">
        <v>1440.3666666666668</v>
      </c>
      <c r="H88" s="37">
        <v>1519.2666666666664</v>
      </c>
      <c r="I88" s="37">
        <v>1540.0333333333333</v>
      </c>
      <c r="J88" s="37">
        <v>1558.7166666666662</v>
      </c>
      <c r="K88" s="28">
        <v>1521.35</v>
      </c>
      <c r="L88" s="28">
        <v>1481.9</v>
      </c>
      <c r="M88" s="28">
        <v>12.00512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455.05</v>
      </c>
      <c r="D89" s="37">
        <v>454.83333333333331</v>
      </c>
      <c r="E89" s="37">
        <v>450.41666666666663</v>
      </c>
      <c r="F89" s="37">
        <v>445.7833333333333</v>
      </c>
      <c r="G89" s="37">
        <v>441.36666666666662</v>
      </c>
      <c r="H89" s="37">
        <v>459.46666666666664</v>
      </c>
      <c r="I89" s="37">
        <v>463.88333333333327</v>
      </c>
      <c r="J89" s="37">
        <v>468.51666666666665</v>
      </c>
      <c r="K89" s="28">
        <v>459.25</v>
      </c>
      <c r="L89" s="28">
        <v>450.2</v>
      </c>
      <c r="M89" s="28">
        <v>9.1155799999999996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228.8</v>
      </c>
      <c r="D90" s="37">
        <v>232.23333333333335</v>
      </c>
      <c r="E90" s="37">
        <v>224.6166666666667</v>
      </c>
      <c r="F90" s="37">
        <v>220.43333333333337</v>
      </c>
      <c r="G90" s="37">
        <v>212.81666666666672</v>
      </c>
      <c r="H90" s="37">
        <v>236.41666666666669</v>
      </c>
      <c r="I90" s="37">
        <v>244.03333333333336</v>
      </c>
      <c r="J90" s="37">
        <v>248.21666666666667</v>
      </c>
      <c r="K90" s="28">
        <v>239.85</v>
      </c>
      <c r="L90" s="28">
        <v>228.05</v>
      </c>
      <c r="M90" s="28">
        <v>14.49823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930.65</v>
      </c>
      <c r="D91" s="37">
        <v>925.55000000000007</v>
      </c>
      <c r="E91" s="37">
        <v>919.10000000000014</v>
      </c>
      <c r="F91" s="37">
        <v>907.55000000000007</v>
      </c>
      <c r="G91" s="37">
        <v>901.10000000000014</v>
      </c>
      <c r="H91" s="37">
        <v>937.10000000000014</v>
      </c>
      <c r="I91" s="37">
        <v>943.55000000000018</v>
      </c>
      <c r="J91" s="37">
        <v>955.10000000000014</v>
      </c>
      <c r="K91" s="28">
        <v>932</v>
      </c>
      <c r="L91" s="28">
        <v>914</v>
      </c>
      <c r="M91" s="28">
        <v>21.20224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1860.35</v>
      </c>
      <c r="D92" s="37">
        <v>1868.8666666666668</v>
      </c>
      <c r="E92" s="37">
        <v>1831.4833333333336</v>
      </c>
      <c r="F92" s="37">
        <v>1802.6166666666668</v>
      </c>
      <c r="G92" s="37">
        <v>1765.2333333333336</v>
      </c>
      <c r="H92" s="37">
        <v>1897.7333333333336</v>
      </c>
      <c r="I92" s="37">
        <v>1935.1166666666668</v>
      </c>
      <c r="J92" s="37">
        <v>1963.9833333333336</v>
      </c>
      <c r="K92" s="28">
        <v>1906.25</v>
      </c>
      <c r="L92" s="28">
        <v>1840</v>
      </c>
      <c r="M92" s="28">
        <v>6.5014900000000004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1396.6</v>
      </c>
      <c r="D93" s="37">
        <v>1394.8333333333333</v>
      </c>
      <c r="E93" s="37">
        <v>1385.0666666666666</v>
      </c>
      <c r="F93" s="37">
        <v>1373.5333333333333</v>
      </c>
      <c r="G93" s="37">
        <v>1363.7666666666667</v>
      </c>
      <c r="H93" s="37">
        <v>1406.3666666666666</v>
      </c>
      <c r="I93" s="37">
        <v>1416.1333333333334</v>
      </c>
      <c r="J93" s="37">
        <v>1427.6666666666665</v>
      </c>
      <c r="K93" s="28">
        <v>1404.6</v>
      </c>
      <c r="L93" s="28">
        <v>1383.3</v>
      </c>
      <c r="M93" s="28">
        <v>50.715629999999997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526.75</v>
      </c>
      <c r="D94" s="37">
        <v>529.58333333333337</v>
      </c>
      <c r="E94" s="37">
        <v>523.16666666666674</v>
      </c>
      <c r="F94" s="37">
        <v>519.58333333333337</v>
      </c>
      <c r="G94" s="37">
        <v>513.16666666666674</v>
      </c>
      <c r="H94" s="37">
        <v>533.16666666666674</v>
      </c>
      <c r="I94" s="37">
        <v>539.58333333333348</v>
      </c>
      <c r="J94" s="37">
        <v>543.16666666666674</v>
      </c>
      <c r="K94" s="28">
        <v>536</v>
      </c>
      <c r="L94" s="28">
        <v>526</v>
      </c>
      <c r="M94" s="28">
        <v>38.00562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1226.3</v>
      </c>
      <c r="D95" s="37">
        <v>1215.75</v>
      </c>
      <c r="E95" s="37">
        <v>1200.75</v>
      </c>
      <c r="F95" s="37">
        <v>1175.2</v>
      </c>
      <c r="G95" s="37">
        <v>1160.2</v>
      </c>
      <c r="H95" s="37">
        <v>1241.3</v>
      </c>
      <c r="I95" s="37">
        <v>1256.3</v>
      </c>
      <c r="J95" s="37">
        <v>1281.8499999999999</v>
      </c>
      <c r="K95" s="28">
        <v>1230.75</v>
      </c>
      <c r="L95" s="28">
        <v>1190.2</v>
      </c>
      <c r="M95" s="28">
        <v>10.23851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2838.85</v>
      </c>
      <c r="D96" s="37">
        <v>2848.6999999999994</v>
      </c>
      <c r="E96" s="37">
        <v>2821.5999999999985</v>
      </c>
      <c r="F96" s="37">
        <v>2804.349999999999</v>
      </c>
      <c r="G96" s="37">
        <v>2777.2499999999982</v>
      </c>
      <c r="H96" s="37">
        <v>2865.9499999999989</v>
      </c>
      <c r="I96" s="37">
        <v>2893.05</v>
      </c>
      <c r="J96" s="37">
        <v>2910.2999999999993</v>
      </c>
      <c r="K96" s="28">
        <v>2875.8</v>
      </c>
      <c r="L96" s="28">
        <v>2831.45</v>
      </c>
      <c r="M96" s="28">
        <v>4.2197699999999996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387.05</v>
      </c>
      <c r="D97" s="37">
        <v>385.3</v>
      </c>
      <c r="E97" s="37">
        <v>382.05</v>
      </c>
      <c r="F97" s="37">
        <v>377.05</v>
      </c>
      <c r="G97" s="37">
        <v>373.8</v>
      </c>
      <c r="H97" s="37">
        <v>390.3</v>
      </c>
      <c r="I97" s="37">
        <v>393.55</v>
      </c>
      <c r="J97" s="37">
        <v>398.55</v>
      </c>
      <c r="K97" s="28">
        <v>388.55</v>
      </c>
      <c r="L97" s="28">
        <v>380.3</v>
      </c>
      <c r="M97" s="28">
        <v>77.341390000000004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1903.45</v>
      </c>
      <c r="D98" s="37">
        <v>1893.4166666666667</v>
      </c>
      <c r="E98" s="37">
        <v>1878.0833333333335</v>
      </c>
      <c r="F98" s="37">
        <v>1852.7166666666667</v>
      </c>
      <c r="G98" s="37">
        <v>1837.3833333333334</v>
      </c>
      <c r="H98" s="37">
        <v>1918.7833333333335</v>
      </c>
      <c r="I98" s="37">
        <v>1934.116666666667</v>
      </c>
      <c r="J98" s="37">
        <v>1959.4833333333336</v>
      </c>
      <c r="K98" s="28">
        <v>1908.75</v>
      </c>
      <c r="L98" s="28">
        <v>1868.05</v>
      </c>
      <c r="M98" s="28">
        <v>11.781499999999999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231.2</v>
      </c>
      <c r="D99" s="37">
        <v>231.9</v>
      </c>
      <c r="E99" s="37">
        <v>228.9</v>
      </c>
      <c r="F99" s="37">
        <v>226.6</v>
      </c>
      <c r="G99" s="37">
        <v>223.6</v>
      </c>
      <c r="H99" s="37">
        <v>234.20000000000002</v>
      </c>
      <c r="I99" s="37">
        <v>237.20000000000002</v>
      </c>
      <c r="J99" s="37">
        <v>239.50000000000003</v>
      </c>
      <c r="K99" s="28">
        <v>234.9</v>
      </c>
      <c r="L99" s="28">
        <v>229.6</v>
      </c>
      <c r="M99" s="28">
        <v>26.428509999999999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2623.6</v>
      </c>
      <c r="D100" s="37">
        <v>2629.8666666666668</v>
      </c>
      <c r="E100" s="37">
        <v>2605.7333333333336</v>
      </c>
      <c r="F100" s="37">
        <v>2587.8666666666668</v>
      </c>
      <c r="G100" s="37">
        <v>2563.7333333333336</v>
      </c>
      <c r="H100" s="37">
        <v>2647.7333333333336</v>
      </c>
      <c r="I100" s="37">
        <v>2671.8666666666668</v>
      </c>
      <c r="J100" s="37">
        <v>2689.7333333333336</v>
      </c>
      <c r="K100" s="28">
        <v>2654</v>
      </c>
      <c r="L100" s="28">
        <v>2612</v>
      </c>
      <c r="M100" s="28">
        <v>12.538209999999999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273.05</v>
      </c>
      <c r="D101" s="37">
        <v>274.34999999999997</v>
      </c>
      <c r="E101" s="37">
        <v>270.99999999999994</v>
      </c>
      <c r="F101" s="37">
        <v>268.95</v>
      </c>
      <c r="G101" s="37">
        <v>265.59999999999997</v>
      </c>
      <c r="H101" s="37">
        <v>276.39999999999992</v>
      </c>
      <c r="I101" s="37">
        <v>279.74999999999994</v>
      </c>
      <c r="J101" s="37">
        <v>281.7999999999999</v>
      </c>
      <c r="K101" s="28">
        <v>277.7</v>
      </c>
      <c r="L101" s="28">
        <v>272.3</v>
      </c>
      <c r="M101" s="28">
        <v>7.5263099999999996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38891.9</v>
      </c>
      <c r="D102" s="37">
        <v>38999.966666666667</v>
      </c>
      <c r="E102" s="37">
        <v>38491.933333333334</v>
      </c>
      <c r="F102" s="37">
        <v>38091.966666666667</v>
      </c>
      <c r="G102" s="37">
        <v>37583.933333333334</v>
      </c>
      <c r="H102" s="37">
        <v>39399.933333333334</v>
      </c>
      <c r="I102" s="37">
        <v>39907.966666666674</v>
      </c>
      <c r="J102" s="37">
        <v>40307.933333333334</v>
      </c>
      <c r="K102" s="28">
        <v>39508</v>
      </c>
      <c r="L102" s="28">
        <v>38600</v>
      </c>
      <c r="M102" s="28">
        <v>3.1029999999999999E-2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2308.65</v>
      </c>
      <c r="D103" s="37">
        <v>2301.4166666666665</v>
      </c>
      <c r="E103" s="37">
        <v>2282.833333333333</v>
      </c>
      <c r="F103" s="37">
        <v>2257.0166666666664</v>
      </c>
      <c r="G103" s="37">
        <v>2238.4333333333329</v>
      </c>
      <c r="H103" s="37">
        <v>2327.2333333333331</v>
      </c>
      <c r="I103" s="37">
        <v>2345.8166666666662</v>
      </c>
      <c r="J103" s="37">
        <v>2371.6333333333332</v>
      </c>
      <c r="K103" s="28">
        <v>2320</v>
      </c>
      <c r="L103" s="28">
        <v>2275.6</v>
      </c>
      <c r="M103" s="28">
        <v>19.316240000000001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800.9</v>
      </c>
      <c r="D104" s="37">
        <v>805.26666666666654</v>
      </c>
      <c r="E104" s="37">
        <v>792.73333333333312</v>
      </c>
      <c r="F104" s="37">
        <v>784.56666666666661</v>
      </c>
      <c r="G104" s="37">
        <v>772.03333333333319</v>
      </c>
      <c r="H104" s="37">
        <v>813.43333333333305</v>
      </c>
      <c r="I104" s="37">
        <v>825.96666666666658</v>
      </c>
      <c r="J104" s="37">
        <v>834.13333333333298</v>
      </c>
      <c r="K104" s="28">
        <v>817.8</v>
      </c>
      <c r="L104" s="28">
        <v>797.1</v>
      </c>
      <c r="M104" s="28">
        <v>210.34147999999999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1189.2</v>
      </c>
      <c r="D105" s="37">
        <v>1196.7</v>
      </c>
      <c r="E105" s="37">
        <v>1173.5</v>
      </c>
      <c r="F105" s="37">
        <v>1157.8</v>
      </c>
      <c r="G105" s="37">
        <v>1134.5999999999999</v>
      </c>
      <c r="H105" s="37">
        <v>1212.4000000000001</v>
      </c>
      <c r="I105" s="37">
        <v>1235.6000000000004</v>
      </c>
      <c r="J105" s="37">
        <v>1251.3000000000002</v>
      </c>
      <c r="K105" s="28">
        <v>1219.9000000000001</v>
      </c>
      <c r="L105" s="28">
        <v>1181</v>
      </c>
      <c r="M105" s="28">
        <v>7.3779300000000001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532.04999999999995</v>
      </c>
      <c r="D106" s="37">
        <v>532.73333333333323</v>
      </c>
      <c r="E106" s="37">
        <v>528.56666666666649</v>
      </c>
      <c r="F106" s="37">
        <v>525.08333333333326</v>
      </c>
      <c r="G106" s="37">
        <v>520.91666666666652</v>
      </c>
      <c r="H106" s="37">
        <v>536.21666666666647</v>
      </c>
      <c r="I106" s="37">
        <v>540.38333333333321</v>
      </c>
      <c r="J106" s="37">
        <v>543.86666666666645</v>
      </c>
      <c r="K106" s="28">
        <v>536.9</v>
      </c>
      <c r="L106" s="28">
        <v>529.25</v>
      </c>
      <c r="M106" s="28">
        <v>8.1118900000000007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465.7</v>
      </c>
      <c r="D107" s="37">
        <v>468.88333333333338</v>
      </c>
      <c r="E107" s="37">
        <v>458.31666666666678</v>
      </c>
      <c r="F107" s="37">
        <v>450.93333333333339</v>
      </c>
      <c r="G107" s="37">
        <v>440.36666666666679</v>
      </c>
      <c r="H107" s="37">
        <v>476.26666666666677</v>
      </c>
      <c r="I107" s="37">
        <v>486.83333333333337</v>
      </c>
      <c r="J107" s="37">
        <v>494.21666666666675</v>
      </c>
      <c r="K107" s="28">
        <v>479.45</v>
      </c>
      <c r="L107" s="28">
        <v>461.5</v>
      </c>
      <c r="M107" s="28">
        <v>2.9211900000000002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35.200000000000003</v>
      </c>
      <c r="D108" s="37">
        <v>35.550000000000004</v>
      </c>
      <c r="E108" s="37">
        <v>34.550000000000011</v>
      </c>
      <c r="F108" s="37">
        <v>33.900000000000006</v>
      </c>
      <c r="G108" s="37">
        <v>32.900000000000013</v>
      </c>
      <c r="H108" s="37">
        <v>36.20000000000001</v>
      </c>
      <c r="I108" s="37">
        <v>37.199999999999996</v>
      </c>
      <c r="J108" s="37">
        <v>37.850000000000009</v>
      </c>
      <c r="K108" s="28">
        <v>36.549999999999997</v>
      </c>
      <c r="L108" s="28">
        <v>34.9</v>
      </c>
      <c r="M108" s="28">
        <v>66.348370000000003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35.950000000000003</v>
      </c>
      <c r="D109" s="37">
        <v>35.833333333333336</v>
      </c>
      <c r="E109" s="37">
        <v>35.56666666666667</v>
      </c>
      <c r="F109" s="37">
        <v>35.183333333333337</v>
      </c>
      <c r="G109" s="37">
        <v>34.916666666666671</v>
      </c>
      <c r="H109" s="37">
        <v>36.216666666666669</v>
      </c>
      <c r="I109" s="37">
        <v>36.483333333333334</v>
      </c>
      <c r="J109" s="37">
        <v>36.866666666666667</v>
      </c>
      <c r="K109" s="28">
        <v>36.1</v>
      </c>
      <c r="L109" s="28">
        <v>35.450000000000003</v>
      </c>
      <c r="M109" s="28">
        <v>173.31544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301.10000000000002</v>
      </c>
      <c r="D110" s="37">
        <v>300.95</v>
      </c>
      <c r="E110" s="37">
        <v>298.95</v>
      </c>
      <c r="F110" s="37">
        <v>296.8</v>
      </c>
      <c r="G110" s="37">
        <v>294.8</v>
      </c>
      <c r="H110" s="37">
        <v>303.09999999999997</v>
      </c>
      <c r="I110" s="37">
        <v>305.09999999999997</v>
      </c>
      <c r="J110" s="37">
        <v>307.24999999999994</v>
      </c>
      <c r="K110" s="28">
        <v>302.95</v>
      </c>
      <c r="L110" s="28">
        <v>298.8</v>
      </c>
      <c r="M110" s="28">
        <v>106.40727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3986.6</v>
      </c>
      <c r="D111" s="37">
        <v>3995.7999999999997</v>
      </c>
      <c r="E111" s="37">
        <v>3917.9999999999995</v>
      </c>
      <c r="F111" s="37">
        <v>3849.3999999999996</v>
      </c>
      <c r="G111" s="37">
        <v>3771.5999999999995</v>
      </c>
      <c r="H111" s="37">
        <v>4064.3999999999996</v>
      </c>
      <c r="I111" s="37">
        <v>4142.2</v>
      </c>
      <c r="J111" s="37">
        <v>4210.7999999999993</v>
      </c>
      <c r="K111" s="28">
        <v>4073.6</v>
      </c>
      <c r="L111" s="28">
        <v>3927.2</v>
      </c>
      <c r="M111" s="28">
        <v>1.9985599999999999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175.85</v>
      </c>
      <c r="D112" s="37">
        <v>176.06666666666669</v>
      </c>
      <c r="E112" s="37">
        <v>173.03333333333339</v>
      </c>
      <c r="F112" s="37">
        <v>170.2166666666667</v>
      </c>
      <c r="G112" s="37">
        <v>167.18333333333339</v>
      </c>
      <c r="H112" s="37">
        <v>178.88333333333338</v>
      </c>
      <c r="I112" s="37">
        <v>181.91666666666669</v>
      </c>
      <c r="J112" s="37">
        <v>184.73333333333338</v>
      </c>
      <c r="K112" s="28">
        <v>179.1</v>
      </c>
      <c r="L112" s="28">
        <v>173.25</v>
      </c>
      <c r="M112" s="28">
        <v>13.386480000000001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158.5</v>
      </c>
      <c r="D113" s="37">
        <v>159.11666666666667</v>
      </c>
      <c r="E113" s="37">
        <v>156.38333333333335</v>
      </c>
      <c r="F113" s="37">
        <v>154.26666666666668</v>
      </c>
      <c r="G113" s="37">
        <v>151.53333333333336</v>
      </c>
      <c r="H113" s="37">
        <v>161.23333333333335</v>
      </c>
      <c r="I113" s="37">
        <v>163.9666666666667</v>
      </c>
      <c r="J113" s="37">
        <v>166.08333333333334</v>
      </c>
      <c r="K113" s="28">
        <v>161.85</v>
      </c>
      <c r="L113" s="28">
        <v>157</v>
      </c>
      <c r="M113" s="28">
        <v>66.428060000000002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260.75</v>
      </c>
      <c r="D114" s="37">
        <v>258.11666666666662</v>
      </c>
      <c r="E114" s="37">
        <v>254.33333333333326</v>
      </c>
      <c r="F114" s="37">
        <v>247.91666666666663</v>
      </c>
      <c r="G114" s="37">
        <v>244.13333333333327</v>
      </c>
      <c r="H114" s="37">
        <v>264.53333333333325</v>
      </c>
      <c r="I114" s="37">
        <v>268.31666666666666</v>
      </c>
      <c r="J114" s="37">
        <v>274.73333333333323</v>
      </c>
      <c r="K114" s="28">
        <v>261.89999999999998</v>
      </c>
      <c r="L114" s="28">
        <v>251.7</v>
      </c>
      <c r="M114" s="28">
        <v>81.86609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72.099999999999994</v>
      </c>
      <c r="D115" s="37">
        <v>71.899999999999991</v>
      </c>
      <c r="E115" s="37">
        <v>71.449999999999989</v>
      </c>
      <c r="F115" s="37">
        <v>70.8</v>
      </c>
      <c r="G115" s="37">
        <v>70.349999999999994</v>
      </c>
      <c r="H115" s="37">
        <v>72.549999999999983</v>
      </c>
      <c r="I115" s="37">
        <v>73</v>
      </c>
      <c r="J115" s="37">
        <v>73.649999999999977</v>
      </c>
      <c r="K115" s="28">
        <v>72.349999999999994</v>
      </c>
      <c r="L115" s="28">
        <v>71.25</v>
      </c>
      <c r="M115" s="28">
        <v>101.24538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599.29999999999995</v>
      </c>
      <c r="D116" s="37">
        <v>602.04999999999995</v>
      </c>
      <c r="E116" s="37">
        <v>593.29999999999995</v>
      </c>
      <c r="F116" s="37">
        <v>587.29999999999995</v>
      </c>
      <c r="G116" s="37">
        <v>578.54999999999995</v>
      </c>
      <c r="H116" s="37">
        <v>608.04999999999995</v>
      </c>
      <c r="I116" s="37">
        <v>616.79999999999995</v>
      </c>
      <c r="J116" s="37">
        <v>622.79999999999995</v>
      </c>
      <c r="K116" s="28">
        <v>610.79999999999995</v>
      </c>
      <c r="L116" s="28">
        <v>596.04999999999995</v>
      </c>
      <c r="M116" s="28">
        <v>12.88536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361.2</v>
      </c>
      <c r="D117" s="37">
        <v>364.18333333333334</v>
      </c>
      <c r="E117" s="37">
        <v>355.66666666666669</v>
      </c>
      <c r="F117" s="37">
        <v>350.13333333333333</v>
      </c>
      <c r="G117" s="37">
        <v>341.61666666666667</v>
      </c>
      <c r="H117" s="37">
        <v>369.7166666666667</v>
      </c>
      <c r="I117" s="37">
        <v>378.23333333333335</v>
      </c>
      <c r="J117" s="37">
        <v>383.76666666666671</v>
      </c>
      <c r="K117" s="28">
        <v>372.7</v>
      </c>
      <c r="L117" s="28">
        <v>358.65</v>
      </c>
      <c r="M117" s="28">
        <v>11.95642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222.65</v>
      </c>
      <c r="D118" s="37">
        <v>223.86666666666665</v>
      </c>
      <c r="E118" s="37">
        <v>219.73333333333329</v>
      </c>
      <c r="F118" s="37">
        <v>216.81666666666663</v>
      </c>
      <c r="G118" s="37">
        <v>212.68333333333328</v>
      </c>
      <c r="H118" s="37">
        <v>226.7833333333333</v>
      </c>
      <c r="I118" s="37">
        <v>230.91666666666669</v>
      </c>
      <c r="J118" s="37">
        <v>233.83333333333331</v>
      </c>
      <c r="K118" s="28">
        <v>228</v>
      </c>
      <c r="L118" s="28">
        <v>220.95</v>
      </c>
      <c r="M118" s="28">
        <v>22.408010000000001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962.05</v>
      </c>
      <c r="D119" s="37">
        <v>956.0333333333333</v>
      </c>
      <c r="E119" s="37">
        <v>945.56666666666661</v>
      </c>
      <c r="F119" s="37">
        <v>929.08333333333326</v>
      </c>
      <c r="G119" s="37">
        <v>918.61666666666656</v>
      </c>
      <c r="H119" s="37">
        <v>972.51666666666665</v>
      </c>
      <c r="I119" s="37">
        <v>982.98333333333335</v>
      </c>
      <c r="J119" s="37">
        <v>999.4666666666667</v>
      </c>
      <c r="K119" s="28">
        <v>966.5</v>
      </c>
      <c r="L119" s="28">
        <v>939.55</v>
      </c>
      <c r="M119" s="28">
        <v>60.431519999999999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4024.55</v>
      </c>
      <c r="D120" s="37">
        <v>4039.3333333333335</v>
      </c>
      <c r="E120" s="37">
        <v>3974.1166666666668</v>
      </c>
      <c r="F120" s="37">
        <v>3923.6833333333334</v>
      </c>
      <c r="G120" s="37">
        <v>3858.4666666666667</v>
      </c>
      <c r="H120" s="37">
        <v>4089.7666666666669</v>
      </c>
      <c r="I120" s="37">
        <v>4154.9833333333336</v>
      </c>
      <c r="J120" s="37">
        <v>4205.416666666667</v>
      </c>
      <c r="K120" s="28">
        <v>4104.55</v>
      </c>
      <c r="L120" s="28">
        <v>3988.9</v>
      </c>
      <c r="M120" s="28">
        <v>2.3362799999999999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1503.6</v>
      </c>
      <c r="D121" s="37">
        <v>1500.2833333333335</v>
      </c>
      <c r="E121" s="37">
        <v>1483.416666666667</v>
      </c>
      <c r="F121" s="37">
        <v>1463.2333333333333</v>
      </c>
      <c r="G121" s="37">
        <v>1446.3666666666668</v>
      </c>
      <c r="H121" s="37">
        <v>1520.4666666666672</v>
      </c>
      <c r="I121" s="37">
        <v>1537.3333333333335</v>
      </c>
      <c r="J121" s="37">
        <v>1557.5166666666673</v>
      </c>
      <c r="K121" s="28">
        <v>1517.15</v>
      </c>
      <c r="L121" s="28">
        <v>1480.1</v>
      </c>
      <c r="M121" s="28">
        <v>78.596260000000001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1816.4</v>
      </c>
      <c r="D122" s="37">
        <v>1812.2666666666667</v>
      </c>
      <c r="E122" s="37">
        <v>1799.9333333333334</v>
      </c>
      <c r="F122" s="37">
        <v>1783.4666666666667</v>
      </c>
      <c r="G122" s="37">
        <v>1771.1333333333334</v>
      </c>
      <c r="H122" s="37">
        <v>1828.7333333333333</v>
      </c>
      <c r="I122" s="37">
        <v>1841.0666666666668</v>
      </c>
      <c r="J122" s="37">
        <v>1857.5333333333333</v>
      </c>
      <c r="K122" s="28">
        <v>1824.6</v>
      </c>
      <c r="L122" s="28">
        <v>1795.8</v>
      </c>
      <c r="M122" s="28">
        <v>2.1734200000000001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966.15</v>
      </c>
      <c r="D123" s="37">
        <v>971.79999999999984</v>
      </c>
      <c r="E123" s="37">
        <v>956.39999999999964</v>
      </c>
      <c r="F123" s="37">
        <v>946.64999999999975</v>
      </c>
      <c r="G123" s="37">
        <v>931.24999999999955</v>
      </c>
      <c r="H123" s="37">
        <v>981.54999999999973</v>
      </c>
      <c r="I123" s="37">
        <v>996.95</v>
      </c>
      <c r="J123" s="37">
        <v>1006.6999999999998</v>
      </c>
      <c r="K123" s="28">
        <v>987.2</v>
      </c>
      <c r="L123" s="28">
        <v>962.05</v>
      </c>
      <c r="M123" s="28">
        <v>3.32206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229.65</v>
      </c>
      <c r="D124" s="37">
        <v>232.15</v>
      </c>
      <c r="E124" s="37">
        <v>226.5</v>
      </c>
      <c r="F124" s="37">
        <v>223.35</v>
      </c>
      <c r="G124" s="37">
        <v>217.7</v>
      </c>
      <c r="H124" s="37">
        <v>235.3</v>
      </c>
      <c r="I124" s="37">
        <v>240.95000000000005</v>
      </c>
      <c r="J124" s="37">
        <v>244.10000000000002</v>
      </c>
      <c r="K124" s="28">
        <v>237.8</v>
      </c>
      <c r="L124" s="28">
        <v>229</v>
      </c>
      <c r="M124" s="28">
        <v>13.56884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585.5</v>
      </c>
      <c r="D125" s="37">
        <v>582.4666666666667</v>
      </c>
      <c r="E125" s="37">
        <v>576.53333333333342</v>
      </c>
      <c r="F125" s="37">
        <v>567.56666666666672</v>
      </c>
      <c r="G125" s="37">
        <v>561.63333333333344</v>
      </c>
      <c r="H125" s="37">
        <v>591.43333333333339</v>
      </c>
      <c r="I125" s="37">
        <v>597.36666666666679</v>
      </c>
      <c r="J125" s="37">
        <v>606.33333333333337</v>
      </c>
      <c r="K125" s="28">
        <v>588.4</v>
      </c>
      <c r="L125" s="28">
        <v>573.5</v>
      </c>
      <c r="M125" s="28">
        <v>57.833530000000003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370.15</v>
      </c>
      <c r="D126" s="37">
        <v>366.3</v>
      </c>
      <c r="E126" s="37">
        <v>361.1</v>
      </c>
      <c r="F126" s="37">
        <v>352.05</v>
      </c>
      <c r="G126" s="37">
        <v>346.85</v>
      </c>
      <c r="H126" s="37">
        <v>375.35</v>
      </c>
      <c r="I126" s="37">
        <v>380.54999999999995</v>
      </c>
      <c r="J126" s="37">
        <v>389.6</v>
      </c>
      <c r="K126" s="28">
        <v>371.5</v>
      </c>
      <c r="L126" s="28">
        <v>357.25</v>
      </c>
      <c r="M126" s="28">
        <v>48.745829999999998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573.35</v>
      </c>
      <c r="D127" s="37">
        <v>578.2166666666667</v>
      </c>
      <c r="E127" s="37">
        <v>565.53333333333342</v>
      </c>
      <c r="F127" s="37">
        <v>557.7166666666667</v>
      </c>
      <c r="G127" s="37">
        <v>545.03333333333342</v>
      </c>
      <c r="H127" s="37">
        <v>586.03333333333342</v>
      </c>
      <c r="I127" s="37">
        <v>598.71666666666681</v>
      </c>
      <c r="J127" s="37">
        <v>606.53333333333342</v>
      </c>
      <c r="K127" s="28">
        <v>590.9</v>
      </c>
      <c r="L127" s="28">
        <v>570.4</v>
      </c>
      <c r="M127" s="28">
        <v>33.217979999999997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1795.55</v>
      </c>
      <c r="D128" s="37">
        <v>1809.8166666666666</v>
      </c>
      <c r="E128" s="37">
        <v>1770.8333333333333</v>
      </c>
      <c r="F128" s="37">
        <v>1746.1166666666666</v>
      </c>
      <c r="G128" s="37">
        <v>1707.1333333333332</v>
      </c>
      <c r="H128" s="37">
        <v>1834.5333333333333</v>
      </c>
      <c r="I128" s="37">
        <v>1873.5166666666669</v>
      </c>
      <c r="J128" s="37">
        <v>1898.2333333333333</v>
      </c>
      <c r="K128" s="28">
        <v>1848.8</v>
      </c>
      <c r="L128" s="28">
        <v>1785.1</v>
      </c>
      <c r="M128" s="28">
        <v>18.86515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72.45</v>
      </c>
      <c r="D129" s="37">
        <v>72.13333333333334</v>
      </c>
      <c r="E129" s="37">
        <v>71.666666666666686</v>
      </c>
      <c r="F129" s="37">
        <v>70.88333333333334</v>
      </c>
      <c r="G129" s="37">
        <v>70.416666666666686</v>
      </c>
      <c r="H129" s="37">
        <v>72.916666666666686</v>
      </c>
      <c r="I129" s="37">
        <v>73.383333333333354</v>
      </c>
      <c r="J129" s="37">
        <v>74.166666666666686</v>
      </c>
      <c r="K129" s="28">
        <v>72.599999999999994</v>
      </c>
      <c r="L129" s="28">
        <v>71.349999999999994</v>
      </c>
      <c r="M129" s="28">
        <v>49.17398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3440.35</v>
      </c>
      <c r="D130" s="37">
        <v>3440.0333333333328</v>
      </c>
      <c r="E130" s="37">
        <v>3401.5166666666655</v>
      </c>
      <c r="F130" s="37">
        <v>3362.6833333333325</v>
      </c>
      <c r="G130" s="37">
        <v>3324.1666666666652</v>
      </c>
      <c r="H130" s="37">
        <v>3478.8666666666659</v>
      </c>
      <c r="I130" s="37">
        <v>3517.3833333333332</v>
      </c>
      <c r="J130" s="37">
        <v>3556.2166666666662</v>
      </c>
      <c r="K130" s="28">
        <v>3478.55</v>
      </c>
      <c r="L130" s="28">
        <v>3401.2</v>
      </c>
      <c r="M130" s="28">
        <v>3.2502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370.8</v>
      </c>
      <c r="D131" s="37">
        <v>373.01666666666665</v>
      </c>
      <c r="E131" s="37">
        <v>366.7833333333333</v>
      </c>
      <c r="F131" s="37">
        <v>362.76666666666665</v>
      </c>
      <c r="G131" s="37">
        <v>356.5333333333333</v>
      </c>
      <c r="H131" s="37">
        <v>377.0333333333333</v>
      </c>
      <c r="I131" s="37">
        <v>383.26666666666665</v>
      </c>
      <c r="J131" s="37">
        <v>387.2833333333333</v>
      </c>
      <c r="K131" s="28">
        <v>379.25</v>
      </c>
      <c r="L131" s="28">
        <v>369</v>
      </c>
      <c r="M131" s="28">
        <v>17.182089999999999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4500.8</v>
      </c>
      <c r="D132" s="37">
        <v>4497.166666666667</v>
      </c>
      <c r="E132" s="37">
        <v>4464.2333333333336</v>
      </c>
      <c r="F132" s="37">
        <v>4427.666666666667</v>
      </c>
      <c r="G132" s="37">
        <v>4394.7333333333336</v>
      </c>
      <c r="H132" s="37">
        <v>4533.7333333333336</v>
      </c>
      <c r="I132" s="37">
        <v>4566.6666666666661</v>
      </c>
      <c r="J132" s="37">
        <v>4603.2333333333336</v>
      </c>
      <c r="K132" s="28">
        <v>4530.1000000000004</v>
      </c>
      <c r="L132" s="28">
        <v>4460.6000000000004</v>
      </c>
      <c r="M132" s="28">
        <v>4.2176099999999996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1782.45</v>
      </c>
      <c r="D133" s="37">
        <v>1776</v>
      </c>
      <c r="E133" s="37">
        <v>1766.5</v>
      </c>
      <c r="F133" s="37">
        <v>1750.55</v>
      </c>
      <c r="G133" s="37">
        <v>1741.05</v>
      </c>
      <c r="H133" s="37">
        <v>1791.95</v>
      </c>
      <c r="I133" s="37">
        <v>1801.45</v>
      </c>
      <c r="J133" s="37">
        <v>1817.4</v>
      </c>
      <c r="K133" s="28">
        <v>1785.5</v>
      </c>
      <c r="L133" s="28">
        <v>1760.05</v>
      </c>
      <c r="M133" s="28">
        <v>19.166149999999998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497.05</v>
      </c>
      <c r="D134" s="37">
        <v>500.01666666666665</v>
      </c>
      <c r="E134" s="37">
        <v>491.0333333333333</v>
      </c>
      <c r="F134" s="37">
        <v>485.01666666666665</v>
      </c>
      <c r="G134" s="37">
        <v>476.0333333333333</v>
      </c>
      <c r="H134" s="37">
        <v>506.0333333333333</v>
      </c>
      <c r="I134" s="37">
        <v>515.01666666666665</v>
      </c>
      <c r="J134" s="37">
        <v>521.0333333333333</v>
      </c>
      <c r="K134" s="28">
        <v>509</v>
      </c>
      <c r="L134" s="28">
        <v>494</v>
      </c>
      <c r="M134" s="28">
        <v>18.76202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632.45000000000005</v>
      </c>
      <c r="D135" s="37">
        <v>633.93333333333339</v>
      </c>
      <c r="E135" s="37">
        <v>624.51666666666677</v>
      </c>
      <c r="F135" s="37">
        <v>616.58333333333337</v>
      </c>
      <c r="G135" s="37">
        <v>607.16666666666674</v>
      </c>
      <c r="H135" s="37">
        <v>641.86666666666679</v>
      </c>
      <c r="I135" s="37">
        <v>651.2833333333333</v>
      </c>
      <c r="J135" s="37">
        <v>659.21666666666681</v>
      </c>
      <c r="K135" s="28">
        <v>643.35</v>
      </c>
      <c r="L135" s="28">
        <v>626</v>
      </c>
      <c r="M135" s="28">
        <v>8.2028599999999994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80834.05</v>
      </c>
      <c r="D136" s="37">
        <v>80521.599999999991</v>
      </c>
      <c r="E136" s="37">
        <v>79844.249999999985</v>
      </c>
      <c r="F136" s="37">
        <v>78854.45</v>
      </c>
      <c r="G136" s="37">
        <v>78177.099999999991</v>
      </c>
      <c r="H136" s="37">
        <v>81511.39999999998</v>
      </c>
      <c r="I136" s="37">
        <v>82188.749999999985</v>
      </c>
      <c r="J136" s="37">
        <v>83178.549999999974</v>
      </c>
      <c r="K136" s="28">
        <v>81198.95</v>
      </c>
      <c r="L136" s="28">
        <v>79531.8</v>
      </c>
      <c r="M136" s="28">
        <v>0.11727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208.15</v>
      </c>
      <c r="D137" s="37">
        <v>209.1</v>
      </c>
      <c r="E137" s="37">
        <v>206.35</v>
      </c>
      <c r="F137" s="37">
        <v>204.55</v>
      </c>
      <c r="G137" s="37">
        <v>201.8</v>
      </c>
      <c r="H137" s="37">
        <v>210.89999999999998</v>
      </c>
      <c r="I137" s="37">
        <v>213.64999999999998</v>
      </c>
      <c r="J137" s="37">
        <v>215.44999999999996</v>
      </c>
      <c r="K137" s="28">
        <v>211.85</v>
      </c>
      <c r="L137" s="28">
        <v>207.3</v>
      </c>
      <c r="M137" s="28">
        <v>16.301539999999999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1135.8499999999999</v>
      </c>
      <c r="D138" s="37">
        <v>1150.95</v>
      </c>
      <c r="E138" s="37">
        <v>1116.9000000000001</v>
      </c>
      <c r="F138" s="37">
        <v>1097.95</v>
      </c>
      <c r="G138" s="37">
        <v>1063.9000000000001</v>
      </c>
      <c r="H138" s="37">
        <v>1169.9000000000001</v>
      </c>
      <c r="I138" s="37">
        <v>1203.9499999999998</v>
      </c>
      <c r="J138" s="37">
        <v>1222.9000000000001</v>
      </c>
      <c r="K138" s="28">
        <v>1185</v>
      </c>
      <c r="L138" s="28">
        <v>1132</v>
      </c>
      <c r="M138" s="28">
        <v>43.805019999999999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94.05</v>
      </c>
      <c r="D139" s="37">
        <v>94.016666666666666</v>
      </c>
      <c r="E139" s="37">
        <v>93.083333333333329</v>
      </c>
      <c r="F139" s="37">
        <v>92.11666666666666</v>
      </c>
      <c r="G139" s="37">
        <v>91.183333333333323</v>
      </c>
      <c r="H139" s="37">
        <v>94.983333333333334</v>
      </c>
      <c r="I139" s="37">
        <v>95.916666666666671</v>
      </c>
      <c r="J139" s="37">
        <v>96.88333333333334</v>
      </c>
      <c r="K139" s="28">
        <v>94.95</v>
      </c>
      <c r="L139" s="28">
        <v>93.05</v>
      </c>
      <c r="M139" s="28">
        <v>20.022549999999999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521.85</v>
      </c>
      <c r="D140" s="37">
        <v>524.63333333333333</v>
      </c>
      <c r="E140" s="37">
        <v>517.51666666666665</v>
      </c>
      <c r="F140" s="37">
        <v>513.18333333333328</v>
      </c>
      <c r="G140" s="37">
        <v>506.06666666666661</v>
      </c>
      <c r="H140" s="37">
        <v>528.9666666666667</v>
      </c>
      <c r="I140" s="37">
        <v>536.08333333333326</v>
      </c>
      <c r="J140" s="37">
        <v>540.41666666666674</v>
      </c>
      <c r="K140" s="28">
        <v>531.75</v>
      </c>
      <c r="L140" s="28">
        <v>520.29999999999995</v>
      </c>
      <c r="M140" s="28">
        <v>10.87243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8621.6</v>
      </c>
      <c r="D141" s="37">
        <v>8656.7333333333336</v>
      </c>
      <c r="E141" s="37">
        <v>8454.8666666666668</v>
      </c>
      <c r="F141" s="37">
        <v>8288.1333333333332</v>
      </c>
      <c r="G141" s="37">
        <v>8086.2666666666664</v>
      </c>
      <c r="H141" s="37">
        <v>8823.4666666666672</v>
      </c>
      <c r="I141" s="37">
        <v>9025.3333333333358</v>
      </c>
      <c r="J141" s="37">
        <v>9192.0666666666675</v>
      </c>
      <c r="K141" s="28">
        <v>8858.6</v>
      </c>
      <c r="L141" s="28">
        <v>8490</v>
      </c>
      <c r="M141" s="28">
        <v>6.2346199999999996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850.5</v>
      </c>
      <c r="D142" s="37">
        <v>848.01666666666677</v>
      </c>
      <c r="E142" s="37">
        <v>843.08333333333348</v>
      </c>
      <c r="F142" s="37">
        <v>835.66666666666674</v>
      </c>
      <c r="G142" s="37">
        <v>830.73333333333346</v>
      </c>
      <c r="H142" s="37">
        <v>855.43333333333351</v>
      </c>
      <c r="I142" s="37">
        <v>860.36666666666667</v>
      </c>
      <c r="J142" s="37">
        <v>867.78333333333353</v>
      </c>
      <c r="K142" s="28">
        <v>852.95</v>
      </c>
      <c r="L142" s="28">
        <v>840.6</v>
      </c>
      <c r="M142" s="28">
        <v>2.8403399999999999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361.6</v>
      </c>
      <c r="D143" s="37">
        <v>360.7</v>
      </c>
      <c r="E143" s="37">
        <v>357.7</v>
      </c>
      <c r="F143" s="37">
        <v>353.8</v>
      </c>
      <c r="G143" s="37">
        <v>350.8</v>
      </c>
      <c r="H143" s="37">
        <v>364.59999999999997</v>
      </c>
      <c r="I143" s="37">
        <v>367.59999999999997</v>
      </c>
      <c r="J143" s="37">
        <v>371.49999999999994</v>
      </c>
      <c r="K143" s="28">
        <v>363.7</v>
      </c>
      <c r="L143" s="28">
        <v>356.8</v>
      </c>
      <c r="M143" s="28">
        <v>2.9004799999999999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1518.15</v>
      </c>
      <c r="D144" s="37">
        <v>1529.0166666666667</v>
      </c>
      <c r="E144" s="37">
        <v>1499.5333333333333</v>
      </c>
      <c r="F144" s="37">
        <v>1480.9166666666667</v>
      </c>
      <c r="G144" s="37">
        <v>1451.4333333333334</v>
      </c>
      <c r="H144" s="37">
        <v>1547.6333333333332</v>
      </c>
      <c r="I144" s="37">
        <v>1577.1166666666663</v>
      </c>
      <c r="J144" s="37">
        <v>1595.7333333333331</v>
      </c>
      <c r="K144" s="28">
        <v>1558.5</v>
      </c>
      <c r="L144" s="28">
        <v>1510.4</v>
      </c>
      <c r="M144" s="28">
        <v>1.59053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3191.9</v>
      </c>
      <c r="D145" s="37">
        <v>3184.15</v>
      </c>
      <c r="E145" s="37">
        <v>3158.3</v>
      </c>
      <c r="F145" s="37">
        <v>3124.7000000000003</v>
      </c>
      <c r="G145" s="37">
        <v>3098.8500000000004</v>
      </c>
      <c r="H145" s="37">
        <v>3217.75</v>
      </c>
      <c r="I145" s="37">
        <v>3243.5999999999995</v>
      </c>
      <c r="J145" s="37">
        <v>3277.2</v>
      </c>
      <c r="K145" s="28">
        <v>3210</v>
      </c>
      <c r="L145" s="28">
        <v>3150.55</v>
      </c>
      <c r="M145" s="28">
        <v>4.2717200000000002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2322.35</v>
      </c>
      <c r="D146" s="37">
        <v>2309.7666666666669</v>
      </c>
      <c r="E146" s="37">
        <v>2277.5333333333338</v>
      </c>
      <c r="F146" s="37">
        <v>2232.7166666666667</v>
      </c>
      <c r="G146" s="37">
        <v>2200.4833333333336</v>
      </c>
      <c r="H146" s="37">
        <v>2354.5833333333339</v>
      </c>
      <c r="I146" s="37">
        <v>2386.8166666666666</v>
      </c>
      <c r="J146" s="37">
        <v>2431.6333333333341</v>
      </c>
      <c r="K146" s="28">
        <v>2342</v>
      </c>
      <c r="L146" s="28">
        <v>2264.9499999999998</v>
      </c>
      <c r="M146" s="28">
        <v>11.12984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1052.05</v>
      </c>
      <c r="D147" s="37">
        <v>1047.6000000000001</v>
      </c>
      <c r="E147" s="37">
        <v>1040.4000000000003</v>
      </c>
      <c r="F147" s="37">
        <v>1028.7500000000002</v>
      </c>
      <c r="G147" s="37">
        <v>1021.5500000000004</v>
      </c>
      <c r="H147" s="37">
        <v>1059.2500000000002</v>
      </c>
      <c r="I147" s="37">
        <v>1066.45</v>
      </c>
      <c r="J147" s="37">
        <v>1078.1000000000001</v>
      </c>
      <c r="K147" s="28">
        <v>1054.8</v>
      </c>
      <c r="L147" s="28">
        <v>1035.95</v>
      </c>
      <c r="M147" s="28">
        <v>3.7028099999999999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105.65</v>
      </c>
      <c r="D148" s="37">
        <v>105.11666666666667</v>
      </c>
      <c r="E148" s="37">
        <v>104.08333333333334</v>
      </c>
      <c r="F148" s="37">
        <v>102.51666666666667</v>
      </c>
      <c r="G148" s="37">
        <v>101.48333333333333</v>
      </c>
      <c r="H148" s="37">
        <v>106.68333333333335</v>
      </c>
      <c r="I148" s="37">
        <v>107.71666666666668</v>
      </c>
      <c r="J148" s="37">
        <v>109.28333333333336</v>
      </c>
      <c r="K148" s="28">
        <v>106.15</v>
      </c>
      <c r="L148" s="28">
        <v>103.55</v>
      </c>
      <c r="M148" s="28">
        <v>74.42192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150.1</v>
      </c>
      <c r="D149" s="37">
        <v>149.29999999999998</v>
      </c>
      <c r="E149" s="37">
        <v>148.14999999999998</v>
      </c>
      <c r="F149" s="37">
        <v>146.19999999999999</v>
      </c>
      <c r="G149" s="37">
        <v>145.04999999999998</v>
      </c>
      <c r="H149" s="37">
        <v>151.24999999999997</v>
      </c>
      <c r="I149" s="37">
        <v>152.4</v>
      </c>
      <c r="J149" s="37">
        <v>154.34999999999997</v>
      </c>
      <c r="K149" s="28">
        <v>150.44999999999999</v>
      </c>
      <c r="L149" s="28">
        <v>147.35</v>
      </c>
      <c r="M149" s="28">
        <v>79.96687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75.2</v>
      </c>
      <c r="D150" s="37">
        <v>74.966666666666669</v>
      </c>
      <c r="E150" s="37">
        <v>74.483333333333334</v>
      </c>
      <c r="F150" s="37">
        <v>73.766666666666666</v>
      </c>
      <c r="G150" s="37">
        <v>73.283333333333331</v>
      </c>
      <c r="H150" s="37">
        <v>75.683333333333337</v>
      </c>
      <c r="I150" s="37">
        <v>76.166666666666686</v>
      </c>
      <c r="J150" s="37">
        <v>76.88333333333334</v>
      </c>
      <c r="K150" s="28">
        <v>75.45</v>
      </c>
      <c r="L150" s="28">
        <v>74.25</v>
      </c>
      <c r="M150" s="28">
        <v>104.13496000000001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4208.2</v>
      </c>
      <c r="D151" s="37">
        <v>4091.7166666666667</v>
      </c>
      <c r="E151" s="37">
        <v>3917.4833333333336</v>
      </c>
      <c r="F151" s="37">
        <v>3626.7666666666669</v>
      </c>
      <c r="G151" s="37">
        <v>3452.5333333333338</v>
      </c>
      <c r="H151" s="37">
        <v>4382.4333333333334</v>
      </c>
      <c r="I151" s="37">
        <v>4556.6666666666661</v>
      </c>
      <c r="J151" s="37">
        <v>4847.3833333333332</v>
      </c>
      <c r="K151" s="28">
        <v>4265.95</v>
      </c>
      <c r="L151" s="28">
        <v>3801</v>
      </c>
      <c r="M151" s="28">
        <v>25.580200000000001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18757.55</v>
      </c>
      <c r="D152" s="37">
        <v>18826.533333333336</v>
      </c>
      <c r="E152" s="37">
        <v>18643.066666666673</v>
      </c>
      <c r="F152" s="37">
        <v>18528.583333333336</v>
      </c>
      <c r="G152" s="37">
        <v>18345.116666666672</v>
      </c>
      <c r="H152" s="37">
        <v>18941.016666666674</v>
      </c>
      <c r="I152" s="37">
        <v>19124.483333333341</v>
      </c>
      <c r="J152" s="37">
        <v>19238.966666666674</v>
      </c>
      <c r="K152" s="28">
        <v>19010</v>
      </c>
      <c r="L152" s="28">
        <v>18712.05</v>
      </c>
      <c r="M152" s="28">
        <v>0.35959000000000002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284.45</v>
      </c>
      <c r="D153" s="37">
        <v>285.41666666666669</v>
      </c>
      <c r="E153" s="37">
        <v>281.83333333333337</v>
      </c>
      <c r="F153" s="37">
        <v>279.2166666666667</v>
      </c>
      <c r="G153" s="37">
        <v>275.63333333333338</v>
      </c>
      <c r="H153" s="37">
        <v>288.03333333333336</v>
      </c>
      <c r="I153" s="37">
        <v>291.61666666666673</v>
      </c>
      <c r="J153" s="37">
        <v>294.23333333333335</v>
      </c>
      <c r="K153" s="28">
        <v>289</v>
      </c>
      <c r="L153" s="28">
        <v>282.8</v>
      </c>
      <c r="M153" s="28">
        <v>2.3851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879.9</v>
      </c>
      <c r="D154" s="37">
        <v>883.66666666666663</v>
      </c>
      <c r="E154" s="37">
        <v>872.33333333333326</v>
      </c>
      <c r="F154" s="37">
        <v>864.76666666666665</v>
      </c>
      <c r="G154" s="37">
        <v>853.43333333333328</v>
      </c>
      <c r="H154" s="37">
        <v>891.23333333333323</v>
      </c>
      <c r="I154" s="37">
        <v>902.56666666666649</v>
      </c>
      <c r="J154" s="37">
        <v>910.13333333333321</v>
      </c>
      <c r="K154" s="28">
        <v>895</v>
      </c>
      <c r="L154" s="28">
        <v>876.1</v>
      </c>
      <c r="M154" s="28">
        <v>2.9671599999999998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129.80000000000001</v>
      </c>
      <c r="D155" s="37">
        <v>130.21666666666667</v>
      </c>
      <c r="E155" s="37">
        <v>127.98333333333335</v>
      </c>
      <c r="F155" s="37">
        <v>126.16666666666669</v>
      </c>
      <c r="G155" s="37">
        <v>123.93333333333337</v>
      </c>
      <c r="H155" s="37">
        <v>132.03333333333333</v>
      </c>
      <c r="I155" s="37">
        <v>134.26666666666662</v>
      </c>
      <c r="J155" s="37">
        <v>136.08333333333331</v>
      </c>
      <c r="K155" s="28">
        <v>132.44999999999999</v>
      </c>
      <c r="L155" s="28">
        <v>128.4</v>
      </c>
      <c r="M155" s="28">
        <v>217.05934999999999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186.5</v>
      </c>
      <c r="D156" s="37">
        <v>189.11666666666667</v>
      </c>
      <c r="E156" s="37">
        <v>183.23333333333335</v>
      </c>
      <c r="F156" s="37">
        <v>179.96666666666667</v>
      </c>
      <c r="G156" s="37">
        <v>174.08333333333334</v>
      </c>
      <c r="H156" s="37">
        <v>192.38333333333335</v>
      </c>
      <c r="I156" s="37">
        <v>198.26666666666668</v>
      </c>
      <c r="J156" s="37">
        <v>201.53333333333336</v>
      </c>
      <c r="K156" s="28">
        <v>195</v>
      </c>
      <c r="L156" s="28">
        <v>185.85</v>
      </c>
      <c r="M156" s="28">
        <v>24.423860000000001</v>
      </c>
      <c r="N156" s="1"/>
      <c r="O156" s="1"/>
    </row>
    <row r="157" spans="1:15" ht="12.75" customHeight="1">
      <c r="A157" s="53">
        <v>148</v>
      </c>
      <c r="B157" s="28" t="s">
        <v>851</v>
      </c>
      <c r="C157" s="28">
        <v>758</v>
      </c>
      <c r="D157" s="37">
        <v>749.26666666666677</v>
      </c>
      <c r="E157" s="37">
        <v>735.23333333333358</v>
      </c>
      <c r="F157" s="37">
        <v>712.46666666666681</v>
      </c>
      <c r="G157" s="37">
        <v>698.43333333333362</v>
      </c>
      <c r="H157" s="37">
        <v>772.03333333333353</v>
      </c>
      <c r="I157" s="37">
        <v>786.06666666666661</v>
      </c>
      <c r="J157" s="37">
        <v>808.83333333333348</v>
      </c>
      <c r="K157" s="28">
        <v>763.3</v>
      </c>
      <c r="L157" s="28">
        <v>726.5</v>
      </c>
      <c r="M157" s="28">
        <v>22.511939999999999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3228.45</v>
      </c>
      <c r="D158" s="37">
        <v>3231.6333333333332</v>
      </c>
      <c r="E158" s="37">
        <v>3209.9166666666665</v>
      </c>
      <c r="F158" s="37">
        <v>3191.3833333333332</v>
      </c>
      <c r="G158" s="37">
        <v>3169.6666666666665</v>
      </c>
      <c r="H158" s="37">
        <v>3250.1666666666665</v>
      </c>
      <c r="I158" s="37">
        <v>3271.8833333333337</v>
      </c>
      <c r="J158" s="37">
        <v>3290.4166666666665</v>
      </c>
      <c r="K158" s="28">
        <v>3253.35</v>
      </c>
      <c r="L158" s="28">
        <v>3213.1</v>
      </c>
      <c r="M158" s="28">
        <v>0.60053000000000001</v>
      </c>
      <c r="N158" s="1"/>
      <c r="O158" s="1"/>
    </row>
    <row r="159" spans="1:15" ht="12.75" customHeight="1">
      <c r="A159" s="53">
        <v>150</v>
      </c>
      <c r="B159" s="28" t="s">
        <v>852</v>
      </c>
      <c r="C159" s="28">
        <v>499.7</v>
      </c>
      <c r="D159" s="37">
        <v>505.96666666666664</v>
      </c>
      <c r="E159" s="37">
        <v>491.0333333333333</v>
      </c>
      <c r="F159" s="37">
        <v>482.36666666666667</v>
      </c>
      <c r="G159" s="37">
        <v>467.43333333333334</v>
      </c>
      <c r="H159" s="37">
        <v>514.63333333333321</v>
      </c>
      <c r="I159" s="37">
        <v>529.56666666666661</v>
      </c>
      <c r="J159" s="37">
        <v>538.23333333333323</v>
      </c>
      <c r="K159" s="28">
        <v>520.9</v>
      </c>
      <c r="L159" s="28">
        <v>497.3</v>
      </c>
      <c r="M159" s="28">
        <v>6.07803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3062.25</v>
      </c>
      <c r="D160" s="37">
        <v>3037.75</v>
      </c>
      <c r="E160" s="37">
        <v>2996.5</v>
      </c>
      <c r="F160" s="37">
        <v>2930.75</v>
      </c>
      <c r="G160" s="37">
        <v>2889.5</v>
      </c>
      <c r="H160" s="37">
        <v>3103.5</v>
      </c>
      <c r="I160" s="37">
        <v>3144.75</v>
      </c>
      <c r="J160" s="37">
        <v>3210.5</v>
      </c>
      <c r="K160" s="28">
        <v>3079</v>
      </c>
      <c r="L160" s="28">
        <v>2972</v>
      </c>
      <c r="M160" s="28">
        <v>2.6410499999999999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45616.800000000003</v>
      </c>
      <c r="D161" s="37">
        <v>45693.933333333327</v>
      </c>
      <c r="E161" s="37">
        <v>45187.866666666654</v>
      </c>
      <c r="F161" s="37">
        <v>44758.933333333327</v>
      </c>
      <c r="G161" s="37">
        <v>44252.866666666654</v>
      </c>
      <c r="H161" s="37">
        <v>46122.866666666654</v>
      </c>
      <c r="I161" s="37">
        <v>46628.93333333332</v>
      </c>
      <c r="J161" s="37">
        <v>47057.866666666654</v>
      </c>
      <c r="K161" s="28">
        <v>46200</v>
      </c>
      <c r="L161" s="28">
        <v>45265</v>
      </c>
      <c r="M161" s="28">
        <v>0.1065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3606.55</v>
      </c>
      <c r="D162" s="37">
        <v>3621.8166666666671</v>
      </c>
      <c r="E162" s="37">
        <v>3564.733333333334</v>
      </c>
      <c r="F162" s="37">
        <v>3522.916666666667</v>
      </c>
      <c r="G162" s="37">
        <v>3465.8333333333339</v>
      </c>
      <c r="H162" s="37">
        <v>3663.6333333333341</v>
      </c>
      <c r="I162" s="37">
        <v>3720.7166666666672</v>
      </c>
      <c r="J162" s="37">
        <v>3762.5333333333342</v>
      </c>
      <c r="K162" s="28">
        <v>3678.9</v>
      </c>
      <c r="L162" s="28">
        <v>3580</v>
      </c>
      <c r="M162" s="28">
        <v>5.5812999999999997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227.85</v>
      </c>
      <c r="D163" s="37">
        <v>226.7833333333333</v>
      </c>
      <c r="E163" s="37">
        <v>225.26666666666659</v>
      </c>
      <c r="F163" s="37">
        <v>222.68333333333328</v>
      </c>
      <c r="G163" s="37">
        <v>221.16666666666657</v>
      </c>
      <c r="H163" s="37">
        <v>229.36666666666662</v>
      </c>
      <c r="I163" s="37">
        <v>230.88333333333333</v>
      </c>
      <c r="J163" s="37">
        <v>233.46666666666664</v>
      </c>
      <c r="K163" s="28">
        <v>228.3</v>
      </c>
      <c r="L163" s="28">
        <v>224.2</v>
      </c>
      <c r="M163" s="28">
        <v>8.9458800000000007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2333.3000000000002</v>
      </c>
      <c r="D164" s="37">
        <v>2345.1333333333332</v>
      </c>
      <c r="E164" s="37">
        <v>2306.2666666666664</v>
      </c>
      <c r="F164" s="37">
        <v>2279.2333333333331</v>
      </c>
      <c r="G164" s="37">
        <v>2240.3666666666663</v>
      </c>
      <c r="H164" s="37">
        <v>2372.1666666666665</v>
      </c>
      <c r="I164" s="37">
        <v>2411.0333333333333</v>
      </c>
      <c r="J164" s="37">
        <v>2438.0666666666666</v>
      </c>
      <c r="K164" s="28">
        <v>2384</v>
      </c>
      <c r="L164" s="28">
        <v>2318.1</v>
      </c>
      <c r="M164" s="28">
        <v>3.23481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1795.65</v>
      </c>
      <c r="D165" s="37">
        <v>1808.8999999999999</v>
      </c>
      <c r="E165" s="37">
        <v>1762.2499999999998</v>
      </c>
      <c r="F165" s="37">
        <v>1728.85</v>
      </c>
      <c r="G165" s="37">
        <v>1682.1999999999998</v>
      </c>
      <c r="H165" s="37">
        <v>1842.2999999999997</v>
      </c>
      <c r="I165" s="37">
        <v>1888.9499999999998</v>
      </c>
      <c r="J165" s="37">
        <v>1922.3499999999997</v>
      </c>
      <c r="K165" s="28">
        <v>1855.55</v>
      </c>
      <c r="L165" s="28">
        <v>1775.5</v>
      </c>
      <c r="M165" s="28">
        <v>6.5548599999999997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2222.25</v>
      </c>
      <c r="D166" s="37">
        <v>2221.0833333333335</v>
      </c>
      <c r="E166" s="37">
        <v>2205.166666666667</v>
      </c>
      <c r="F166" s="37">
        <v>2188.0833333333335</v>
      </c>
      <c r="G166" s="37">
        <v>2172.166666666667</v>
      </c>
      <c r="H166" s="37">
        <v>2238.166666666667</v>
      </c>
      <c r="I166" s="37">
        <v>2254.0833333333339</v>
      </c>
      <c r="J166" s="37">
        <v>2271.166666666667</v>
      </c>
      <c r="K166" s="28">
        <v>2237</v>
      </c>
      <c r="L166" s="28">
        <v>2204</v>
      </c>
      <c r="M166" s="28">
        <v>2.8128299999999999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113.15</v>
      </c>
      <c r="D167" s="37">
        <v>112.5</v>
      </c>
      <c r="E167" s="37">
        <v>111.65</v>
      </c>
      <c r="F167" s="37">
        <v>110.15</v>
      </c>
      <c r="G167" s="37">
        <v>109.30000000000001</v>
      </c>
      <c r="H167" s="37">
        <v>114</v>
      </c>
      <c r="I167" s="37">
        <v>114.85</v>
      </c>
      <c r="J167" s="37">
        <v>116.35</v>
      </c>
      <c r="K167" s="28">
        <v>113.35</v>
      </c>
      <c r="L167" s="28">
        <v>111</v>
      </c>
      <c r="M167" s="28">
        <v>30.323599999999999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207.9</v>
      </c>
      <c r="D168" s="37">
        <v>208.76666666666665</v>
      </c>
      <c r="E168" s="37">
        <v>206.5333333333333</v>
      </c>
      <c r="F168" s="37">
        <v>205.16666666666666</v>
      </c>
      <c r="G168" s="37">
        <v>202.93333333333331</v>
      </c>
      <c r="H168" s="37">
        <v>210.1333333333333</v>
      </c>
      <c r="I168" s="37">
        <v>212.36666666666665</v>
      </c>
      <c r="J168" s="37">
        <v>213.73333333333329</v>
      </c>
      <c r="K168" s="28">
        <v>211</v>
      </c>
      <c r="L168" s="28">
        <v>207.4</v>
      </c>
      <c r="M168" s="28">
        <v>49.763959999999997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446.4</v>
      </c>
      <c r="D169" s="37">
        <v>445.95</v>
      </c>
      <c r="E169" s="37">
        <v>441.59999999999997</v>
      </c>
      <c r="F169" s="37">
        <v>436.79999999999995</v>
      </c>
      <c r="G169" s="37">
        <v>432.44999999999993</v>
      </c>
      <c r="H169" s="37">
        <v>450.75</v>
      </c>
      <c r="I169" s="37">
        <v>455.1</v>
      </c>
      <c r="J169" s="37">
        <v>459.90000000000003</v>
      </c>
      <c r="K169" s="28">
        <v>450.3</v>
      </c>
      <c r="L169" s="28">
        <v>441.15</v>
      </c>
      <c r="M169" s="28">
        <v>2.2032400000000001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14404.25</v>
      </c>
      <c r="D170" s="37">
        <v>14300.5</v>
      </c>
      <c r="E170" s="37">
        <v>14161</v>
      </c>
      <c r="F170" s="37">
        <v>13917.75</v>
      </c>
      <c r="G170" s="37">
        <v>13778.25</v>
      </c>
      <c r="H170" s="37">
        <v>14543.75</v>
      </c>
      <c r="I170" s="37">
        <v>14683.25</v>
      </c>
      <c r="J170" s="37">
        <v>14926.5</v>
      </c>
      <c r="K170" s="28">
        <v>14440</v>
      </c>
      <c r="L170" s="28">
        <v>14057.25</v>
      </c>
      <c r="M170" s="28">
        <v>3.6040000000000003E-2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31.6</v>
      </c>
      <c r="D171" s="37">
        <v>31.583333333333332</v>
      </c>
      <c r="E171" s="37">
        <v>31.366666666666664</v>
      </c>
      <c r="F171" s="37">
        <v>31.133333333333333</v>
      </c>
      <c r="G171" s="37">
        <v>30.916666666666664</v>
      </c>
      <c r="H171" s="37">
        <v>31.816666666666663</v>
      </c>
      <c r="I171" s="37">
        <v>32.033333333333331</v>
      </c>
      <c r="J171" s="37">
        <v>32.266666666666666</v>
      </c>
      <c r="K171" s="28">
        <v>31.8</v>
      </c>
      <c r="L171" s="28">
        <v>31.35</v>
      </c>
      <c r="M171" s="28">
        <v>215.87323000000001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128.1</v>
      </c>
      <c r="D172" s="37">
        <v>127.69999999999999</v>
      </c>
      <c r="E172" s="37">
        <v>126.69999999999999</v>
      </c>
      <c r="F172" s="37">
        <v>125.3</v>
      </c>
      <c r="G172" s="37">
        <v>124.3</v>
      </c>
      <c r="H172" s="37">
        <v>129.09999999999997</v>
      </c>
      <c r="I172" s="37">
        <v>130.09999999999997</v>
      </c>
      <c r="J172" s="37">
        <v>131.49999999999997</v>
      </c>
      <c r="K172" s="28">
        <v>128.69999999999999</v>
      </c>
      <c r="L172" s="28">
        <v>126.3</v>
      </c>
      <c r="M172" s="28">
        <v>31.42436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2420.4</v>
      </c>
      <c r="D173" s="37">
        <v>2430.2833333333333</v>
      </c>
      <c r="E173" s="37">
        <v>2393.1166666666668</v>
      </c>
      <c r="F173" s="37">
        <v>2365.8333333333335</v>
      </c>
      <c r="G173" s="37">
        <v>2328.666666666667</v>
      </c>
      <c r="H173" s="37">
        <v>2457.5666666666666</v>
      </c>
      <c r="I173" s="37">
        <v>2494.7333333333336</v>
      </c>
      <c r="J173" s="37">
        <v>2522.0166666666664</v>
      </c>
      <c r="K173" s="28">
        <v>2467.4499999999998</v>
      </c>
      <c r="L173" s="28">
        <v>2403</v>
      </c>
      <c r="M173" s="28">
        <v>106.65470000000001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883.9</v>
      </c>
      <c r="D174" s="37">
        <v>879.45000000000016</v>
      </c>
      <c r="E174" s="37">
        <v>870.90000000000032</v>
      </c>
      <c r="F174" s="37">
        <v>857.9000000000002</v>
      </c>
      <c r="G174" s="37">
        <v>849.35000000000036</v>
      </c>
      <c r="H174" s="37">
        <v>892.45000000000027</v>
      </c>
      <c r="I174" s="37">
        <v>901.00000000000023</v>
      </c>
      <c r="J174" s="37">
        <v>914.00000000000023</v>
      </c>
      <c r="K174" s="28">
        <v>888</v>
      </c>
      <c r="L174" s="28">
        <v>866.45</v>
      </c>
      <c r="M174" s="28">
        <v>8.3916000000000004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1144.95</v>
      </c>
      <c r="D175" s="37">
        <v>1152.05</v>
      </c>
      <c r="E175" s="37">
        <v>1132.0999999999999</v>
      </c>
      <c r="F175" s="37">
        <v>1119.25</v>
      </c>
      <c r="G175" s="37">
        <v>1099.3</v>
      </c>
      <c r="H175" s="37">
        <v>1164.8999999999999</v>
      </c>
      <c r="I175" s="37">
        <v>1184.8500000000001</v>
      </c>
      <c r="J175" s="37">
        <v>1197.6999999999998</v>
      </c>
      <c r="K175" s="28">
        <v>1172</v>
      </c>
      <c r="L175" s="28">
        <v>1139.2</v>
      </c>
      <c r="M175" s="28">
        <v>9.3415800000000004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2383.4499999999998</v>
      </c>
      <c r="D176" s="37">
        <v>2362.7666666666664</v>
      </c>
      <c r="E176" s="37">
        <v>2320.5333333333328</v>
      </c>
      <c r="F176" s="37">
        <v>2257.6166666666663</v>
      </c>
      <c r="G176" s="37">
        <v>2215.3833333333328</v>
      </c>
      <c r="H176" s="37">
        <v>2425.6833333333329</v>
      </c>
      <c r="I176" s="37">
        <v>2467.9166666666665</v>
      </c>
      <c r="J176" s="37">
        <v>2530.833333333333</v>
      </c>
      <c r="K176" s="28">
        <v>2405</v>
      </c>
      <c r="L176" s="28">
        <v>2299.85</v>
      </c>
      <c r="M176" s="28">
        <v>19.184989999999999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20679.05</v>
      </c>
      <c r="D177" s="37">
        <v>20601.866666666665</v>
      </c>
      <c r="E177" s="37">
        <v>20388.383333333331</v>
      </c>
      <c r="F177" s="37">
        <v>20097.716666666667</v>
      </c>
      <c r="G177" s="37">
        <v>19884.233333333334</v>
      </c>
      <c r="H177" s="37">
        <v>20892.533333333329</v>
      </c>
      <c r="I177" s="37">
        <v>21106.016666666659</v>
      </c>
      <c r="J177" s="37">
        <v>21396.683333333327</v>
      </c>
      <c r="K177" s="28">
        <v>20815.349999999999</v>
      </c>
      <c r="L177" s="28">
        <v>20311.2</v>
      </c>
      <c r="M177" s="28">
        <v>0.27433999999999997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1496.5</v>
      </c>
      <c r="D178" s="37">
        <v>1492.8333333333333</v>
      </c>
      <c r="E178" s="37">
        <v>1476.6666666666665</v>
      </c>
      <c r="F178" s="37">
        <v>1456.8333333333333</v>
      </c>
      <c r="G178" s="37">
        <v>1440.6666666666665</v>
      </c>
      <c r="H178" s="37">
        <v>1512.6666666666665</v>
      </c>
      <c r="I178" s="37">
        <v>1528.833333333333</v>
      </c>
      <c r="J178" s="37">
        <v>1548.6666666666665</v>
      </c>
      <c r="K178" s="28">
        <v>1509</v>
      </c>
      <c r="L178" s="28">
        <v>1473</v>
      </c>
      <c r="M178" s="28">
        <v>9.4433299999999996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2722.55</v>
      </c>
      <c r="D179" s="37">
        <v>2733.4333333333329</v>
      </c>
      <c r="E179" s="37">
        <v>2697.9166666666661</v>
      </c>
      <c r="F179" s="37">
        <v>2673.2833333333333</v>
      </c>
      <c r="G179" s="37">
        <v>2637.7666666666664</v>
      </c>
      <c r="H179" s="37">
        <v>2758.0666666666657</v>
      </c>
      <c r="I179" s="37">
        <v>2793.583333333333</v>
      </c>
      <c r="J179" s="37">
        <v>2818.2166666666653</v>
      </c>
      <c r="K179" s="28">
        <v>2768.95</v>
      </c>
      <c r="L179" s="28">
        <v>2708.8</v>
      </c>
      <c r="M179" s="28">
        <v>3.915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569.9</v>
      </c>
      <c r="D180" s="37">
        <v>569.75</v>
      </c>
      <c r="E180" s="37">
        <v>562.54999999999995</v>
      </c>
      <c r="F180" s="37">
        <v>555.19999999999993</v>
      </c>
      <c r="G180" s="37">
        <v>547.99999999999989</v>
      </c>
      <c r="H180" s="37">
        <v>577.1</v>
      </c>
      <c r="I180" s="37">
        <v>584.30000000000007</v>
      </c>
      <c r="J180" s="37">
        <v>591.65000000000009</v>
      </c>
      <c r="K180" s="28">
        <v>576.95000000000005</v>
      </c>
      <c r="L180" s="28">
        <v>562.4</v>
      </c>
      <c r="M180" s="28">
        <v>4.1044099999999997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517.79999999999995</v>
      </c>
      <c r="D181" s="37">
        <v>515.31666666666661</v>
      </c>
      <c r="E181" s="37">
        <v>511.63333333333321</v>
      </c>
      <c r="F181" s="37">
        <v>505.46666666666658</v>
      </c>
      <c r="G181" s="37">
        <v>501.78333333333319</v>
      </c>
      <c r="H181" s="37">
        <v>521.48333333333323</v>
      </c>
      <c r="I181" s="37">
        <v>525.16666666666663</v>
      </c>
      <c r="J181" s="37">
        <v>531.33333333333326</v>
      </c>
      <c r="K181" s="28">
        <v>519</v>
      </c>
      <c r="L181" s="28">
        <v>509.15</v>
      </c>
      <c r="M181" s="28">
        <v>102.29778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76</v>
      </c>
      <c r="D182" s="37">
        <v>75.649999999999991</v>
      </c>
      <c r="E182" s="37">
        <v>75.149999999999977</v>
      </c>
      <c r="F182" s="37">
        <v>74.299999999999983</v>
      </c>
      <c r="G182" s="37">
        <v>73.799999999999969</v>
      </c>
      <c r="H182" s="37">
        <v>76.499999999999986</v>
      </c>
      <c r="I182" s="37">
        <v>77.000000000000014</v>
      </c>
      <c r="J182" s="37">
        <v>77.849999999999994</v>
      </c>
      <c r="K182" s="28">
        <v>76.150000000000006</v>
      </c>
      <c r="L182" s="28">
        <v>74.8</v>
      </c>
      <c r="M182" s="28">
        <v>199.24422000000001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868.35</v>
      </c>
      <c r="D183" s="37">
        <v>867.58333333333337</v>
      </c>
      <c r="E183" s="37">
        <v>857.16666666666674</v>
      </c>
      <c r="F183" s="37">
        <v>845.98333333333335</v>
      </c>
      <c r="G183" s="37">
        <v>835.56666666666672</v>
      </c>
      <c r="H183" s="37">
        <v>878.76666666666677</v>
      </c>
      <c r="I183" s="37">
        <v>889.18333333333351</v>
      </c>
      <c r="J183" s="37">
        <v>900.36666666666679</v>
      </c>
      <c r="K183" s="28">
        <v>878</v>
      </c>
      <c r="L183" s="28">
        <v>856.4</v>
      </c>
      <c r="M183" s="28">
        <v>24.193580000000001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442.7</v>
      </c>
      <c r="D184" s="37">
        <v>442.06666666666666</v>
      </c>
      <c r="E184" s="37">
        <v>438.63333333333333</v>
      </c>
      <c r="F184" s="37">
        <v>434.56666666666666</v>
      </c>
      <c r="G184" s="37">
        <v>431.13333333333333</v>
      </c>
      <c r="H184" s="37">
        <v>446.13333333333333</v>
      </c>
      <c r="I184" s="37">
        <v>449.56666666666661</v>
      </c>
      <c r="J184" s="37">
        <v>453.63333333333333</v>
      </c>
      <c r="K184" s="28">
        <v>445.5</v>
      </c>
      <c r="L184" s="28">
        <v>438</v>
      </c>
      <c r="M184" s="28">
        <v>7.46211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569.25</v>
      </c>
      <c r="D185" s="37">
        <v>571.73333333333323</v>
      </c>
      <c r="E185" s="37">
        <v>563.61666666666645</v>
      </c>
      <c r="F185" s="37">
        <v>557.98333333333323</v>
      </c>
      <c r="G185" s="37">
        <v>549.86666666666645</v>
      </c>
      <c r="H185" s="37">
        <v>577.36666666666645</v>
      </c>
      <c r="I185" s="37">
        <v>585.48333333333323</v>
      </c>
      <c r="J185" s="37">
        <v>591.11666666666645</v>
      </c>
      <c r="K185" s="28">
        <v>579.85</v>
      </c>
      <c r="L185" s="28">
        <v>566.1</v>
      </c>
      <c r="M185" s="28">
        <v>5.1656899999999997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871</v>
      </c>
      <c r="D186" s="37">
        <v>877.23333333333323</v>
      </c>
      <c r="E186" s="37">
        <v>861.46666666666647</v>
      </c>
      <c r="F186" s="37">
        <v>851.93333333333328</v>
      </c>
      <c r="G186" s="37">
        <v>836.16666666666652</v>
      </c>
      <c r="H186" s="37">
        <v>886.76666666666642</v>
      </c>
      <c r="I186" s="37">
        <v>902.53333333333308</v>
      </c>
      <c r="J186" s="37">
        <v>912.06666666666638</v>
      </c>
      <c r="K186" s="28">
        <v>893</v>
      </c>
      <c r="L186" s="28">
        <v>867.7</v>
      </c>
      <c r="M186" s="28">
        <v>9.8057599999999994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892.7</v>
      </c>
      <c r="D187" s="37">
        <v>885.5333333333333</v>
      </c>
      <c r="E187" s="37">
        <v>875.06666666666661</v>
      </c>
      <c r="F187" s="37">
        <v>857.43333333333328</v>
      </c>
      <c r="G187" s="37">
        <v>846.96666666666658</v>
      </c>
      <c r="H187" s="37">
        <v>903.16666666666663</v>
      </c>
      <c r="I187" s="37">
        <v>913.63333333333333</v>
      </c>
      <c r="J187" s="37">
        <v>931.26666666666665</v>
      </c>
      <c r="K187" s="28">
        <v>896</v>
      </c>
      <c r="L187" s="28">
        <v>867.9</v>
      </c>
      <c r="M187" s="28">
        <v>9.6843299999999992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1055.55</v>
      </c>
      <c r="D188" s="37">
        <v>1061.4166666666667</v>
      </c>
      <c r="E188" s="37">
        <v>1040.8333333333335</v>
      </c>
      <c r="F188" s="37">
        <v>1026.1166666666668</v>
      </c>
      <c r="G188" s="37">
        <v>1005.5333333333335</v>
      </c>
      <c r="H188" s="37">
        <v>1076.1333333333334</v>
      </c>
      <c r="I188" s="37">
        <v>1096.7166666666669</v>
      </c>
      <c r="J188" s="37">
        <v>1111.4333333333334</v>
      </c>
      <c r="K188" s="28">
        <v>1082</v>
      </c>
      <c r="L188" s="28">
        <v>1046.7</v>
      </c>
      <c r="M188" s="28">
        <v>8.0514600000000005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3166.75</v>
      </c>
      <c r="D189" s="37">
        <v>3167.4333333333329</v>
      </c>
      <c r="E189" s="37">
        <v>3148.4166666666661</v>
      </c>
      <c r="F189" s="37">
        <v>3130.083333333333</v>
      </c>
      <c r="G189" s="37">
        <v>3111.0666666666662</v>
      </c>
      <c r="H189" s="37">
        <v>3185.766666666666</v>
      </c>
      <c r="I189" s="37">
        <v>3204.7833333333333</v>
      </c>
      <c r="J189" s="37">
        <v>3223.1166666666659</v>
      </c>
      <c r="K189" s="28">
        <v>3186.45</v>
      </c>
      <c r="L189" s="28">
        <v>3149.1</v>
      </c>
      <c r="M189" s="28">
        <v>17.97504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807.95</v>
      </c>
      <c r="D190" s="37">
        <v>807.66666666666663</v>
      </c>
      <c r="E190" s="37">
        <v>801.5333333333333</v>
      </c>
      <c r="F190" s="37">
        <v>795.11666666666667</v>
      </c>
      <c r="G190" s="37">
        <v>788.98333333333335</v>
      </c>
      <c r="H190" s="37">
        <v>814.08333333333326</v>
      </c>
      <c r="I190" s="37">
        <v>820.2166666666667</v>
      </c>
      <c r="J190" s="37">
        <v>826.63333333333321</v>
      </c>
      <c r="K190" s="28">
        <v>813.8</v>
      </c>
      <c r="L190" s="28">
        <v>801.25</v>
      </c>
      <c r="M190" s="28">
        <v>9.4024000000000001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8529.4</v>
      </c>
      <c r="D191" s="37">
        <v>8466.2000000000007</v>
      </c>
      <c r="E191" s="37">
        <v>8382.4000000000015</v>
      </c>
      <c r="F191" s="37">
        <v>8235.4000000000015</v>
      </c>
      <c r="G191" s="37">
        <v>8151.6000000000022</v>
      </c>
      <c r="H191" s="37">
        <v>8613.2000000000007</v>
      </c>
      <c r="I191" s="37">
        <v>8697</v>
      </c>
      <c r="J191" s="37">
        <v>8844</v>
      </c>
      <c r="K191" s="28">
        <v>8550</v>
      </c>
      <c r="L191" s="28">
        <v>8319.2000000000007</v>
      </c>
      <c r="M191" s="28">
        <v>3.8851399999999998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449.55</v>
      </c>
      <c r="D192" s="37">
        <v>451.15000000000003</v>
      </c>
      <c r="E192" s="37">
        <v>444.70000000000005</v>
      </c>
      <c r="F192" s="37">
        <v>439.85</v>
      </c>
      <c r="G192" s="37">
        <v>433.40000000000003</v>
      </c>
      <c r="H192" s="37">
        <v>456.00000000000006</v>
      </c>
      <c r="I192" s="37">
        <v>462.45</v>
      </c>
      <c r="J192" s="37">
        <v>467.30000000000007</v>
      </c>
      <c r="K192" s="28">
        <v>457.6</v>
      </c>
      <c r="L192" s="28">
        <v>446.3</v>
      </c>
      <c r="M192" s="28">
        <v>125.05062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232.5</v>
      </c>
      <c r="D193" s="37">
        <v>231.78333333333333</v>
      </c>
      <c r="E193" s="37">
        <v>230.21666666666667</v>
      </c>
      <c r="F193" s="37">
        <v>227.93333333333334</v>
      </c>
      <c r="G193" s="37">
        <v>226.36666666666667</v>
      </c>
      <c r="H193" s="37">
        <v>234.06666666666666</v>
      </c>
      <c r="I193" s="37">
        <v>235.63333333333333</v>
      </c>
      <c r="J193" s="37">
        <v>237.91666666666666</v>
      </c>
      <c r="K193" s="28">
        <v>233.35</v>
      </c>
      <c r="L193" s="28">
        <v>229.5</v>
      </c>
      <c r="M193" s="28">
        <v>101.69772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960.7</v>
      </c>
      <c r="D194" s="37">
        <v>953.05000000000007</v>
      </c>
      <c r="E194" s="37">
        <v>941.25000000000011</v>
      </c>
      <c r="F194" s="37">
        <v>921.80000000000007</v>
      </c>
      <c r="G194" s="37">
        <v>910.00000000000011</v>
      </c>
      <c r="H194" s="37">
        <v>972.50000000000011</v>
      </c>
      <c r="I194" s="37">
        <v>984.30000000000007</v>
      </c>
      <c r="J194" s="37">
        <v>1003.7500000000001</v>
      </c>
      <c r="K194" s="28">
        <v>964.85</v>
      </c>
      <c r="L194" s="28">
        <v>933.6</v>
      </c>
      <c r="M194" s="28">
        <v>99.635630000000006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1017.25</v>
      </c>
      <c r="D195" s="37">
        <v>1018.1333333333333</v>
      </c>
      <c r="E195" s="37">
        <v>1007.3666666666666</v>
      </c>
      <c r="F195" s="37">
        <v>997.48333333333323</v>
      </c>
      <c r="G195" s="37">
        <v>986.71666666666647</v>
      </c>
      <c r="H195" s="37">
        <v>1028.0166666666667</v>
      </c>
      <c r="I195" s="37">
        <v>1038.7833333333333</v>
      </c>
      <c r="J195" s="37">
        <v>1048.6666666666667</v>
      </c>
      <c r="K195" s="28">
        <v>1028.9000000000001</v>
      </c>
      <c r="L195" s="28">
        <v>1008.25</v>
      </c>
      <c r="M195" s="28">
        <v>28.889189999999999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680.85</v>
      </c>
      <c r="D196" s="37">
        <v>684.0333333333333</v>
      </c>
      <c r="E196" s="37">
        <v>668.06666666666661</v>
      </c>
      <c r="F196" s="37">
        <v>655.2833333333333</v>
      </c>
      <c r="G196" s="37">
        <v>639.31666666666661</v>
      </c>
      <c r="H196" s="37">
        <v>696.81666666666661</v>
      </c>
      <c r="I196" s="37">
        <v>712.7833333333333</v>
      </c>
      <c r="J196" s="37">
        <v>725.56666666666661</v>
      </c>
      <c r="K196" s="28">
        <v>700</v>
      </c>
      <c r="L196" s="28">
        <v>671.25</v>
      </c>
      <c r="M196" s="28">
        <v>6.1381899999999998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2328.85</v>
      </c>
      <c r="D197" s="37">
        <v>2330.2166666666667</v>
      </c>
      <c r="E197" s="37">
        <v>2311.6333333333332</v>
      </c>
      <c r="F197" s="37">
        <v>2294.4166666666665</v>
      </c>
      <c r="G197" s="37">
        <v>2275.833333333333</v>
      </c>
      <c r="H197" s="37">
        <v>2347.4333333333334</v>
      </c>
      <c r="I197" s="37">
        <v>2366.0166666666664</v>
      </c>
      <c r="J197" s="37">
        <v>2383.2333333333336</v>
      </c>
      <c r="K197" s="28">
        <v>2348.8000000000002</v>
      </c>
      <c r="L197" s="28">
        <v>2313</v>
      </c>
      <c r="M197" s="28">
        <v>12.483930000000001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1484.45</v>
      </c>
      <c r="D198" s="37">
        <v>1482.8166666666666</v>
      </c>
      <c r="E198" s="37">
        <v>1467.6333333333332</v>
      </c>
      <c r="F198" s="37">
        <v>1450.8166666666666</v>
      </c>
      <c r="G198" s="37">
        <v>1435.6333333333332</v>
      </c>
      <c r="H198" s="37">
        <v>1499.6333333333332</v>
      </c>
      <c r="I198" s="37">
        <v>1514.8166666666666</v>
      </c>
      <c r="J198" s="37">
        <v>1531.6333333333332</v>
      </c>
      <c r="K198" s="28">
        <v>1498</v>
      </c>
      <c r="L198" s="28">
        <v>1466</v>
      </c>
      <c r="M198" s="28">
        <v>3.1558099999999998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504.25</v>
      </c>
      <c r="D199" s="37">
        <v>504.68333333333339</v>
      </c>
      <c r="E199" s="37">
        <v>500.1666666666668</v>
      </c>
      <c r="F199" s="37">
        <v>496.08333333333343</v>
      </c>
      <c r="G199" s="37">
        <v>491.56666666666683</v>
      </c>
      <c r="H199" s="37">
        <v>508.76666666666677</v>
      </c>
      <c r="I199" s="37">
        <v>513.28333333333342</v>
      </c>
      <c r="J199" s="37">
        <v>517.36666666666679</v>
      </c>
      <c r="K199" s="28">
        <v>509.2</v>
      </c>
      <c r="L199" s="28">
        <v>500.6</v>
      </c>
      <c r="M199" s="28">
        <v>11.53332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1232.55</v>
      </c>
      <c r="D200" s="37">
        <v>1232.95</v>
      </c>
      <c r="E200" s="37">
        <v>1220.9000000000001</v>
      </c>
      <c r="F200" s="37">
        <v>1209.25</v>
      </c>
      <c r="G200" s="37">
        <v>1197.2</v>
      </c>
      <c r="H200" s="37">
        <v>1244.6000000000001</v>
      </c>
      <c r="I200" s="37">
        <v>1256.6499999999999</v>
      </c>
      <c r="J200" s="37">
        <v>1268.3000000000002</v>
      </c>
      <c r="K200" s="28">
        <v>1245</v>
      </c>
      <c r="L200" s="28">
        <v>1221.3</v>
      </c>
      <c r="M200" s="28">
        <v>3.81778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38.65</v>
      </c>
      <c r="D201" s="37">
        <v>38.566666666666663</v>
      </c>
      <c r="E201" s="37">
        <v>38.083333333333329</v>
      </c>
      <c r="F201" s="37">
        <v>37.516666666666666</v>
      </c>
      <c r="G201" s="37">
        <v>37.033333333333331</v>
      </c>
      <c r="H201" s="37">
        <v>39.133333333333326</v>
      </c>
      <c r="I201" s="37">
        <v>39.61666666666666</v>
      </c>
      <c r="J201" s="37">
        <v>40.183333333333323</v>
      </c>
      <c r="K201" s="28">
        <v>39.049999999999997</v>
      </c>
      <c r="L201" s="28">
        <v>38</v>
      </c>
      <c r="M201" s="28">
        <v>62.131860000000003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733.95</v>
      </c>
      <c r="D202" s="37">
        <v>731.85</v>
      </c>
      <c r="E202" s="37">
        <v>726</v>
      </c>
      <c r="F202" s="37">
        <v>718.05</v>
      </c>
      <c r="G202" s="37">
        <v>712.19999999999993</v>
      </c>
      <c r="H202" s="37">
        <v>739.80000000000007</v>
      </c>
      <c r="I202" s="37">
        <v>745.6500000000002</v>
      </c>
      <c r="J202" s="37">
        <v>753.60000000000014</v>
      </c>
      <c r="K202" s="28">
        <v>737.7</v>
      </c>
      <c r="L202" s="28">
        <v>723.9</v>
      </c>
      <c r="M202" s="28">
        <v>21.794540000000001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6382.9</v>
      </c>
      <c r="D203" s="37">
        <v>6363.25</v>
      </c>
      <c r="E203" s="37">
        <v>6279.7</v>
      </c>
      <c r="F203" s="37">
        <v>6176.5</v>
      </c>
      <c r="G203" s="37">
        <v>6092.95</v>
      </c>
      <c r="H203" s="37">
        <v>6466.45</v>
      </c>
      <c r="I203" s="37">
        <v>6549.9999999999991</v>
      </c>
      <c r="J203" s="37">
        <v>6653.2</v>
      </c>
      <c r="K203" s="28">
        <v>6446.8</v>
      </c>
      <c r="L203" s="28">
        <v>6260.05</v>
      </c>
      <c r="M203" s="28">
        <v>9.1905000000000001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37.950000000000003</v>
      </c>
      <c r="D204" s="37">
        <v>37.966666666666669</v>
      </c>
      <c r="E204" s="37">
        <v>37.483333333333334</v>
      </c>
      <c r="F204" s="37">
        <v>37.016666666666666</v>
      </c>
      <c r="G204" s="37">
        <v>36.533333333333331</v>
      </c>
      <c r="H204" s="37">
        <v>38.433333333333337</v>
      </c>
      <c r="I204" s="37">
        <v>38.916666666666671</v>
      </c>
      <c r="J204" s="37">
        <v>39.38333333333334</v>
      </c>
      <c r="K204" s="28">
        <v>38.450000000000003</v>
      </c>
      <c r="L204" s="28">
        <v>37.5</v>
      </c>
      <c r="M204" s="28">
        <v>39.081470000000003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1676.05</v>
      </c>
      <c r="D205" s="37">
        <v>1683.7</v>
      </c>
      <c r="E205" s="37">
        <v>1660.2</v>
      </c>
      <c r="F205" s="37">
        <v>1644.35</v>
      </c>
      <c r="G205" s="37">
        <v>1620.85</v>
      </c>
      <c r="H205" s="37">
        <v>1699.5500000000002</v>
      </c>
      <c r="I205" s="37">
        <v>1723.0500000000002</v>
      </c>
      <c r="J205" s="37">
        <v>1738.9000000000003</v>
      </c>
      <c r="K205" s="28">
        <v>1707.2</v>
      </c>
      <c r="L205" s="28">
        <v>1667.85</v>
      </c>
      <c r="M205" s="28">
        <v>2.77461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865.25</v>
      </c>
      <c r="D206" s="37">
        <v>857.94999999999993</v>
      </c>
      <c r="E206" s="37">
        <v>845.89999999999986</v>
      </c>
      <c r="F206" s="37">
        <v>826.55</v>
      </c>
      <c r="G206" s="37">
        <v>814.49999999999989</v>
      </c>
      <c r="H206" s="37">
        <v>877.29999999999984</v>
      </c>
      <c r="I206" s="37">
        <v>889.3499999999998</v>
      </c>
      <c r="J206" s="37">
        <v>908.69999999999982</v>
      </c>
      <c r="K206" s="28">
        <v>870</v>
      </c>
      <c r="L206" s="28">
        <v>838.6</v>
      </c>
      <c r="M206" s="28">
        <v>12.01643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874.95</v>
      </c>
      <c r="D207" s="37">
        <v>875.98333333333323</v>
      </c>
      <c r="E207" s="37">
        <v>861.96666666666647</v>
      </c>
      <c r="F207" s="37">
        <v>848.98333333333323</v>
      </c>
      <c r="G207" s="37">
        <v>834.96666666666647</v>
      </c>
      <c r="H207" s="37">
        <v>888.96666666666647</v>
      </c>
      <c r="I207" s="37">
        <v>902.98333333333312</v>
      </c>
      <c r="J207" s="37">
        <v>915.96666666666647</v>
      </c>
      <c r="K207" s="28">
        <v>890</v>
      </c>
      <c r="L207" s="28">
        <v>863</v>
      </c>
      <c r="M207" s="28">
        <v>5.8485199999999997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258</v>
      </c>
      <c r="D208" s="37">
        <v>257.68333333333334</v>
      </c>
      <c r="E208" s="37">
        <v>253.91666666666669</v>
      </c>
      <c r="F208" s="37">
        <v>249.83333333333334</v>
      </c>
      <c r="G208" s="37">
        <v>246.06666666666669</v>
      </c>
      <c r="H208" s="37">
        <v>261.76666666666665</v>
      </c>
      <c r="I208" s="37">
        <v>265.5333333333333</v>
      </c>
      <c r="J208" s="37">
        <v>269.61666666666667</v>
      </c>
      <c r="K208" s="28">
        <v>261.45</v>
      </c>
      <c r="L208" s="28">
        <v>253.6</v>
      </c>
      <c r="M208" s="28">
        <v>230.18425999999999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8.9</v>
      </c>
      <c r="D209" s="37">
        <v>8.9500000000000011</v>
      </c>
      <c r="E209" s="37">
        <v>8.8500000000000014</v>
      </c>
      <c r="F209" s="37">
        <v>8.8000000000000007</v>
      </c>
      <c r="G209" s="37">
        <v>8.7000000000000011</v>
      </c>
      <c r="H209" s="37">
        <v>9.0000000000000018</v>
      </c>
      <c r="I209" s="37">
        <v>9.1</v>
      </c>
      <c r="J209" s="37">
        <v>9.1500000000000021</v>
      </c>
      <c r="K209" s="28">
        <v>9.0500000000000007</v>
      </c>
      <c r="L209" s="28">
        <v>8.9</v>
      </c>
      <c r="M209" s="28">
        <v>557.98992999999996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999.65</v>
      </c>
      <c r="D210" s="37">
        <v>997.7833333333333</v>
      </c>
      <c r="E210" s="37">
        <v>989.86666666666656</v>
      </c>
      <c r="F210" s="37">
        <v>980.08333333333326</v>
      </c>
      <c r="G210" s="37">
        <v>972.16666666666652</v>
      </c>
      <c r="H210" s="37">
        <v>1007.5666666666666</v>
      </c>
      <c r="I210" s="37">
        <v>1015.4833333333333</v>
      </c>
      <c r="J210" s="37">
        <v>1025.2666666666667</v>
      </c>
      <c r="K210" s="28">
        <v>1005.7</v>
      </c>
      <c r="L210" s="28">
        <v>988</v>
      </c>
      <c r="M210" s="28">
        <v>5.1919199999999996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1727.75</v>
      </c>
      <c r="D211" s="37">
        <v>1725.45</v>
      </c>
      <c r="E211" s="37">
        <v>1710</v>
      </c>
      <c r="F211" s="37">
        <v>1692.25</v>
      </c>
      <c r="G211" s="37">
        <v>1676.8</v>
      </c>
      <c r="H211" s="37">
        <v>1743.2</v>
      </c>
      <c r="I211" s="37">
        <v>1758.6500000000003</v>
      </c>
      <c r="J211" s="37">
        <v>1776.4</v>
      </c>
      <c r="K211" s="28">
        <v>1740.9</v>
      </c>
      <c r="L211" s="28">
        <v>1707.7</v>
      </c>
      <c r="M211" s="28">
        <v>1.29464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414.8</v>
      </c>
      <c r="D212" s="37">
        <v>413</v>
      </c>
      <c r="E212" s="37">
        <v>410.35</v>
      </c>
      <c r="F212" s="37">
        <v>405.90000000000003</v>
      </c>
      <c r="G212" s="37">
        <v>403.25000000000006</v>
      </c>
      <c r="H212" s="37">
        <v>417.45</v>
      </c>
      <c r="I212" s="37">
        <v>420.09999999999997</v>
      </c>
      <c r="J212" s="37">
        <v>424.54999999999995</v>
      </c>
      <c r="K212" s="28">
        <v>415.65</v>
      </c>
      <c r="L212" s="28">
        <v>408.55</v>
      </c>
      <c r="M212" s="28">
        <v>62.678310000000003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14.25</v>
      </c>
      <c r="D213" s="37">
        <v>14.366666666666667</v>
      </c>
      <c r="E213" s="37">
        <v>13.783333333333335</v>
      </c>
      <c r="F213" s="37">
        <v>13.316666666666668</v>
      </c>
      <c r="G213" s="37">
        <v>12.733333333333336</v>
      </c>
      <c r="H213" s="37">
        <v>14.833333333333334</v>
      </c>
      <c r="I213" s="37">
        <v>15.416666666666666</v>
      </c>
      <c r="J213" s="37">
        <v>15.883333333333333</v>
      </c>
      <c r="K213" s="28">
        <v>14.95</v>
      </c>
      <c r="L213" s="28">
        <v>13.9</v>
      </c>
      <c r="M213" s="28">
        <v>1620.9977100000001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233.5</v>
      </c>
      <c r="D214" s="37">
        <v>233.79999999999998</v>
      </c>
      <c r="E214" s="37">
        <v>230.44999999999996</v>
      </c>
      <c r="F214" s="37">
        <v>227.39999999999998</v>
      </c>
      <c r="G214" s="37">
        <v>224.04999999999995</v>
      </c>
      <c r="H214" s="37">
        <v>236.84999999999997</v>
      </c>
      <c r="I214" s="37">
        <v>240.2</v>
      </c>
      <c r="J214" s="37">
        <v>243.24999999999997</v>
      </c>
      <c r="K214" s="37">
        <v>237.15</v>
      </c>
      <c r="L214" s="37">
        <v>230.75</v>
      </c>
      <c r="M214" s="37">
        <v>39.955109999999998</v>
      </c>
      <c r="N214" s="1"/>
      <c r="O214" s="1"/>
    </row>
    <row r="215" spans="1:15" ht="12.75" customHeight="1">
      <c r="A215" s="53">
        <v>206</v>
      </c>
      <c r="B215" s="28" t="s">
        <v>853</v>
      </c>
      <c r="C215" s="37">
        <v>47.6</v>
      </c>
      <c r="D215" s="37">
        <v>48.699999999999996</v>
      </c>
      <c r="E215" s="37">
        <v>44.899999999999991</v>
      </c>
      <c r="F215" s="37">
        <v>42.199999999999996</v>
      </c>
      <c r="G215" s="37">
        <v>38.399999999999991</v>
      </c>
      <c r="H215" s="37">
        <v>51.399999999999991</v>
      </c>
      <c r="I215" s="37">
        <v>55.199999999999989</v>
      </c>
      <c r="J215" s="37">
        <v>57.899999999999991</v>
      </c>
      <c r="K215" s="37">
        <v>52.5</v>
      </c>
      <c r="L215" s="37">
        <v>46</v>
      </c>
      <c r="M215" s="37">
        <v>2328.4111200000002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347.3</v>
      </c>
      <c r="D216" s="37">
        <v>348.60000000000008</v>
      </c>
      <c r="E216" s="37">
        <v>344.35000000000014</v>
      </c>
      <c r="F216" s="37">
        <v>341.40000000000003</v>
      </c>
      <c r="G216" s="37">
        <v>337.15000000000009</v>
      </c>
      <c r="H216" s="37">
        <v>351.55000000000018</v>
      </c>
      <c r="I216" s="37">
        <v>355.80000000000007</v>
      </c>
      <c r="J216" s="37">
        <v>358.75000000000023</v>
      </c>
      <c r="K216" s="37">
        <v>352.85</v>
      </c>
      <c r="L216" s="37">
        <v>345.65</v>
      </c>
      <c r="M216" s="37">
        <v>7.2981299999999996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3"/>
      <c r="L9" s="24"/>
      <c r="M9" s="50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22872.2</v>
      </c>
      <c r="D11" s="281">
        <v>22874.033333333336</v>
      </c>
      <c r="E11" s="281">
        <v>22648.166666666672</v>
      </c>
      <c r="F11" s="281">
        <v>22424.133333333335</v>
      </c>
      <c r="G11" s="281">
        <v>22198.26666666667</v>
      </c>
      <c r="H11" s="281">
        <v>23098.066666666673</v>
      </c>
      <c r="I11" s="281">
        <v>23323.933333333334</v>
      </c>
      <c r="J11" s="281">
        <v>23547.966666666674</v>
      </c>
      <c r="K11" s="280">
        <v>23099.9</v>
      </c>
      <c r="L11" s="280">
        <v>22650</v>
      </c>
      <c r="M11" s="280">
        <v>1.227E-2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2662.9</v>
      </c>
      <c r="D12" s="281">
        <v>2670.7999999999997</v>
      </c>
      <c r="E12" s="281">
        <v>2628.5999999999995</v>
      </c>
      <c r="F12" s="281">
        <v>2594.2999999999997</v>
      </c>
      <c r="G12" s="281">
        <v>2552.0999999999995</v>
      </c>
      <c r="H12" s="281">
        <v>2705.0999999999995</v>
      </c>
      <c r="I12" s="281">
        <v>2747.2999999999993</v>
      </c>
      <c r="J12" s="281">
        <v>2781.5999999999995</v>
      </c>
      <c r="K12" s="280">
        <v>2713</v>
      </c>
      <c r="L12" s="280">
        <v>2636.5</v>
      </c>
      <c r="M12" s="280">
        <v>2.9214799999999999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2204.4499999999998</v>
      </c>
      <c r="D13" s="281">
        <v>2198.1166666666668</v>
      </c>
      <c r="E13" s="281">
        <v>2183.2333333333336</v>
      </c>
      <c r="F13" s="281">
        <v>2162.0166666666669</v>
      </c>
      <c r="G13" s="281">
        <v>2147.1333333333337</v>
      </c>
      <c r="H13" s="281">
        <v>2219.3333333333335</v>
      </c>
      <c r="I13" s="281">
        <v>2234.2166666666667</v>
      </c>
      <c r="J13" s="281">
        <v>2255.4333333333334</v>
      </c>
      <c r="K13" s="280">
        <v>2213</v>
      </c>
      <c r="L13" s="280">
        <v>2176.9</v>
      </c>
      <c r="M13" s="280">
        <v>3.7960500000000001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2360.0500000000002</v>
      </c>
      <c r="D14" s="281">
        <v>2375.0333333333333</v>
      </c>
      <c r="E14" s="281">
        <v>2335.0166666666664</v>
      </c>
      <c r="F14" s="281">
        <v>2309.9833333333331</v>
      </c>
      <c r="G14" s="281">
        <v>2269.9666666666662</v>
      </c>
      <c r="H14" s="281">
        <v>2400.0666666666666</v>
      </c>
      <c r="I14" s="281">
        <v>2440.0833333333339</v>
      </c>
      <c r="J14" s="281">
        <v>2465.1166666666668</v>
      </c>
      <c r="K14" s="280">
        <v>2415.0500000000002</v>
      </c>
      <c r="L14" s="280">
        <v>2350</v>
      </c>
      <c r="M14" s="280">
        <v>0.32289000000000001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927.5</v>
      </c>
      <c r="D15" s="281">
        <v>924.16666666666663</v>
      </c>
      <c r="E15" s="281">
        <v>911.2833333333333</v>
      </c>
      <c r="F15" s="281">
        <v>895.06666666666672</v>
      </c>
      <c r="G15" s="281">
        <v>882.18333333333339</v>
      </c>
      <c r="H15" s="281">
        <v>940.38333333333321</v>
      </c>
      <c r="I15" s="281">
        <v>953.26666666666665</v>
      </c>
      <c r="J15" s="281">
        <v>969.48333333333312</v>
      </c>
      <c r="K15" s="280">
        <v>937.05</v>
      </c>
      <c r="L15" s="280">
        <v>907.95</v>
      </c>
      <c r="M15" s="280">
        <v>2.91777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581.70000000000005</v>
      </c>
      <c r="D16" s="281">
        <v>578.91666666666663</v>
      </c>
      <c r="E16" s="281">
        <v>572.88333333333321</v>
      </c>
      <c r="F16" s="281">
        <v>564.06666666666661</v>
      </c>
      <c r="G16" s="281">
        <v>558.03333333333319</v>
      </c>
      <c r="H16" s="281">
        <v>587.73333333333323</v>
      </c>
      <c r="I16" s="281">
        <v>593.76666666666677</v>
      </c>
      <c r="J16" s="281">
        <v>602.58333333333326</v>
      </c>
      <c r="K16" s="280">
        <v>584.95000000000005</v>
      </c>
      <c r="L16" s="280">
        <v>570.1</v>
      </c>
      <c r="M16" s="280">
        <v>10.983969999999999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433.25</v>
      </c>
      <c r="D17" s="281">
        <v>433.36666666666662</v>
      </c>
      <c r="E17" s="281">
        <v>424.88333333333321</v>
      </c>
      <c r="F17" s="281">
        <v>416.51666666666659</v>
      </c>
      <c r="G17" s="281">
        <v>408.03333333333319</v>
      </c>
      <c r="H17" s="281">
        <v>441.73333333333323</v>
      </c>
      <c r="I17" s="281">
        <v>450.2166666666667</v>
      </c>
      <c r="J17" s="281">
        <v>458.58333333333326</v>
      </c>
      <c r="K17" s="280">
        <v>441.85</v>
      </c>
      <c r="L17" s="280">
        <v>425</v>
      </c>
      <c r="M17" s="280">
        <v>0.77541000000000004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2216.4499999999998</v>
      </c>
      <c r="D18" s="281">
        <v>2216.65</v>
      </c>
      <c r="E18" s="281">
        <v>2181</v>
      </c>
      <c r="F18" s="281">
        <v>2145.5499999999997</v>
      </c>
      <c r="G18" s="281">
        <v>2109.8999999999996</v>
      </c>
      <c r="H18" s="281">
        <v>2252.1000000000004</v>
      </c>
      <c r="I18" s="281">
        <v>2287.7500000000009</v>
      </c>
      <c r="J18" s="281">
        <v>2323.2000000000007</v>
      </c>
      <c r="K18" s="280">
        <v>2252.3000000000002</v>
      </c>
      <c r="L18" s="280">
        <v>2181.1999999999998</v>
      </c>
      <c r="M18" s="280">
        <v>0.68211999999999995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19737.45</v>
      </c>
      <c r="D19" s="281">
        <v>19788.833333333332</v>
      </c>
      <c r="E19" s="281">
        <v>19578.666666666664</v>
      </c>
      <c r="F19" s="281">
        <v>19419.883333333331</v>
      </c>
      <c r="G19" s="281">
        <v>19209.716666666664</v>
      </c>
      <c r="H19" s="281">
        <v>19947.616666666665</v>
      </c>
      <c r="I19" s="281">
        <v>20157.783333333329</v>
      </c>
      <c r="J19" s="281">
        <v>20316.566666666666</v>
      </c>
      <c r="K19" s="280">
        <v>19999</v>
      </c>
      <c r="L19" s="280">
        <v>19630.05</v>
      </c>
      <c r="M19" s="280">
        <v>0.1147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2550.6</v>
      </c>
      <c r="D20" s="281">
        <v>2537.5833333333335</v>
      </c>
      <c r="E20" s="281">
        <v>2513.0166666666669</v>
      </c>
      <c r="F20" s="281">
        <v>2475.4333333333334</v>
      </c>
      <c r="G20" s="281">
        <v>2450.8666666666668</v>
      </c>
      <c r="H20" s="281">
        <v>2575.166666666667</v>
      </c>
      <c r="I20" s="281">
        <v>2599.7333333333336</v>
      </c>
      <c r="J20" s="281">
        <v>2637.3166666666671</v>
      </c>
      <c r="K20" s="280">
        <v>2562.15</v>
      </c>
      <c r="L20" s="280">
        <v>2500</v>
      </c>
      <c r="M20" s="280">
        <v>12.20351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2137.6</v>
      </c>
      <c r="D21" s="281">
        <v>2137.7833333333333</v>
      </c>
      <c r="E21" s="281">
        <v>2115.5666666666666</v>
      </c>
      <c r="F21" s="281">
        <v>2093.5333333333333</v>
      </c>
      <c r="G21" s="281">
        <v>2071.3166666666666</v>
      </c>
      <c r="H21" s="281">
        <v>2159.8166666666666</v>
      </c>
      <c r="I21" s="281">
        <v>2182.0333333333328</v>
      </c>
      <c r="J21" s="281">
        <v>2204.0666666666666</v>
      </c>
      <c r="K21" s="280">
        <v>2160</v>
      </c>
      <c r="L21" s="280">
        <v>2115.75</v>
      </c>
      <c r="M21" s="280">
        <v>11.66283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749.95</v>
      </c>
      <c r="D22" s="281">
        <v>751.08333333333337</v>
      </c>
      <c r="E22" s="281">
        <v>744.91666666666674</v>
      </c>
      <c r="F22" s="281">
        <v>739.88333333333333</v>
      </c>
      <c r="G22" s="281">
        <v>733.7166666666667</v>
      </c>
      <c r="H22" s="281">
        <v>756.11666666666679</v>
      </c>
      <c r="I22" s="281">
        <v>762.28333333333353</v>
      </c>
      <c r="J22" s="281">
        <v>767.31666666666683</v>
      </c>
      <c r="K22" s="280">
        <v>757.25</v>
      </c>
      <c r="L22" s="280">
        <v>746.05</v>
      </c>
      <c r="M22" s="280">
        <v>15.92179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2878.85</v>
      </c>
      <c r="D23" s="281">
        <v>2879.9666666666667</v>
      </c>
      <c r="E23" s="281">
        <v>2835.7333333333336</v>
      </c>
      <c r="F23" s="281">
        <v>2792.6166666666668</v>
      </c>
      <c r="G23" s="281">
        <v>2748.3833333333337</v>
      </c>
      <c r="H23" s="281">
        <v>2923.0833333333335</v>
      </c>
      <c r="I23" s="281">
        <v>2967.3166666666662</v>
      </c>
      <c r="J23" s="281">
        <v>3010.4333333333334</v>
      </c>
      <c r="K23" s="280">
        <v>2924.2</v>
      </c>
      <c r="L23" s="280">
        <v>2836.85</v>
      </c>
      <c r="M23" s="280">
        <v>3.6314299999999999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2969.75</v>
      </c>
      <c r="D24" s="281">
        <v>2984.5833333333335</v>
      </c>
      <c r="E24" s="281">
        <v>2945.166666666667</v>
      </c>
      <c r="F24" s="281">
        <v>2920.5833333333335</v>
      </c>
      <c r="G24" s="281">
        <v>2881.166666666667</v>
      </c>
      <c r="H24" s="281">
        <v>3009.166666666667</v>
      </c>
      <c r="I24" s="281">
        <v>3048.5833333333339</v>
      </c>
      <c r="J24" s="281">
        <v>3073.166666666667</v>
      </c>
      <c r="K24" s="280">
        <v>3024</v>
      </c>
      <c r="L24" s="280">
        <v>2960</v>
      </c>
      <c r="M24" s="280">
        <v>2.9496600000000002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102.5</v>
      </c>
      <c r="D25" s="281">
        <v>103.01666666666667</v>
      </c>
      <c r="E25" s="281">
        <v>101.48333333333333</v>
      </c>
      <c r="F25" s="281">
        <v>100.46666666666667</v>
      </c>
      <c r="G25" s="281">
        <v>98.933333333333337</v>
      </c>
      <c r="H25" s="281">
        <v>104.03333333333333</v>
      </c>
      <c r="I25" s="281">
        <v>105.56666666666666</v>
      </c>
      <c r="J25" s="281">
        <v>106.58333333333333</v>
      </c>
      <c r="K25" s="280">
        <v>104.55</v>
      </c>
      <c r="L25" s="280">
        <v>102</v>
      </c>
      <c r="M25" s="280">
        <v>21.392160000000001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267.5</v>
      </c>
      <c r="D26" s="281">
        <v>268.51666666666665</v>
      </c>
      <c r="E26" s="281">
        <v>265.0333333333333</v>
      </c>
      <c r="F26" s="281">
        <v>262.56666666666666</v>
      </c>
      <c r="G26" s="281">
        <v>259.08333333333331</v>
      </c>
      <c r="H26" s="281">
        <v>270.98333333333329</v>
      </c>
      <c r="I26" s="281">
        <v>274.46666666666664</v>
      </c>
      <c r="J26" s="281">
        <v>276.93333333333328</v>
      </c>
      <c r="K26" s="280">
        <v>272</v>
      </c>
      <c r="L26" s="280">
        <v>266.05</v>
      </c>
      <c r="M26" s="280">
        <v>17.271799999999999</v>
      </c>
      <c r="N26" s="1"/>
      <c r="O26" s="1"/>
    </row>
    <row r="27" spans="1:15" ht="12.75" customHeight="1">
      <c r="A27" s="30">
        <v>17</v>
      </c>
      <c r="B27" s="290" t="s">
        <v>854</v>
      </c>
      <c r="C27" s="280">
        <v>421.2</v>
      </c>
      <c r="D27" s="281">
        <v>421.38333333333327</v>
      </c>
      <c r="E27" s="281">
        <v>413.86666666666656</v>
      </c>
      <c r="F27" s="281">
        <v>406.5333333333333</v>
      </c>
      <c r="G27" s="281">
        <v>399.01666666666659</v>
      </c>
      <c r="H27" s="281">
        <v>428.71666666666653</v>
      </c>
      <c r="I27" s="281">
        <v>436.23333333333329</v>
      </c>
      <c r="J27" s="281">
        <v>443.56666666666649</v>
      </c>
      <c r="K27" s="280">
        <v>428.9</v>
      </c>
      <c r="L27" s="280">
        <v>414.05</v>
      </c>
      <c r="M27" s="280">
        <v>0.53817000000000004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287.10000000000002</v>
      </c>
      <c r="D28" s="281">
        <v>288.66666666666669</v>
      </c>
      <c r="E28" s="281">
        <v>283.43333333333339</v>
      </c>
      <c r="F28" s="281">
        <v>279.76666666666671</v>
      </c>
      <c r="G28" s="281">
        <v>274.53333333333342</v>
      </c>
      <c r="H28" s="281">
        <v>292.33333333333337</v>
      </c>
      <c r="I28" s="281">
        <v>297.56666666666661</v>
      </c>
      <c r="J28" s="281">
        <v>301.23333333333335</v>
      </c>
      <c r="K28" s="280">
        <v>293.89999999999998</v>
      </c>
      <c r="L28" s="280">
        <v>285</v>
      </c>
      <c r="M28" s="280">
        <v>0.38184000000000001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260.89999999999998</v>
      </c>
      <c r="D29" s="281">
        <v>258.91666666666669</v>
      </c>
      <c r="E29" s="281">
        <v>253.33333333333337</v>
      </c>
      <c r="F29" s="281">
        <v>245.76666666666668</v>
      </c>
      <c r="G29" s="281">
        <v>240.18333333333337</v>
      </c>
      <c r="H29" s="281">
        <v>266.48333333333335</v>
      </c>
      <c r="I29" s="281">
        <v>272.06666666666672</v>
      </c>
      <c r="J29" s="281">
        <v>279.63333333333338</v>
      </c>
      <c r="K29" s="280">
        <v>264.5</v>
      </c>
      <c r="L29" s="280">
        <v>251.35</v>
      </c>
      <c r="M29" s="280">
        <v>23.211200000000002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1029.0999999999999</v>
      </c>
      <c r="D30" s="281">
        <v>1035.25</v>
      </c>
      <c r="E30" s="281">
        <v>1019.6500000000001</v>
      </c>
      <c r="F30" s="281">
        <v>1010.2</v>
      </c>
      <c r="G30" s="281">
        <v>994.60000000000014</v>
      </c>
      <c r="H30" s="281">
        <v>1044.7</v>
      </c>
      <c r="I30" s="281">
        <v>1060.3</v>
      </c>
      <c r="J30" s="281">
        <v>1069.75</v>
      </c>
      <c r="K30" s="280">
        <v>1050.8499999999999</v>
      </c>
      <c r="L30" s="280">
        <v>1025.8</v>
      </c>
      <c r="M30" s="280">
        <v>1.2040299999999999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1277.55</v>
      </c>
      <c r="D31" s="281">
        <v>1281.95</v>
      </c>
      <c r="E31" s="281">
        <v>1261.6000000000001</v>
      </c>
      <c r="F31" s="281">
        <v>1245.6500000000001</v>
      </c>
      <c r="G31" s="281">
        <v>1225.3000000000002</v>
      </c>
      <c r="H31" s="281">
        <v>1297.9000000000001</v>
      </c>
      <c r="I31" s="281">
        <v>1318.25</v>
      </c>
      <c r="J31" s="281">
        <v>1334.2</v>
      </c>
      <c r="K31" s="280">
        <v>1302.3</v>
      </c>
      <c r="L31" s="280">
        <v>1266</v>
      </c>
      <c r="M31" s="280">
        <v>0.23754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700.85</v>
      </c>
      <c r="D32" s="281">
        <v>703.4666666666667</v>
      </c>
      <c r="E32" s="281">
        <v>697.38333333333344</v>
      </c>
      <c r="F32" s="281">
        <v>693.91666666666674</v>
      </c>
      <c r="G32" s="281">
        <v>687.83333333333348</v>
      </c>
      <c r="H32" s="281">
        <v>706.93333333333339</v>
      </c>
      <c r="I32" s="281">
        <v>713.01666666666665</v>
      </c>
      <c r="J32" s="281">
        <v>716.48333333333335</v>
      </c>
      <c r="K32" s="280">
        <v>709.55</v>
      </c>
      <c r="L32" s="280">
        <v>700</v>
      </c>
      <c r="M32" s="280">
        <v>0.26652999999999999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3109.1</v>
      </c>
      <c r="D33" s="281">
        <v>3129.6333333333332</v>
      </c>
      <c r="E33" s="281">
        <v>3069.5666666666666</v>
      </c>
      <c r="F33" s="281">
        <v>3030.0333333333333</v>
      </c>
      <c r="G33" s="281">
        <v>2969.9666666666667</v>
      </c>
      <c r="H33" s="281">
        <v>3169.1666666666665</v>
      </c>
      <c r="I33" s="281">
        <v>3229.2333333333331</v>
      </c>
      <c r="J33" s="281">
        <v>3268.7666666666664</v>
      </c>
      <c r="K33" s="280">
        <v>3189.7</v>
      </c>
      <c r="L33" s="280">
        <v>3090.1</v>
      </c>
      <c r="M33" s="280">
        <v>0.39563999999999999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2843.5</v>
      </c>
      <c r="D34" s="281">
        <v>2838.65</v>
      </c>
      <c r="E34" s="281">
        <v>2777.1000000000004</v>
      </c>
      <c r="F34" s="281">
        <v>2710.7000000000003</v>
      </c>
      <c r="G34" s="281">
        <v>2649.1500000000005</v>
      </c>
      <c r="H34" s="281">
        <v>2905.05</v>
      </c>
      <c r="I34" s="281">
        <v>2966.6000000000004</v>
      </c>
      <c r="J34" s="281">
        <v>3033</v>
      </c>
      <c r="K34" s="280">
        <v>2900.2</v>
      </c>
      <c r="L34" s="280">
        <v>2772.25</v>
      </c>
      <c r="M34" s="280">
        <v>0.57755000000000001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291.10000000000002</v>
      </c>
      <c r="D35" s="281">
        <v>289.55</v>
      </c>
      <c r="E35" s="281">
        <v>282.10000000000002</v>
      </c>
      <c r="F35" s="281">
        <v>273.10000000000002</v>
      </c>
      <c r="G35" s="281">
        <v>265.65000000000003</v>
      </c>
      <c r="H35" s="281">
        <v>298.55</v>
      </c>
      <c r="I35" s="281">
        <v>305.99999999999994</v>
      </c>
      <c r="J35" s="281">
        <v>315</v>
      </c>
      <c r="K35" s="280">
        <v>297</v>
      </c>
      <c r="L35" s="280">
        <v>280.55</v>
      </c>
      <c r="M35" s="280">
        <v>6.9965200000000003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19.45</v>
      </c>
      <c r="D36" s="281">
        <v>19.516666666666669</v>
      </c>
      <c r="E36" s="281">
        <v>19.033333333333339</v>
      </c>
      <c r="F36" s="281">
        <v>18.616666666666671</v>
      </c>
      <c r="G36" s="281">
        <v>18.13333333333334</v>
      </c>
      <c r="H36" s="281">
        <v>19.933333333333337</v>
      </c>
      <c r="I36" s="281">
        <v>20.416666666666664</v>
      </c>
      <c r="J36" s="281">
        <v>20.833333333333336</v>
      </c>
      <c r="K36" s="280">
        <v>20</v>
      </c>
      <c r="L36" s="280">
        <v>19.100000000000001</v>
      </c>
      <c r="M36" s="280">
        <v>20.14817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468.05</v>
      </c>
      <c r="D37" s="281">
        <v>469.11666666666673</v>
      </c>
      <c r="E37" s="281">
        <v>462.38333333333344</v>
      </c>
      <c r="F37" s="281">
        <v>456.7166666666667</v>
      </c>
      <c r="G37" s="281">
        <v>449.98333333333341</v>
      </c>
      <c r="H37" s="281">
        <v>474.78333333333347</v>
      </c>
      <c r="I37" s="281">
        <v>481.51666666666671</v>
      </c>
      <c r="J37" s="281">
        <v>487.18333333333351</v>
      </c>
      <c r="K37" s="280">
        <v>475.85</v>
      </c>
      <c r="L37" s="280">
        <v>463.45</v>
      </c>
      <c r="M37" s="280">
        <v>4.9203799999999998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2427.85</v>
      </c>
      <c r="D38" s="281">
        <v>2438.1</v>
      </c>
      <c r="E38" s="281">
        <v>2393.5499999999997</v>
      </c>
      <c r="F38" s="281">
        <v>2359.25</v>
      </c>
      <c r="G38" s="281">
        <v>2314.6999999999998</v>
      </c>
      <c r="H38" s="281">
        <v>2472.3999999999996</v>
      </c>
      <c r="I38" s="281">
        <v>2516.9499999999998</v>
      </c>
      <c r="J38" s="281">
        <v>2551.2499999999995</v>
      </c>
      <c r="K38" s="280">
        <v>2482.65</v>
      </c>
      <c r="L38" s="280">
        <v>2403.8000000000002</v>
      </c>
      <c r="M38" s="280">
        <v>0.36685000000000001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371.15</v>
      </c>
      <c r="D39" s="281">
        <v>371.68333333333334</v>
      </c>
      <c r="E39" s="281">
        <v>369.86666666666667</v>
      </c>
      <c r="F39" s="281">
        <v>368.58333333333331</v>
      </c>
      <c r="G39" s="281">
        <v>366.76666666666665</v>
      </c>
      <c r="H39" s="281">
        <v>372.9666666666667</v>
      </c>
      <c r="I39" s="281">
        <v>374.78333333333342</v>
      </c>
      <c r="J39" s="281">
        <v>376.06666666666672</v>
      </c>
      <c r="K39" s="280">
        <v>373.5</v>
      </c>
      <c r="L39" s="280">
        <v>370.4</v>
      </c>
      <c r="M39" s="280">
        <v>32.249319999999997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1414.05</v>
      </c>
      <c r="D40" s="281">
        <v>1424.1333333333332</v>
      </c>
      <c r="E40" s="281">
        <v>1391.6166666666663</v>
      </c>
      <c r="F40" s="281">
        <v>1369.1833333333332</v>
      </c>
      <c r="G40" s="281">
        <v>1336.6666666666663</v>
      </c>
      <c r="H40" s="281">
        <v>1446.5666666666664</v>
      </c>
      <c r="I40" s="281">
        <v>1479.0833333333333</v>
      </c>
      <c r="J40" s="281">
        <v>1501.5166666666664</v>
      </c>
      <c r="K40" s="280">
        <v>1456.65</v>
      </c>
      <c r="L40" s="280">
        <v>1401.7</v>
      </c>
      <c r="M40" s="280">
        <v>5.1296200000000001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787.65</v>
      </c>
      <c r="D41" s="281">
        <v>792.5</v>
      </c>
      <c r="E41" s="281">
        <v>767.3</v>
      </c>
      <c r="F41" s="281">
        <v>746.94999999999993</v>
      </c>
      <c r="G41" s="281">
        <v>721.74999999999989</v>
      </c>
      <c r="H41" s="281">
        <v>812.85</v>
      </c>
      <c r="I41" s="281">
        <v>838.05000000000007</v>
      </c>
      <c r="J41" s="281">
        <v>858.40000000000009</v>
      </c>
      <c r="K41" s="280">
        <v>817.7</v>
      </c>
      <c r="L41" s="280">
        <v>772.15</v>
      </c>
      <c r="M41" s="280">
        <v>3.5836600000000001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4189.8999999999996</v>
      </c>
      <c r="D42" s="281">
        <v>4193.6166666666659</v>
      </c>
      <c r="E42" s="281">
        <v>4134.3333333333321</v>
      </c>
      <c r="F42" s="281">
        <v>4078.7666666666664</v>
      </c>
      <c r="G42" s="281">
        <v>4019.4833333333327</v>
      </c>
      <c r="H42" s="281">
        <v>4249.1833333333316</v>
      </c>
      <c r="I42" s="281">
        <v>4308.4666666666662</v>
      </c>
      <c r="J42" s="281">
        <v>4364.033333333331</v>
      </c>
      <c r="K42" s="280">
        <v>4252.8999999999996</v>
      </c>
      <c r="L42" s="280">
        <v>4138.05</v>
      </c>
      <c r="M42" s="280">
        <v>11.27478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213.8</v>
      </c>
      <c r="D43" s="281">
        <v>213.41666666666666</v>
      </c>
      <c r="E43" s="281">
        <v>211.0333333333333</v>
      </c>
      <c r="F43" s="281">
        <v>208.26666666666665</v>
      </c>
      <c r="G43" s="281">
        <v>205.8833333333333</v>
      </c>
      <c r="H43" s="281">
        <v>216.18333333333331</v>
      </c>
      <c r="I43" s="281">
        <v>218.56666666666669</v>
      </c>
      <c r="J43" s="281">
        <v>221.33333333333331</v>
      </c>
      <c r="K43" s="280">
        <v>215.8</v>
      </c>
      <c r="L43" s="280">
        <v>210.65</v>
      </c>
      <c r="M43" s="280">
        <v>15.757960000000001</v>
      </c>
      <c r="N43" s="1"/>
      <c r="O43" s="1"/>
    </row>
    <row r="44" spans="1:15" ht="12.75" customHeight="1">
      <c r="A44" s="30">
        <v>34</v>
      </c>
      <c r="B44" s="290" t="s">
        <v>855</v>
      </c>
      <c r="C44" s="280">
        <v>278.95</v>
      </c>
      <c r="D44" s="281">
        <v>276.54999999999995</v>
      </c>
      <c r="E44" s="281">
        <v>273.19999999999993</v>
      </c>
      <c r="F44" s="281">
        <v>267.45</v>
      </c>
      <c r="G44" s="281">
        <v>264.09999999999997</v>
      </c>
      <c r="H44" s="281">
        <v>282.2999999999999</v>
      </c>
      <c r="I44" s="281">
        <v>285.64999999999992</v>
      </c>
      <c r="J44" s="281">
        <v>291.39999999999986</v>
      </c>
      <c r="K44" s="280">
        <v>279.89999999999998</v>
      </c>
      <c r="L44" s="280">
        <v>270.8</v>
      </c>
      <c r="M44" s="280">
        <v>0.96472000000000002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593.4</v>
      </c>
      <c r="D45" s="281">
        <v>593.65</v>
      </c>
      <c r="E45" s="281">
        <v>585.29999999999995</v>
      </c>
      <c r="F45" s="281">
        <v>577.19999999999993</v>
      </c>
      <c r="G45" s="281">
        <v>568.84999999999991</v>
      </c>
      <c r="H45" s="281">
        <v>601.75</v>
      </c>
      <c r="I45" s="281">
        <v>610.10000000000014</v>
      </c>
      <c r="J45" s="281">
        <v>618.20000000000005</v>
      </c>
      <c r="K45" s="280">
        <v>602</v>
      </c>
      <c r="L45" s="280">
        <v>585.54999999999995</v>
      </c>
      <c r="M45" s="280">
        <v>4.5311599999999999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146.9</v>
      </c>
      <c r="D46" s="281">
        <v>147.03333333333333</v>
      </c>
      <c r="E46" s="281">
        <v>144.86666666666667</v>
      </c>
      <c r="F46" s="281">
        <v>142.83333333333334</v>
      </c>
      <c r="G46" s="281">
        <v>140.66666666666669</v>
      </c>
      <c r="H46" s="281">
        <v>149.06666666666666</v>
      </c>
      <c r="I46" s="281">
        <v>151.23333333333335</v>
      </c>
      <c r="J46" s="281">
        <v>153.26666666666665</v>
      </c>
      <c r="K46" s="280">
        <v>149.19999999999999</v>
      </c>
      <c r="L46" s="280">
        <v>145</v>
      </c>
      <c r="M46" s="280">
        <v>69.455960000000005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3104.95</v>
      </c>
      <c r="D47" s="281">
        <v>3091.2666666666664</v>
      </c>
      <c r="E47" s="281">
        <v>3065.333333333333</v>
      </c>
      <c r="F47" s="281">
        <v>3025.7166666666667</v>
      </c>
      <c r="G47" s="281">
        <v>2999.7833333333333</v>
      </c>
      <c r="H47" s="281">
        <v>3130.8833333333328</v>
      </c>
      <c r="I47" s="281">
        <v>3156.8166666666662</v>
      </c>
      <c r="J47" s="281">
        <v>3196.4333333333325</v>
      </c>
      <c r="K47" s="280">
        <v>3117.2</v>
      </c>
      <c r="L47" s="280">
        <v>3051.65</v>
      </c>
      <c r="M47" s="280">
        <v>9.8584399999999999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220</v>
      </c>
      <c r="D48" s="281">
        <v>221.31666666666669</v>
      </c>
      <c r="E48" s="281">
        <v>216.73333333333338</v>
      </c>
      <c r="F48" s="281">
        <v>213.4666666666667</v>
      </c>
      <c r="G48" s="281">
        <v>208.88333333333338</v>
      </c>
      <c r="H48" s="281">
        <v>224.58333333333337</v>
      </c>
      <c r="I48" s="281">
        <v>229.16666666666669</v>
      </c>
      <c r="J48" s="281">
        <v>232.43333333333337</v>
      </c>
      <c r="K48" s="280">
        <v>225.9</v>
      </c>
      <c r="L48" s="280">
        <v>218.05</v>
      </c>
      <c r="M48" s="280">
        <v>3.7411500000000002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3049.3</v>
      </c>
      <c r="D49" s="281">
        <v>3050.9833333333336</v>
      </c>
      <c r="E49" s="281">
        <v>3033.3166666666671</v>
      </c>
      <c r="F49" s="281">
        <v>3017.3333333333335</v>
      </c>
      <c r="G49" s="281">
        <v>2999.666666666667</v>
      </c>
      <c r="H49" s="281">
        <v>3066.9666666666672</v>
      </c>
      <c r="I49" s="281">
        <v>3084.6333333333332</v>
      </c>
      <c r="J49" s="281">
        <v>3100.6166666666672</v>
      </c>
      <c r="K49" s="280">
        <v>3068.65</v>
      </c>
      <c r="L49" s="280">
        <v>3035</v>
      </c>
      <c r="M49" s="280">
        <v>8.2239999999999994E-2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1759.75</v>
      </c>
      <c r="D50" s="281">
        <v>1746.7333333333336</v>
      </c>
      <c r="E50" s="281">
        <v>1726.1666666666672</v>
      </c>
      <c r="F50" s="281">
        <v>1692.5833333333337</v>
      </c>
      <c r="G50" s="281">
        <v>1672.0166666666673</v>
      </c>
      <c r="H50" s="281">
        <v>1780.3166666666671</v>
      </c>
      <c r="I50" s="281">
        <v>1800.8833333333337</v>
      </c>
      <c r="J50" s="281">
        <v>1834.4666666666669</v>
      </c>
      <c r="K50" s="280">
        <v>1767.3</v>
      </c>
      <c r="L50" s="280">
        <v>1713.15</v>
      </c>
      <c r="M50" s="280">
        <v>2.1607699999999999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8674.0499999999993</v>
      </c>
      <c r="D51" s="281">
        <v>8707.2166666666672</v>
      </c>
      <c r="E51" s="281">
        <v>8469.1833333333343</v>
      </c>
      <c r="F51" s="281">
        <v>8264.3166666666675</v>
      </c>
      <c r="G51" s="281">
        <v>8026.2833333333347</v>
      </c>
      <c r="H51" s="281">
        <v>8912.0833333333339</v>
      </c>
      <c r="I51" s="281">
        <v>9150.1166666666668</v>
      </c>
      <c r="J51" s="281">
        <v>9354.9833333333336</v>
      </c>
      <c r="K51" s="280">
        <v>8945.25</v>
      </c>
      <c r="L51" s="280">
        <v>8502.35</v>
      </c>
      <c r="M51" s="280">
        <v>1.71536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543.85</v>
      </c>
      <c r="D52" s="281">
        <v>546.7833333333333</v>
      </c>
      <c r="E52" s="281">
        <v>538.06666666666661</v>
      </c>
      <c r="F52" s="281">
        <v>532.2833333333333</v>
      </c>
      <c r="G52" s="281">
        <v>523.56666666666661</v>
      </c>
      <c r="H52" s="281">
        <v>552.56666666666661</v>
      </c>
      <c r="I52" s="281">
        <v>561.2833333333333</v>
      </c>
      <c r="J52" s="281">
        <v>567.06666666666661</v>
      </c>
      <c r="K52" s="280">
        <v>555.5</v>
      </c>
      <c r="L52" s="280">
        <v>541</v>
      </c>
      <c r="M52" s="280">
        <v>8.0896899999999992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453.7</v>
      </c>
      <c r="D53" s="281">
        <v>452.5333333333333</v>
      </c>
      <c r="E53" s="281">
        <v>449.81666666666661</v>
      </c>
      <c r="F53" s="281">
        <v>445.93333333333328</v>
      </c>
      <c r="G53" s="281">
        <v>443.21666666666658</v>
      </c>
      <c r="H53" s="281">
        <v>456.41666666666663</v>
      </c>
      <c r="I53" s="281">
        <v>459.13333333333333</v>
      </c>
      <c r="J53" s="281">
        <v>463.01666666666665</v>
      </c>
      <c r="K53" s="280">
        <v>455.25</v>
      </c>
      <c r="L53" s="280">
        <v>448.65</v>
      </c>
      <c r="M53" s="280">
        <v>0.74878999999999996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4040.05</v>
      </c>
      <c r="D54" s="281">
        <v>4008.35</v>
      </c>
      <c r="E54" s="281">
        <v>3966.7</v>
      </c>
      <c r="F54" s="281">
        <v>3893.35</v>
      </c>
      <c r="G54" s="281">
        <v>3851.7</v>
      </c>
      <c r="H54" s="281">
        <v>4081.7</v>
      </c>
      <c r="I54" s="281">
        <v>4123.3500000000004</v>
      </c>
      <c r="J54" s="281">
        <v>4196.7</v>
      </c>
      <c r="K54" s="280">
        <v>4050</v>
      </c>
      <c r="L54" s="280">
        <v>3935</v>
      </c>
      <c r="M54" s="280">
        <v>4.4445100000000002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727.35</v>
      </c>
      <c r="D55" s="281">
        <v>729.55000000000007</v>
      </c>
      <c r="E55" s="281">
        <v>720.30000000000018</v>
      </c>
      <c r="F55" s="281">
        <v>713.25000000000011</v>
      </c>
      <c r="G55" s="281">
        <v>704.00000000000023</v>
      </c>
      <c r="H55" s="281">
        <v>736.60000000000014</v>
      </c>
      <c r="I55" s="281">
        <v>745.84999999999991</v>
      </c>
      <c r="J55" s="281">
        <v>752.90000000000009</v>
      </c>
      <c r="K55" s="280">
        <v>738.8</v>
      </c>
      <c r="L55" s="280">
        <v>722.5</v>
      </c>
      <c r="M55" s="280">
        <v>62.304110000000001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2664.3</v>
      </c>
      <c r="D56" s="281">
        <v>2676.4333333333334</v>
      </c>
      <c r="E56" s="281">
        <v>2642.8666666666668</v>
      </c>
      <c r="F56" s="281">
        <v>2621.4333333333334</v>
      </c>
      <c r="G56" s="281">
        <v>2587.8666666666668</v>
      </c>
      <c r="H56" s="281">
        <v>2697.8666666666668</v>
      </c>
      <c r="I56" s="281">
        <v>2731.4333333333334</v>
      </c>
      <c r="J56" s="281">
        <v>2752.8666666666668</v>
      </c>
      <c r="K56" s="280">
        <v>2710</v>
      </c>
      <c r="L56" s="280">
        <v>2655</v>
      </c>
      <c r="M56" s="280">
        <v>0.16805999999999999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665.85</v>
      </c>
      <c r="D57" s="281">
        <v>669.16666666666674</v>
      </c>
      <c r="E57" s="281">
        <v>657.38333333333344</v>
      </c>
      <c r="F57" s="281">
        <v>648.91666666666674</v>
      </c>
      <c r="G57" s="281">
        <v>637.13333333333344</v>
      </c>
      <c r="H57" s="281">
        <v>677.63333333333344</v>
      </c>
      <c r="I57" s="281">
        <v>689.41666666666674</v>
      </c>
      <c r="J57" s="281">
        <v>697.88333333333344</v>
      </c>
      <c r="K57" s="280">
        <v>680.95</v>
      </c>
      <c r="L57" s="280">
        <v>660.7</v>
      </c>
      <c r="M57" s="280">
        <v>5.79833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4021.15</v>
      </c>
      <c r="D58" s="281">
        <v>4031.1333333333337</v>
      </c>
      <c r="E58" s="281">
        <v>3988.3166666666675</v>
      </c>
      <c r="F58" s="281">
        <v>3955.483333333334</v>
      </c>
      <c r="G58" s="281">
        <v>3912.6666666666679</v>
      </c>
      <c r="H58" s="281">
        <v>4063.9666666666672</v>
      </c>
      <c r="I58" s="281">
        <v>4106.7833333333338</v>
      </c>
      <c r="J58" s="281">
        <v>4139.6166666666668</v>
      </c>
      <c r="K58" s="280">
        <v>4073.95</v>
      </c>
      <c r="L58" s="280">
        <v>3998.3</v>
      </c>
      <c r="M58" s="280">
        <v>3.72987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1169</v>
      </c>
      <c r="D59" s="281">
        <v>1167.7833333333333</v>
      </c>
      <c r="E59" s="281">
        <v>1156.5666666666666</v>
      </c>
      <c r="F59" s="281">
        <v>1144.1333333333332</v>
      </c>
      <c r="G59" s="281">
        <v>1132.9166666666665</v>
      </c>
      <c r="H59" s="281">
        <v>1180.2166666666667</v>
      </c>
      <c r="I59" s="281">
        <v>1191.4333333333334</v>
      </c>
      <c r="J59" s="281">
        <v>1203.8666666666668</v>
      </c>
      <c r="K59" s="280">
        <v>1179</v>
      </c>
      <c r="L59" s="280">
        <v>1155.3499999999999</v>
      </c>
      <c r="M59" s="280">
        <v>0.67423999999999995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6227</v>
      </c>
      <c r="D60" s="281">
        <v>6248.666666666667</v>
      </c>
      <c r="E60" s="281">
        <v>6163.3333333333339</v>
      </c>
      <c r="F60" s="281">
        <v>6099.666666666667</v>
      </c>
      <c r="G60" s="281">
        <v>6014.3333333333339</v>
      </c>
      <c r="H60" s="281">
        <v>6312.3333333333339</v>
      </c>
      <c r="I60" s="281">
        <v>6397.6666666666679</v>
      </c>
      <c r="J60" s="281">
        <v>6461.3333333333339</v>
      </c>
      <c r="K60" s="280">
        <v>6334</v>
      </c>
      <c r="L60" s="280">
        <v>6185</v>
      </c>
      <c r="M60" s="280">
        <v>7.2402300000000004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12619.55</v>
      </c>
      <c r="D61" s="281">
        <v>12661.5</v>
      </c>
      <c r="E61" s="281">
        <v>12528.05</v>
      </c>
      <c r="F61" s="281">
        <v>12436.55</v>
      </c>
      <c r="G61" s="281">
        <v>12303.099999999999</v>
      </c>
      <c r="H61" s="281">
        <v>12753</v>
      </c>
      <c r="I61" s="281">
        <v>12886.45</v>
      </c>
      <c r="J61" s="281">
        <v>12977.95</v>
      </c>
      <c r="K61" s="280">
        <v>12794.95</v>
      </c>
      <c r="L61" s="280">
        <v>12570</v>
      </c>
      <c r="M61" s="280">
        <v>1.74702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4857.05</v>
      </c>
      <c r="D62" s="281">
        <v>4856.6833333333334</v>
      </c>
      <c r="E62" s="281">
        <v>4825.3666666666668</v>
      </c>
      <c r="F62" s="281">
        <v>4793.6833333333334</v>
      </c>
      <c r="G62" s="281">
        <v>4762.3666666666668</v>
      </c>
      <c r="H62" s="281">
        <v>4888.3666666666668</v>
      </c>
      <c r="I62" s="281">
        <v>4919.6833333333343</v>
      </c>
      <c r="J62" s="281">
        <v>4951.3666666666668</v>
      </c>
      <c r="K62" s="280">
        <v>4888</v>
      </c>
      <c r="L62" s="280">
        <v>4825</v>
      </c>
      <c r="M62" s="280">
        <v>0.16772000000000001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3431.5</v>
      </c>
      <c r="D63" s="281">
        <v>3407.0166666666664</v>
      </c>
      <c r="E63" s="281">
        <v>3364.4833333333327</v>
      </c>
      <c r="F63" s="281">
        <v>3297.4666666666662</v>
      </c>
      <c r="G63" s="281">
        <v>3254.9333333333325</v>
      </c>
      <c r="H63" s="281">
        <v>3474.0333333333328</v>
      </c>
      <c r="I63" s="281">
        <v>3516.5666666666666</v>
      </c>
      <c r="J63" s="281">
        <v>3583.583333333333</v>
      </c>
      <c r="K63" s="280">
        <v>3449.55</v>
      </c>
      <c r="L63" s="280">
        <v>3340</v>
      </c>
      <c r="M63" s="280">
        <v>2.7766299999999999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2349.1</v>
      </c>
      <c r="D64" s="281">
        <v>2323.1666666666665</v>
      </c>
      <c r="E64" s="281">
        <v>2285.9333333333329</v>
      </c>
      <c r="F64" s="281">
        <v>2222.7666666666664</v>
      </c>
      <c r="G64" s="281">
        <v>2185.5333333333328</v>
      </c>
      <c r="H64" s="281">
        <v>2386.333333333333</v>
      </c>
      <c r="I64" s="281">
        <v>2423.5666666666666</v>
      </c>
      <c r="J64" s="281">
        <v>2486.7333333333331</v>
      </c>
      <c r="K64" s="280">
        <v>2360.4</v>
      </c>
      <c r="L64" s="280">
        <v>2260</v>
      </c>
      <c r="M64" s="280">
        <v>3.8931499999999999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382.05</v>
      </c>
      <c r="D65" s="281">
        <v>380.48333333333335</v>
      </c>
      <c r="E65" s="281">
        <v>377.56666666666672</v>
      </c>
      <c r="F65" s="281">
        <v>373.08333333333337</v>
      </c>
      <c r="G65" s="281">
        <v>370.16666666666674</v>
      </c>
      <c r="H65" s="281">
        <v>384.9666666666667</v>
      </c>
      <c r="I65" s="281">
        <v>387.88333333333333</v>
      </c>
      <c r="J65" s="281">
        <v>392.36666666666667</v>
      </c>
      <c r="K65" s="280">
        <v>383.4</v>
      </c>
      <c r="L65" s="280">
        <v>376</v>
      </c>
      <c r="M65" s="280">
        <v>11.02425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273.8</v>
      </c>
      <c r="D66" s="281">
        <v>276.26666666666671</v>
      </c>
      <c r="E66" s="281">
        <v>266.18333333333339</v>
      </c>
      <c r="F66" s="281">
        <v>258.56666666666666</v>
      </c>
      <c r="G66" s="281">
        <v>248.48333333333335</v>
      </c>
      <c r="H66" s="281">
        <v>283.88333333333344</v>
      </c>
      <c r="I66" s="281">
        <v>293.96666666666681</v>
      </c>
      <c r="J66" s="281">
        <v>301.58333333333348</v>
      </c>
      <c r="K66" s="280">
        <v>286.35000000000002</v>
      </c>
      <c r="L66" s="280">
        <v>268.64999999999998</v>
      </c>
      <c r="M66" s="280">
        <v>175.31151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115.2</v>
      </c>
      <c r="D67" s="281">
        <v>115.38333333333333</v>
      </c>
      <c r="E67" s="281">
        <v>114.06666666666665</v>
      </c>
      <c r="F67" s="281">
        <v>112.93333333333332</v>
      </c>
      <c r="G67" s="281">
        <v>111.61666666666665</v>
      </c>
      <c r="H67" s="281">
        <v>116.51666666666665</v>
      </c>
      <c r="I67" s="281">
        <v>117.83333333333331</v>
      </c>
      <c r="J67" s="281">
        <v>118.96666666666665</v>
      </c>
      <c r="K67" s="280">
        <v>116.7</v>
      </c>
      <c r="L67" s="280">
        <v>114.25</v>
      </c>
      <c r="M67" s="280">
        <v>201.71736999999999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48.25</v>
      </c>
      <c r="D68" s="281">
        <v>48.449999999999996</v>
      </c>
      <c r="E68" s="281">
        <v>47.849999999999994</v>
      </c>
      <c r="F68" s="281">
        <v>47.449999999999996</v>
      </c>
      <c r="G68" s="281">
        <v>46.849999999999994</v>
      </c>
      <c r="H68" s="281">
        <v>48.849999999999994</v>
      </c>
      <c r="I68" s="281">
        <v>49.45</v>
      </c>
      <c r="J68" s="281">
        <v>49.849999999999994</v>
      </c>
      <c r="K68" s="280">
        <v>49.05</v>
      </c>
      <c r="L68" s="280">
        <v>48.05</v>
      </c>
      <c r="M68" s="280">
        <v>15.830870000000001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16.7</v>
      </c>
      <c r="D69" s="281">
        <v>16.849999999999998</v>
      </c>
      <c r="E69" s="281">
        <v>16.499999999999996</v>
      </c>
      <c r="F69" s="281">
        <v>16.299999999999997</v>
      </c>
      <c r="G69" s="281">
        <v>15.949999999999996</v>
      </c>
      <c r="H69" s="281">
        <v>17.049999999999997</v>
      </c>
      <c r="I69" s="281">
        <v>17.399999999999999</v>
      </c>
      <c r="J69" s="281">
        <v>17.599999999999998</v>
      </c>
      <c r="K69" s="280">
        <v>17.2</v>
      </c>
      <c r="L69" s="280">
        <v>16.649999999999999</v>
      </c>
      <c r="M69" s="280">
        <v>19.1309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1835.8</v>
      </c>
      <c r="D70" s="281">
        <v>1829.2166666666665</v>
      </c>
      <c r="E70" s="281">
        <v>1814.583333333333</v>
      </c>
      <c r="F70" s="281">
        <v>1793.3666666666666</v>
      </c>
      <c r="G70" s="281">
        <v>1778.7333333333331</v>
      </c>
      <c r="H70" s="281">
        <v>1850.4333333333329</v>
      </c>
      <c r="I70" s="281">
        <v>1865.0666666666666</v>
      </c>
      <c r="J70" s="281">
        <v>1886.2833333333328</v>
      </c>
      <c r="K70" s="280">
        <v>1843.85</v>
      </c>
      <c r="L70" s="280">
        <v>1808</v>
      </c>
      <c r="M70" s="280">
        <v>2.5163099999999998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5297.85</v>
      </c>
      <c r="D71" s="281">
        <v>5322.6166666666668</v>
      </c>
      <c r="E71" s="281">
        <v>5250.2333333333336</v>
      </c>
      <c r="F71" s="281">
        <v>5202.6166666666668</v>
      </c>
      <c r="G71" s="281">
        <v>5130.2333333333336</v>
      </c>
      <c r="H71" s="281">
        <v>5370.2333333333336</v>
      </c>
      <c r="I71" s="281">
        <v>5442.6166666666668</v>
      </c>
      <c r="J71" s="281">
        <v>5490.2333333333336</v>
      </c>
      <c r="K71" s="280">
        <v>5395</v>
      </c>
      <c r="L71" s="280">
        <v>5275</v>
      </c>
      <c r="M71" s="280">
        <v>6.7549999999999999E-2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594.54999999999995</v>
      </c>
      <c r="D72" s="281">
        <v>592.18333333333328</v>
      </c>
      <c r="E72" s="281">
        <v>587.36666666666656</v>
      </c>
      <c r="F72" s="281">
        <v>580.18333333333328</v>
      </c>
      <c r="G72" s="281">
        <v>575.36666666666656</v>
      </c>
      <c r="H72" s="281">
        <v>599.36666666666656</v>
      </c>
      <c r="I72" s="281">
        <v>604.18333333333339</v>
      </c>
      <c r="J72" s="281">
        <v>611.36666666666656</v>
      </c>
      <c r="K72" s="280">
        <v>597</v>
      </c>
      <c r="L72" s="280">
        <v>585</v>
      </c>
      <c r="M72" s="280">
        <v>8.7408300000000008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719.55</v>
      </c>
      <c r="D73" s="281">
        <v>719.35</v>
      </c>
      <c r="E73" s="281">
        <v>711.7</v>
      </c>
      <c r="F73" s="281">
        <v>703.85</v>
      </c>
      <c r="G73" s="281">
        <v>696.2</v>
      </c>
      <c r="H73" s="281">
        <v>727.2</v>
      </c>
      <c r="I73" s="281">
        <v>734.84999999999991</v>
      </c>
      <c r="J73" s="281">
        <v>742.7</v>
      </c>
      <c r="K73" s="280">
        <v>727</v>
      </c>
      <c r="L73" s="280">
        <v>711.5</v>
      </c>
      <c r="M73" s="280">
        <v>4.4930500000000002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270.05</v>
      </c>
      <c r="D74" s="281">
        <v>270.83333333333331</v>
      </c>
      <c r="E74" s="281">
        <v>267.26666666666665</v>
      </c>
      <c r="F74" s="281">
        <v>264.48333333333335</v>
      </c>
      <c r="G74" s="281">
        <v>260.91666666666669</v>
      </c>
      <c r="H74" s="281">
        <v>273.61666666666662</v>
      </c>
      <c r="I74" s="281">
        <v>277.18333333333334</v>
      </c>
      <c r="J74" s="281">
        <v>279.96666666666658</v>
      </c>
      <c r="K74" s="280">
        <v>274.39999999999998</v>
      </c>
      <c r="L74" s="280">
        <v>268.05</v>
      </c>
      <c r="M74" s="280">
        <v>91.60521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705.25</v>
      </c>
      <c r="D75" s="281">
        <v>706.1</v>
      </c>
      <c r="E75" s="281">
        <v>696</v>
      </c>
      <c r="F75" s="281">
        <v>686.75</v>
      </c>
      <c r="G75" s="281">
        <v>676.65</v>
      </c>
      <c r="H75" s="281">
        <v>715.35</v>
      </c>
      <c r="I75" s="281">
        <v>725.45000000000016</v>
      </c>
      <c r="J75" s="281">
        <v>734.7</v>
      </c>
      <c r="K75" s="280">
        <v>716.2</v>
      </c>
      <c r="L75" s="280">
        <v>696.85</v>
      </c>
      <c r="M75" s="280">
        <v>15.227119999999999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53.85</v>
      </c>
      <c r="D76" s="281">
        <v>53.566666666666663</v>
      </c>
      <c r="E76" s="281">
        <v>53.133333333333326</v>
      </c>
      <c r="F76" s="281">
        <v>52.416666666666664</v>
      </c>
      <c r="G76" s="281">
        <v>51.983333333333327</v>
      </c>
      <c r="H76" s="281">
        <v>54.283333333333324</v>
      </c>
      <c r="I76" s="281">
        <v>54.716666666666661</v>
      </c>
      <c r="J76" s="281">
        <v>55.433333333333323</v>
      </c>
      <c r="K76" s="280">
        <v>54</v>
      </c>
      <c r="L76" s="280">
        <v>52.85</v>
      </c>
      <c r="M76" s="280">
        <v>222.59520000000001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317.14999999999998</v>
      </c>
      <c r="D77" s="281">
        <v>317.86666666666662</v>
      </c>
      <c r="E77" s="281">
        <v>314.83333333333326</v>
      </c>
      <c r="F77" s="281">
        <v>312.51666666666665</v>
      </c>
      <c r="G77" s="281">
        <v>309.48333333333329</v>
      </c>
      <c r="H77" s="281">
        <v>320.18333333333322</v>
      </c>
      <c r="I77" s="281">
        <v>323.21666666666664</v>
      </c>
      <c r="J77" s="281">
        <v>325.53333333333319</v>
      </c>
      <c r="K77" s="280">
        <v>320.89999999999998</v>
      </c>
      <c r="L77" s="280">
        <v>315.55</v>
      </c>
      <c r="M77" s="280">
        <v>32.646140000000003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678.4</v>
      </c>
      <c r="D78" s="281">
        <v>680.49999999999989</v>
      </c>
      <c r="E78" s="281">
        <v>674.44999999999982</v>
      </c>
      <c r="F78" s="281">
        <v>670.49999999999989</v>
      </c>
      <c r="G78" s="281">
        <v>664.44999999999982</v>
      </c>
      <c r="H78" s="281">
        <v>684.44999999999982</v>
      </c>
      <c r="I78" s="281">
        <v>690.49999999999977</v>
      </c>
      <c r="J78" s="281">
        <v>694.44999999999982</v>
      </c>
      <c r="K78" s="280">
        <v>686.55</v>
      </c>
      <c r="L78" s="280">
        <v>676.55</v>
      </c>
      <c r="M78" s="280">
        <v>29.133479999999999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322.75</v>
      </c>
      <c r="D79" s="281">
        <v>323.66666666666669</v>
      </c>
      <c r="E79" s="281">
        <v>319.78333333333336</v>
      </c>
      <c r="F79" s="281">
        <v>316.81666666666666</v>
      </c>
      <c r="G79" s="281">
        <v>312.93333333333334</v>
      </c>
      <c r="H79" s="281">
        <v>326.63333333333338</v>
      </c>
      <c r="I79" s="281">
        <v>330.51666666666671</v>
      </c>
      <c r="J79" s="281">
        <v>333.48333333333341</v>
      </c>
      <c r="K79" s="280">
        <v>327.55</v>
      </c>
      <c r="L79" s="280">
        <v>320.7</v>
      </c>
      <c r="M79" s="280">
        <v>7.8122499999999997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965.45</v>
      </c>
      <c r="D80" s="281">
        <v>970.55000000000007</v>
      </c>
      <c r="E80" s="281">
        <v>955.00000000000011</v>
      </c>
      <c r="F80" s="281">
        <v>944.55000000000007</v>
      </c>
      <c r="G80" s="281">
        <v>929.00000000000011</v>
      </c>
      <c r="H80" s="281">
        <v>981.00000000000011</v>
      </c>
      <c r="I80" s="281">
        <v>996.55000000000007</v>
      </c>
      <c r="J80" s="281">
        <v>1007.0000000000001</v>
      </c>
      <c r="K80" s="280">
        <v>986.1</v>
      </c>
      <c r="L80" s="280">
        <v>960.1</v>
      </c>
      <c r="M80" s="280">
        <v>1.42791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332.75</v>
      </c>
      <c r="D81" s="281">
        <v>332.96666666666664</v>
      </c>
      <c r="E81" s="281">
        <v>330.0333333333333</v>
      </c>
      <c r="F81" s="281">
        <v>327.31666666666666</v>
      </c>
      <c r="G81" s="281">
        <v>324.38333333333333</v>
      </c>
      <c r="H81" s="281">
        <v>335.68333333333328</v>
      </c>
      <c r="I81" s="281">
        <v>338.61666666666656</v>
      </c>
      <c r="J81" s="281">
        <v>341.33333333333326</v>
      </c>
      <c r="K81" s="280">
        <v>335.9</v>
      </c>
      <c r="L81" s="280">
        <v>330.25</v>
      </c>
      <c r="M81" s="280">
        <v>10.184469999999999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8374.4500000000007</v>
      </c>
      <c r="D82" s="281">
        <v>8376.75</v>
      </c>
      <c r="E82" s="281">
        <v>8330.75</v>
      </c>
      <c r="F82" s="281">
        <v>8287.0499999999993</v>
      </c>
      <c r="G82" s="281">
        <v>8241.0499999999993</v>
      </c>
      <c r="H82" s="281">
        <v>8420.4500000000007</v>
      </c>
      <c r="I82" s="281">
        <v>8466.4500000000007</v>
      </c>
      <c r="J82" s="281">
        <v>8510.1500000000015</v>
      </c>
      <c r="K82" s="280">
        <v>8422.75</v>
      </c>
      <c r="L82" s="280">
        <v>8333.0499999999993</v>
      </c>
      <c r="M82" s="280">
        <v>0.12221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996.55</v>
      </c>
      <c r="D83" s="281">
        <v>995.5333333333333</v>
      </c>
      <c r="E83" s="281">
        <v>981.01666666666665</v>
      </c>
      <c r="F83" s="281">
        <v>965.48333333333335</v>
      </c>
      <c r="G83" s="281">
        <v>950.9666666666667</v>
      </c>
      <c r="H83" s="281">
        <v>1011.0666666666666</v>
      </c>
      <c r="I83" s="281">
        <v>1025.5833333333333</v>
      </c>
      <c r="J83" s="281">
        <v>1041.1166666666666</v>
      </c>
      <c r="K83" s="280">
        <v>1010.05</v>
      </c>
      <c r="L83" s="280">
        <v>980</v>
      </c>
      <c r="M83" s="280">
        <v>0.30081000000000002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946.25</v>
      </c>
      <c r="D84" s="281">
        <v>944</v>
      </c>
      <c r="E84" s="281">
        <v>937.65</v>
      </c>
      <c r="F84" s="281">
        <v>929.05</v>
      </c>
      <c r="G84" s="281">
        <v>922.69999999999993</v>
      </c>
      <c r="H84" s="281">
        <v>952.6</v>
      </c>
      <c r="I84" s="281">
        <v>958.94999999999993</v>
      </c>
      <c r="J84" s="281">
        <v>967.55000000000007</v>
      </c>
      <c r="K84" s="280">
        <v>950.35</v>
      </c>
      <c r="L84" s="280">
        <v>935.4</v>
      </c>
      <c r="M84" s="280">
        <v>0.17530000000000001</v>
      </c>
      <c r="N84" s="1"/>
      <c r="O84" s="1"/>
    </row>
    <row r="85" spans="1:15" ht="12.75" customHeight="1">
      <c r="A85" s="30">
        <v>75</v>
      </c>
      <c r="B85" s="290" t="s">
        <v>856</v>
      </c>
      <c r="C85" s="280">
        <v>635</v>
      </c>
      <c r="D85" s="281">
        <v>639.19999999999993</v>
      </c>
      <c r="E85" s="281">
        <v>627.14999999999986</v>
      </c>
      <c r="F85" s="281">
        <v>619.29999999999995</v>
      </c>
      <c r="G85" s="281">
        <v>607.24999999999989</v>
      </c>
      <c r="H85" s="281">
        <v>647.04999999999984</v>
      </c>
      <c r="I85" s="281">
        <v>659.0999999999998</v>
      </c>
      <c r="J85" s="281">
        <v>666.94999999999982</v>
      </c>
      <c r="K85" s="280">
        <v>651.25</v>
      </c>
      <c r="L85" s="280">
        <v>631.35</v>
      </c>
      <c r="M85" s="280">
        <v>2.3674599999999999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16508.95</v>
      </c>
      <c r="D86" s="281">
        <v>16656.3</v>
      </c>
      <c r="E86" s="281">
        <v>16312.649999999998</v>
      </c>
      <c r="F86" s="281">
        <v>16116.349999999999</v>
      </c>
      <c r="G86" s="281">
        <v>15772.699999999997</v>
      </c>
      <c r="H86" s="281">
        <v>16852.599999999999</v>
      </c>
      <c r="I86" s="281">
        <v>17196.25</v>
      </c>
      <c r="J86" s="281">
        <v>17392.55</v>
      </c>
      <c r="K86" s="280">
        <v>16999.95</v>
      </c>
      <c r="L86" s="280">
        <v>16460</v>
      </c>
      <c r="M86" s="280">
        <v>0.33184999999999998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488.25</v>
      </c>
      <c r="D87" s="281">
        <v>486.2166666666667</v>
      </c>
      <c r="E87" s="281">
        <v>482.43333333333339</v>
      </c>
      <c r="F87" s="281">
        <v>476.61666666666667</v>
      </c>
      <c r="G87" s="281">
        <v>472.83333333333337</v>
      </c>
      <c r="H87" s="281">
        <v>492.03333333333342</v>
      </c>
      <c r="I87" s="281">
        <v>495.81666666666672</v>
      </c>
      <c r="J87" s="281">
        <v>501.63333333333344</v>
      </c>
      <c r="K87" s="280">
        <v>490</v>
      </c>
      <c r="L87" s="280">
        <v>480.4</v>
      </c>
      <c r="M87" s="280">
        <v>1.0911599999999999</v>
      </c>
      <c r="N87" s="1"/>
      <c r="O87" s="1"/>
    </row>
    <row r="88" spans="1:15" ht="12.75" customHeight="1">
      <c r="A88" s="30">
        <v>78</v>
      </c>
      <c r="B88" s="290" t="s">
        <v>857</v>
      </c>
      <c r="C88" s="280">
        <v>54.85</v>
      </c>
      <c r="D88" s="281">
        <v>55.550000000000004</v>
      </c>
      <c r="E88" s="281">
        <v>53.300000000000011</v>
      </c>
      <c r="F88" s="281">
        <v>51.750000000000007</v>
      </c>
      <c r="G88" s="281">
        <v>49.500000000000014</v>
      </c>
      <c r="H88" s="281">
        <v>57.100000000000009</v>
      </c>
      <c r="I88" s="281">
        <v>59.349999999999994</v>
      </c>
      <c r="J88" s="281">
        <v>60.900000000000006</v>
      </c>
      <c r="K88" s="280">
        <v>57.8</v>
      </c>
      <c r="L88" s="280">
        <v>54</v>
      </c>
      <c r="M88" s="280">
        <v>105.7047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3885.9</v>
      </c>
      <c r="D89" s="281">
        <v>3883.6333333333332</v>
      </c>
      <c r="E89" s="281">
        <v>3852.2666666666664</v>
      </c>
      <c r="F89" s="281">
        <v>3818.6333333333332</v>
      </c>
      <c r="G89" s="281">
        <v>3787.2666666666664</v>
      </c>
      <c r="H89" s="281">
        <v>3917.2666666666664</v>
      </c>
      <c r="I89" s="281">
        <v>3948.6333333333332</v>
      </c>
      <c r="J89" s="281">
        <v>3982.2666666666664</v>
      </c>
      <c r="K89" s="280">
        <v>3915</v>
      </c>
      <c r="L89" s="280">
        <v>3850</v>
      </c>
      <c r="M89" s="280">
        <v>2.90157</v>
      </c>
      <c r="N89" s="1"/>
      <c r="O89" s="1"/>
    </row>
    <row r="90" spans="1:15" ht="12.75" customHeight="1">
      <c r="A90" s="30">
        <v>80</v>
      </c>
      <c r="B90" s="290" t="s">
        <v>858</v>
      </c>
      <c r="C90" s="280">
        <v>1401.85</v>
      </c>
      <c r="D90" s="281">
        <v>1414.3166666666668</v>
      </c>
      <c r="E90" s="281">
        <v>1383.9333333333336</v>
      </c>
      <c r="F90" s="281">
        <v>1366.0166666666669</v>
      </c>
      <c r="G90" s="281">
        <v>1335.6333333333337</v>
      </c>
      <c r="H90" s="281">
        <v>1432.2333333333336</v>
      </c>
      <c r="I90" s="281">
        <v>1462.6166666666668</v>
      </c>
      <c r="J90" s="281">
        <v>1480.5333333333335</v>
      </c>
      <c r="K90" s="280">
        <v>1444.7</v>
      </c>
      <c r="L90" s="280">
        <v>1396.4</v>
      </c>
      <c r="M90" s="280">
        <v>0.46867999999999999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413.4</v>
      </c>
      <c r="D91" s="281">
        <v>410.13333333333338</v>
      </c>
      <c r="E91" s="281">
        <v>404.26666666666677</v>
      </c>
      <c r="F91" s="281">
        <v>395.13333333333338</v>
      </c>
      <c r="G91" s="281">
        <v>389.26666666666677</v>
      </c>
      <c r="H91" s="281">
        <v>419.26666666666677</v>
      </c>
      <c r="I91" s="281">
        <v>425.13333333333344</v>
      </c>
      <c r="J91" s="281">
        <v>434.26666666666677</v>
      </c>
      <c r="K91" s="280">
        <v>416</v>
      </c>
      <c r="L91" s="280">
        <v>401</v>
      </c>
      <c r="M91" s="280">
        <v>1.9035599999999999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74.75</v>
      </c>
      <c r="D92" s="281">
        <v>74.95</v>
      </c>
      <c r="E92" s="281">
        <v>74.400000000000006</v>
      </c>
      <c r="F92" s="281">
        <v>74.05</v>
      </c>
      <c r="G92" s="281">
        <v>73.5</v>
      </c>
      <c r="H92" s="281">
        <v>75.300000000000011</v>
      </c>
      <c r="I92" s="281">
        <v>75.849999999999994</v>
      </c>
      <c r="J92" s="281">
        <v>76.200000000000017</v>
      </c>
      <c r="K92" s="280">
        <v>75.5</v>
      </c>
      <c r="L92" s="280">
        <v>74.599999999999994</v>
      </c>
      <c r="M92" s="280">
        <v>5.6361499999999998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217.9</v>
      </c>
      <c r="D93" s="281">
        <v>221.79999999999998</v>
      </c>
      <c r="E93" s="281">
        <v>212.34999999999997</v>
      </c>
      <c r="F93" s="281">
        <v>206.79999999999998</v>
      </c>
      <c r="G93" s="281">
        <v>197.34999999999997</v>
      </c>
      <c r="H93" s="281">
        <v>227.34999999999997</v>
      </c>
      <c r="I93" s="281">
        <v>236.79999999999995</v>
      </c>
      <c r="J93" s="281">
        <v>242.34999999999997</v>
      </c>
      <c r="K93" s="280">
        <v>231.25</v>
      </c>
      <c r="L93" s="280">
        <v>216.25</v>
      </c>
      <c r="M93" s="280">
        <v>26.547930000000001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3279.05</v>
      </c>
      <c r="D94" s="281">
        <v>3287.0166666666664</v>
      </c>
      <c r="E94" s="281">
        <v>3226.0333333333328</v>
      </c>
      <c r="F94" s="281">
        <v>3173.0166666666664</v>
      </c>
      <c r="G94" s="281">
        <v>3112.0333333333328</v>
      </c>
      <c r="H94" s="281">
        <v>3340.0333333333328</v>
      </c>
      <c r="I94" s="281">
        <v>3401.0166666666664</v>
      </c>
      <c r="J94" s="281">
        <v>3454.0333333333328</v>
      </c>
      <c r="K94" s="280">
        <v>3348</v>
      </c>
      <c r="L94" s="280">
        <v>3234</v>
      </c>
      <c r="M94" s="280">
        <v>0.41459000000000001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200.95</v>
      </c>
      <c r="D95" s="281">
        <v>203.1</v>
      </c>
      <c r="E95" s="281">
        <v>197.89999999999998</v>
      </c>
      <c r="F95" s="281">
        <v>194.85</v>
      </c>
      <c r="G95" s="281">
        <v>189.64999999999998</v>
      </c>
      <c r="H95" s="281">
        <v>206.14999999999998</v>
      </c>
      <c r="I95" s="281">
        <v>211.34999999999997</v>
      </c>
      <c r="J95" s="281">
        <v>214.39999999999998</v>
      </c>
      <c r="K95" s="280">
        <v>208.3</v>
      </c>
      <c r="L95" s="280">
        <v>200.05</v>
      </c>
      <c r="M95" s="280">
        <v>2.13809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550.75</v>
      </c>
      <c r="D96" s="281">
        <v>544.66666666666663</v>
      </c>
      <c r="E96" s="281">
        <v>536.18333333333328</v>
      </c>
      <c r="F96" s="281">
        <v>521.61666666666667</v>
      </c>
      <c r="G96" s="281">
        <v>513.13333333333333</v>
      </c>
      <c r="H96" s="281">
        <v>559.23333333333323</v>
      </c>
      <c r="I96" s="281">
        <v>567.71666666666658</v>
      </c>
      <c r="J96" s="281">
        <v>582.28333333333319</v>
      </c>
      <c r="K96" s="280">
        <v>553.15</v>
      </c>
      <c r="L96" s="280">
        <v>530.1</v>
      </c>
      <c r="M96" s="280">
        <v>19.794260000000001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224.8</v>
      </c>
      <c r="D97" s="281">
        <v>226.65</v>
      </c>
      <c r="E97" s="281">
        <v>218.8</v>
      </c>
      <c r="F97" s="281">
        <v>212.8</v>
      </c>
      <c r="G97" s="281">
        <v>204.95000000000002</v>
      </c>
      <c r="H97" s="281">
        <v>232.65</v>
      </c>
      <c r="I97" s="281">
        <v>240.49999999999997</v>
      </c>
      <c r="J97" s="281">
        <v>246.5</v>
      </c>
      <c r="K97" s="280">
        <v>234.5</v>
      </c>
      <c r="L97" s="280">
        <v>220.65</v>
      </c>
      <c r="M97" s="280">
        <v>277.55910999999998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805</v>
      </c>
      <c r="D98" s="281">
        <v>806.63333333333333</v>
      </c>
      <c r="E98" s="281">
        <v>788.36666666666667</v>
      </c>
      <c r="F98" s="281">
        <v>771.73333333333335</v>
      </c>
      <c r="G98" s="281">
        <v>753.4666666666667</v>
      </c>
      <c r="H98" s="281">
        <v>823.26666666666665</v>
      </c>
      <c r="I98" s="281">
        <v>841.5333333333333</v>
      </c>
      <c r="J98" s="281">
        <v>858.16666666666663</v>
      </c>
      <c r="K98" s="280">
        <v>824.9</v>
      </c>
      <c r="L98" s="280">
        <v>790</v>
      </c>
      <c r="M98" s="280">
        <v>2.3606699999999998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715.6</v>
      </c>
      <c r="D99" s="281">
        <v>716.16666666666663</v>
      </c>
      <c r="E99" s="281">
        <v>705.48333333333323</v>
      </c>
      <c r="F99" s="281">
        <v>695.36666666666656</v>
      </c>
      <c r="G99" s="281">
        <v>684.68333333333317</v>
      </c>
      <c r="H99" s="281">
        <v>726.2833333333333</v>
      </c>
      <c r="I99" s="281">
        <v>736.9666666666667</v>
      </c>
      <c r="J99" s="281">
        <v>747.08333333333337</v>
      </c>
      <c r="K99" s="280">
        <v>726.85</v>
      </c>
      <c r="L99" s="280">
        <v>706.05</v>
      </c>
      <c r="M99" s="280">
        <v>0.22908000000000001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790.35</v>
      </c>
      <c r="D100" s="281">
        <v>789.79999999999984</v>
      </c>
      <c r="E100" s="281">
        <v>780.59999999999968</v>
      </c>
      <c r="F100" s="281">
        <v>770.8499999999998</v>
      </c>
      <c r="G100" s="281">
        <v>761.64999999999964</v>
      </c>
      <c r="H100" s="281">
        <v>799.54999999999973</v>
      </c>
      <c r="I100" s="281">
        <v>808.74999999999977</v>
      </c>
      <c r="J100" s="281">
        <v>818.49999999999977</v>
      </c>
      <c r="K100" s="280">
        <v>799</v>
      </c>
      <c r="L100" s="280">
        <v>780.05</v>
      </c>
      <c r="M100" s="280">
        <v>1.39897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110.15</v>
      </c>
      <c r="D101" s="281">
        <v>109.88333333333333</v>
      </c>
      <c r="E101" s="281">
        <v>109.26666666666665</v>
      </c>
      <c r="F101" s="281">
        <v>108.38333333333333</v>
      </c>
      <c r="G101" s="281">
        <v>107.76666666666665</v>
      </c>
      <c r="H101" s="281">
        <v>110.76666666666665</v>
      </c>
      <c r="I101" s="281">
        <v>111.38333333333333</v>
      </c>
      <c r="J101" s="281">
        <v>112.26666666666665</v>
      </c>
      <c r="K101" s="280">
        <v>110.5</v>
      </c>
      <c r="L101" s="280">
        <v>109</v>
      </c>
      <c r="M101" s="280">
        <v>4.8593700000000002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1203.5999999999999</v>
      </c>
      <c r="D102" s="281">
        <v>1211.2</v>
      </c>
      <c r="E102" s="281">
        <v>1192.4000000000001</v>
      </c>
      <c r="F102" s="281">
        <v>1181.2</v>
      </c>
      <c r="G102" s="281">
        <v>1162.4000000000001</v>
      </c>
      <c r="H102" s="281">
        <v>1222.4000000000001</v>
      </c>
      <c r="I102" s="281">
        <v>1241.1999999999998</v>
      </c>
      <c r="J102" s="281">
        <v>1252.4000000000001</v>
      </c>
      <c r="K102" s="280">
        <v>1230</v>
      </c>
      <c r="L102" s="280">
        <v>1200</v>
      </c>
      <c r="M102" s="280">
        <v>0.65781000000000001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18.2</v>
      </c>
      <c r="D103" s="281">
        <v>18.233333333333334</v>
      </c>
      <c r="E103" s="281">
        <v>17.666666666666668</v>
      </c>
      <c r="F103" s="281">
        <v>17.133333333333333</v>
      </c>
      <c r="G103" s="281">
        <v>16.566666666666666</v>
      </c>
      <c r="H103" s="281">
        <v>18.766666666666669</v>
      </c>
      <c r="I103" s="281">
        <v>19.333333333333332</v>
      </c>
      <c r="J103" s="281">
        <v>19.866666666666671</v>
      </c>
      <c r="K103" s="280">
        <v>18.8</v>
      </c>
      <c r="L103" s="280">
        <v>17.7</v>
      </c>
      <c r="M103" s="280">
        <v>41.482329999999997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1133.8</v>
      </c>
      <c r="D104" s="281">
        <v>1141.3</v>
      </c>
      <c r="E104" s="281">
        <v>1124.5999999999999</v>
      </c>
      <c r="F104" s="281">
        <v>1115.3999999999999</v>
      </c>
      <c r="G104" s="281">
        <v>1098.6999999999998</v>
      </c>
      <c r="H104" s="281">
        <v>1150.5</v>
      </c>
      <c r="I104" s="281">
        <v>1167.2000000000003</v>
      </c>
      <c r="J104" s="281">
        <v>1176.4000000000001</v>
      </c>
      <c r="K104" s="280">
        <v>1158</v>
      </c>
      <c r="L104" s="280">
        <v>1132.0999999999999</v>
      </c>
      <c r="M104" s="280">
        <v>2.70086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594.45000000000005</v>
      </c>
      <c r="D105" s="281">
        <v>588.01666666666677</v>
      </c>
      <c r="E105" s="281">
        <v>578.08333333333348</v>
      </c>
      <c r="F105" s="281">
        <v>561.7166666666667</v>
      </c>
      <c r="G105" s="281">
        <v>551.78333333333342</v>
      </c>
      <c r="H105" s="281">
        <v>604.38333333333355</v>
      </c>
      <c r="I105" s="281">
        <v>614.31666666666672</v>
      </c>
      <c r="J105" s="281">
        <v>630.68333333333362</v>
      </c>
      <c r="K105" s="280">
        <v>597.95000000000005</v>
      </c>
      <c r="L105" s="280">
        <v>571.65</v>
      </c>
      <c r="M105" s="280">
        <v>5.3088100000000003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801.35</v>
      </c>
      <c r="D106" s="281">
        <v>806.08333333333337</v>
      </c>
      <c r="E106" s="281">
        <v>785.36666666666679</v>
      </c>
      <c r="F106" s="281">
        <v>769.38333333333344</v>
      </c>
      <c r="G106" s="281">
        <v>748.66666666666686</v>
      </c>
      <c r="H106" s="281">
        <v>822.06666666666672</v>
      </c>
      <c r="I106" s="281">
        <v>842.78333333333319</v>
      </c>
      <c r="J106" s="281">
        <v>858.76666666666665</v>
      </c>
      <c r="K106" s="280">
        <v>826.8</v>
      </c>
      <c r="L106" s="280">
        <v>790.1</v>
      </c>
      <c r="M106" s="280">
        <v>3.70817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4439.5</v>
      </c>
      <c r="D107" s="281">
        <v>4472.166666666667</v>
      </c>
      <c r="E107" s="281">
        <v>4382.3333333333339</v>
      </c>
      <c r="F107" s="281">
        <v>4325.166666666667</v>
      </c>
      <c r="G107" s="281">
        <v>4235.3333333333339</v>
      </c>
      <c r="H107" s="281">
        <v>4529.3333333333339</v>
      </c>
      <c r="I107" s="281">
        <v>4619.1666666666679</v>
      </c>
      <c r="J107" s="281">
        <v>4676.3333333333339</v>
      </c>
      <c r="K107" s="280">
        <v>4562</v>
      </c>
      <c r="L107" s="280">
        <v>4415</v>
      </c>
      <c r="M107" s="280">
        <v>0.19691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323.89999999999998</v>
      </c>
      <c r="D108" s="281">
        <v>322.58333333333331</v>
      </c>
      <c r="E108" s="281">
        <v>312.16666666666663</v>
      </c>
      <c r="F108" s="281">
        <v>300.43333333333334</v>
      </c>
      <c r="G108" s="281">
        <v>290.01666666666665</v>
      </c>
      <c r="H108" s="281">
        <v>334.31666666666661</v>
      </c>
      <c r="I108" s="281">
        <v>344.73333333333323</v>
      </c>
      <c r="J108" s="281">
        <v>356.46666666666658</v>
      </c>
      <c r="K108" s="280">
        <v>333</v>
      </c>
      <c r="L108" s="280">
        <v>310.85000000000002</v>
      </c>
      <c r="M108" s="280">
        <v>3.9597199999999999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316.14999999999998</v>
      </c>
      <c r="D109" s="281">
        <v>317.23333333333335</v>
      </c>
      <c r="E109" s="281">
        <v>311.91666666666669</v>
      </c>
      <c r="F109" s="281">
        <v>307.68333333333334</v>
      </c>
      <c r="G109" s="281">
        <v>302.36666666666667</v>
      </c>
      <c r="H109" s="281">
        <v>321.4666666666667</v>
      </c>
      <c r="I109" s="281">
        <v>326.7833333333333</v>
      </c>
      <c r="J109" s="281">
        <v>331.01666666666671</v>
      </c>
      <c r="K109" s="280">
        <v>322.55</v>
      </c>
      <c r="L109" s="280">
        <v>313</v>
      </c>
      <c r="M109" s="280">
        <v>23.307880000000001</v>
      </c>
      <c r="N109" s="1"/>
      <c r="O109" s="1"/>
    </row>
    <row r="110" spans="1:15" ht="12.75" customHeight="1">
      <c r="A110" s="30">
        <v>100</v>
      </c>
      <c r="B110" s="290" t="s">
        <v>859</v>
      </c>
      <c r="C110" s="280">
        <v>473.3</v>
      </c>
      <c r="D110" s="281">
        <v>479.25</v>
      </c>
      <c r="E110" s="281">
        <v>465.65</v>
      </c>
      <c r="F110" s="281">
        <v>458</v>
      </c>
      <c r="G110" s="281">
        <v>444.4</v>
      </c>
      <c r="H110" s="281">
        <v>486.9</v>
      </c>
      <c r="I110" s="281">
        <v>500.5</v>
      </c>
      <c r="J110" s="281">
        <v>508.15</v>
      </c>
      <c r="K110" s="280">
        <v>492.85</v>
      </c>
      <c r="L110" s="280">
        <v>471.6</v>
      </c>
      <c r="M110" s="280">
        <v>3.6768200000000002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630.35</v>
      </c>
      <c r="D111" s="281">
        <v>632.23333333333335</v>
      </c>
      <c r="E111" s="281">
        <v>624.56666666666672</v>
      </c>
      <c r="F111" s="281">
        <v>618.78333333333342</v>
      </c>
      <c r="G111" s="281">
        <v>611.11666666666679</v>
      </c>
      <c r="H111" s="281">
        <v>638.01666666666665</v>
      </c>
      <c r="I111" s="281">
        <v>645.68333333333317</v>
      </c>
      <c r="J111" s="281">
        <v>651.46666666666658</v>
      </c>
      <c r="K111" s="280">
        <v>639.9</v>
      </c>
      <c r="L111" s="280">
        <v>626.45000000000005</v>
      </c>
      <c r="M111" s="280">
        <v>0.11260000000000001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684.85</v>
      </c>
      <c r="D112" s="281">
        <v>685.66666666666663</v>
      </c>
      <c r="E112" s="281">
        <v>677.88333333333321</v>
      </c>
      <c r="F112" s="281">
        <v>670.91666666666663</v>
      </c>
      <c r="G112" s="281">
        <v>663.13333333333321</v>
      </c>
      <c r="H112" s="281">
        <v>692.63333333333321</v>
      </c>
      <c r="I112" s="281">
        <v>700.41666666666674</v>
      </c>
      <c r="J112" s="281">
        <v>707.38333333333321</v>
      </c>
      <c r="K112" s="280">
        <v>693.45</v>
      </c>
      <c r="L112" s="280">
        <v>678.7</v>
      </c>
      <c r="M112" s="280">
        <v>10.45998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959.8</v>
      </c>
      <c r="D113" s="281">
        <v>964.88333333333321</v>
      </c>
      <c r="E113" s="281">
        <v>949.96666666666647</v>
      </c>
      <c r="F113" s="281">
        <v>940.13333333333321</v>
      </c>
      <c r="G113" s="281">
        <v>925.21666666666647</v>
      </c>
      <c r="H113" s="281">
        <v>974.71666666666647</v>
      </c>
      <c r="I113" s="281">
        <v>989.63333333333321</v>
      </c>
      <c r="J113" s="281">
        <v>999.46666666666647</v>
      </c>
      <c r="K113" s="280">
        <v>979.8</v>
      </c>
      <c r="L113" s="280">
        <v>955.05</v>
      </c>
      <c r="M113" s="280">
        <v>10.24751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161.55000000000001</v>
      </c>
      <c r="D114" s="281">
        <v>161.81666666666669</v>
      </c>
      <c r="E114" s="281">
        <v>159.13333333333338</v>
      </c>
      <c r="F114" s="281">
        <v>156.7166666666667</v>
      </c>
      <c r="G114" s="281">
        <v>154.03333333333339</v>
      </c>
      <c r="H114" s="281">
        <v>164.23333333333338</v>
      </c>
      <c r="I114" s="281">
        <v>166.91666666666671</v>
      </c>
      <c r="J114" s="281">
        <v>169.33333333333337</v>
      </c>
      <c r="K114" s="280">
        <v>164.5</v>
      </c>
      <c r="L114" s="280">
        <v>159.4</v>
      </c>
      <c r="M114" s="280">
        <v>26.323440000000002</v>
      </c>
      <c r="N114" s="1"/>
      <c r="O114" s="1"/>
    </row>
    <row r="115" spans="1:15" ht="12.75" customHeight="1">
      <c r="A115" s="30">
        <v>105</v>
      </c>
      <c r="B115" s="290" t="s">
        <v>849</v>
      </c>
      <c r="C115" s="280">
        <v>1757.85</v>
      </c>
      <c r="D115" s="281">
        <v>1756.2166666666665</v>
      </c>
      <c r="E115" s="281">
        <v>1736.633333333333</v>
      </c>
      <c r="F115" s="281">
        <v>1715.4166666666665</v>
      </c>
      <c r="G115" s="281">
        <v>1695.833333333333</v>
      </c>
      <c r="H115" s="281">
        <v>1777.4333333333329</v>
      </c>
      <c r="I115" s="281">
        <v>1797.0166666666664</v>
      </c>
      <c r="J115" s="281">
        <v>1818.2333333333329</v>
      </c>
      <c r="K115" s="280">
        <v>1775.8</v>
      </c>
      <c r="L115" s="280">
        <v>1735</v>
      </c>
      <c r="M115" s="280">
        <v>0.98697999999999997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200.9</v>
      </c>
      <c r="D116" s="281">
        <v>199.06666666666669</v>
      </c>
      <c r="E116" s="281">
        <v>196.43333333333339</v>
      </c>
      <c r="F116" s="281">
        <v>191.9666666666667</v>
      </c>
      <c r="G116" s="281">
        <v>189.3333333333334</v>
      </c>
      <c r="H116" s="281">
        <v>203.53333333333339</v>
      </c>
      <c r="I116" s="281">
        <v>206.16666666666666</v>
      </c>
      <c r="J116" s="281">
        <v>210.63333333333338</v>
      </c>
      <c r="K116" s="280">
        <v>201.7</v>
      </c>
      <c r="L116" s="280">
        <v>194.6</v>
      </c>
      <c r="M116" s="280">
        <v>102.07034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326.05</v>
      </c>
      <c r="D117" s="281">
        <v>324.53333333333336</v>
      </c>
      <c r="E117" s="281">
        <v>322.2166666666667</v>
      </c>
      <c r="F117" s="281">
        <v>318.38333333333333</v>
      </c>
      <c r="G117" s="281">
        <v>316.06666666666666</v>
      </c>
      <c r="H117" s="281">
        <v>328.36666666666673</v>
      </c>
      <c r="I117" s="281">
        <v>330.68333333333345</v>
      </c>
      <c r="J117" s="281">
        <v>334.51666666666677</v>
      </c>
      <c r="K117" s="280">
        <v>326.85000000000002</v>
      </c>
      <c r="L117" s="280">
        <v>320.7</v>
      </c>
      <c r="M117" s="280">
        <v>0.55462999999999996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3789.5</v>
      </c>
      <c r="D118" s="281">
        <v>3769.85</v>
      </c>
      <c r="E118" s="281">
        <v>3704.7</v>
      </c>
      <c r="F118" s="281">
        <v>3619.9</v>
      </c>
      <c r="G118" s="281">
        <v>3554.75</v>
      </c>
      <c r="H118" s="281">
        <v>3854.6499999999996</v>
      </c>
      <c r="I118" s="281">
        <v>3919.8</v>
      </c>
      <c r="J118" s="281">
        <v>4004.5999999999995</v>
      </c>
      <c r="K118" s="280">
        <v>3835</v>
      </c>
      <c r="L118" s="280">
        <v>3685.05</v>
      </c>
      <c r="M118" s="280">
        <v>6.2191599999999996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1565.1</v>
      </c>
      <c r="D119" s="281">
        <v>1578</v>
      </c>
      <c r="E119" s="281">
        <v>1541</v>
      </c>
      <c r="F119" s="281">
        <v>1516.9</v>
      </c>
      <c r="G119" s="281">
        <v>1479.9</v>
      </c>
      <c r="H119" s="281">
        <v>1602.1</v>
      </c>
      <c r="I119" s="281">
        <v>1639.1</v>
      </c>
      <c r="J119" s="281">
        <v>1663.1999999999998</v>
      </c>
      <c r="K119" s="280">
        <v>1615</v>
      </c>
      <c r="L119" s="280">
        <v>1553.9</v>
      </c>
      <c r="M119" s="280">
        <v>4.4712899999999998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2436.1999999999998</v>
      </c>
      <c r="D120" s="281">
        <v>2432.3833333333337</v>
      </c>
      <c r="E120" s="281">
        <v>2417.3666666666672</v>
      </c>
      <c r="F120" s="281">
        <v>2398.5333333333338</v>
      </c>
      <c r="G120" s="281">
        <v>2383.5166666666673</v>
      </c>
      <c r="H120" s="281">
        <v>2451.2166666666672</v>
      </c>
      <c r="I120" s="281">
        <v>2466.2333333333336</v>
      </c>
      <c r="J120" s="281">
        <v>2485.0666666666671</v>
      </c>
      <c r="K120" s="280">
        <v>2447.4</v>
      </c>
      <c r="L120" s="280">
        <v>2413.5500000000002</v>
      </c>
      <c r="M120" s="280">
        <v>0.60540000000000005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671.5</v>
      </c>
      <c r="D121" s="281">
        <v>670.38333333333333</v>
      </c>
      <c r="E121" s="281">
        <v>663.76666666666665</v>
      </c>
      <c r="F121" s="281">
        <v>656.0333333333333</v>
      </c>
      <c r="G121" s="281">
        <v>649.41666666666663</v>
      </c>
      <c r="H121" s="281">
        <v>678.11666666666667</v>
      </c>
      <c r="I121" s="281">
        <v>684.73333333333323</v>
      </c>
      <c r="J121" s="281">
        <v>692.4666666666667</v>
      </c>
      <c r="K121" s="280">
        <v>677</v>
      </c>
      <c r="L121" s="280">
        <v>662.65</v>
      </c>
      <c r="M121" s="280">
        <v>10.333640000000001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1022.2</v>
      </c>
      <c r="D122" s="281">
        <v>1023.1333333333333</v>
      </c>
      <c r="E122" s="281">
        <v>1012.9166666666667</v>
      </c>
      <c r="F122" s="281">
        <v>1003.6333333333334</v>
      </c>
      <c r="G122" s="281">
        <v>993.41666666666686</v>
      </c>
      <c r="H122" s="281">
        <v>1032.4166666666665</v>
      </c>
      <c r="I122" s="281">
        <v>1042.6333333333332</v>
      </c>
      <c r="J122" s="281">
        <v>1051.9166666666665</v>
      </c>
      <c r="K122" s="280">
        <v>1033.3499999999999</v>
      </c>
      <c r="L122" s="280">
        <v>1013.85</v>
      </c>
      <c r="M122" s="280">
        <v>2.5516999999999999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996.25</v>
      </c>
      <c r="D123" s="281">
        <v>1010.7833333333333</v>
      </c>
      <c r="E123" s="281">
        <v>971.56666666666661</v>
      </c>
      <c r="F123" s="281">
        <v>946.88333333333333</v>
      </c>
      <c r="G123" s="281">
        <v>907.66666666666663</v>
      </c>
      <c r="H123" s="281">
        <v>1035.4666666666667</v>
      </c>
      <c r="I123" s="281">
        <v>1074.6833333333334</v>
      </c>
      <c r="J123" s="281">
        <v>1099.3666666666666</v>
      </c>
      <c r="K123" s="280">
        <v>1050</v>
      </c>
      <c r="L123" s="280">
        <v>986.1</v>
      </c>
      <c r="M123" s="280">
        <v>1.43279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375.15</v>
      </c>
      <c r="D124" s="281">
        <v>373.36666666666662</v>
      </c>
      <c r="E124" s="281">
        <v>365.03333333333325</v>
      </c>
      <c r="F124" s="281">
        <v>354.91666666666663</v>
      </c>
      <c r="G124" s="281">
        <v>346.58333333333326</v>
      </c>
      <c r="H124" s="281">
        <v>383.48333333333323</v>
      </c>
      <c r="I124" s="281">
        <v>391.81666666666661</v>
      </c>
      <c r="J124" s="281">
        <v>401.93333333333322</v>
      </c>
      <c r="K124" s="280">
        <v>381.7</v>
      </c>
      <c r="L124" s="280">
        <v>363.25</v>
      </c>
      <c r="M124" s="280">
        <v>24.048469999999998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1186.8499999999999</v>
      </c>
      <c r="D125" s="281">
        <v>1195.8999999999999</v>
      </c>
      <c r="E125" s="281">
        <v>1173.9499999999998</v>
      </c>
      <c r="F125" s="281">
        <v>1161.05</v>
      </c>
      <c r="G125" s="281">
        <v>1139.0999999999999</v>
      </c>
      <c r="H125" s="281">
        <v>1208.7999999999997</v>
      </c>
      <c r="I125" s="281">
        <v>1230.75</v>
      </c>
      <c r="J125" s="281">
        <v>1243.6499999999996</v>
      </c>
      <c r="K125" s="280">
        <v>1217.8499999999999</v>
      </c>
      <c r="L125" s="280">
        <v>1183</v>
      </c>
      <c r="M125" s="280">
        <v>8.0617800000000006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780.3</v>
      </c>
      <c r="D126" s="281">
        <v>780.38333333333333</v>
      </c>
      <c r="E126" s="281">
        <v>773.31666666666661</v>
      </c>
      <c r="F126" s="281">
        <v>766.33333333333326</v>
      </c>
      <c r="G126" s="281">
        <v>759.26666666666654</v>
      </c>
      <c r="H126" s="281">
        <v>787.36666666666667</v>
      </c>
      <c r="I126" s="281">
        <v>794.43333333333351</v>
      </c>
      <c r="J126" s="281">
        <v>801.41666666666674</v>
      </c>
      <c r="K126" s="280">
        <v>787.45</v>
      </c>
      <c r="L126" s="280">
        <v>773.4</v>
      </c>
      <c r="M126" s="280">
        <v>1.24529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967.25</v>
      </c>
      <c r="D127" s="281">
        <v>970.25</v>
      </c>
      <c r="E127" s="281">
        <v>958.15</v>
      </c>
      <c r="F127" s="281">
        <v>949.05</v>
      </c>
      <c r="G127" s="281">
        <v>936.94999999999993</v>
      </c>
      <c r="H127" s="281">
        <v>979.35</v>
      </c>
      <c r="I127" s="281">
        <v>991.44999999999993</v>
      </c>
      <c r="J127" s="281">
        <v>1000.5500000000001</v>
      </c>
      <c r="K127" s="280">
        <v>982.35</v>
      </c>
      <c r="L127" s="280">
        <v>961.15</v>
      </c>
      <c r="M127" s="280">
        <v>0.82899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357.35</v>
      </c>
      <c r="D128" s="281">
        <v>357.2</v>
      </c>
      <c r="E128" s="281">
        <v>353.65</v>
      </c>
      <c r="F128" s="281">
        <v>349.95</v>
      </c>
      <c r="G128" s="281">
        <v>346.4</v>
      </c>
      <c r="H128" s="281">
        <v>360.9</v>
      </c>
      <c r="I128" s="281">
        <v>364.45000000000005</v>
      </c>
      <c r="J128" s="281">
        <v>368.15</v>
      </c>
      <c r="K128" s="280">
        <v>360.75</v>
      </c>
      <c r="L128" s="280">
        <v>353.5</v>
      </c>
      <c r="M128" s="280">
        <v>23.035959999999999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567.9</v>
      </c>
      <c r="D129" s="281">
        <v>569.2833333333333</v>
      </c>
      <c r="E129" s="281">
        <v>562.76666666666665</v>
      </c>
      <c r="F129" s="281">
        <v>557.63333333333333</v>
      </c>
      <c r="G129" s="281">
        <v>551.11666666666667</v>
      </c>
      <c r="H129" s="281">
        <v>574.41666666666663</v>
      </c>
      <c r="I129" s="281">
        <v>580.93333333333328</v>
      </c>
      <c r="J129" s="281">
        <v>586.06666666666661</v>
      </c>
      <c r="K129" s="280">
        <v>575.79999999999995</v>
      </c>
      <c r="L129" s="280">
        <v>564.15</v>
      </c>
      <c r="M129" s="280">
        <v>14.40874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1549.75</v>
      </c>
      <c r="D130" s="281">
        <v>1561.8999999999999</v>
      </c>
      <c r="E130" s="281">
        <v>1528.6999999999998</v>
      </c>
      <c r="F130" s="281">
        <v>1507.6499999999999</v>
      </c>
      <c r="G130" s="281">
        <v>1474.4499999999998</v>
      </c>
      <c r="H130" s="281">
        <v>1582.9499999999998</v>
      </c>
      <c r="I130" s="281">
        <v>1616.15</v>
      </c>
      <c r="J130" s="281">
        <v>1637.1999999999998</v>
      </c>
      <c r="K130" s="280">
        <v>1595.1</v>
      </c>
      <c r="L130" s="280">
        <v>1540.85</v>
      </c>
      <c r="M130" s="280">
        <v>1.5058800000000001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1849.85</v>
      </c>
      <c r="D131" s="281">
        <v>1835.2833333333335</v>
      </c>
      <c r="E131" s="281">
        <v>1806.5666666666671</v>
      </c>
      <c r="F131" s="281">
        <v>1763.2833333333335</v>
      </c>
      <c r="G131" s="281">
        <v>1734.5666666666671</v>
      </c>
      <c r="H131" s="281">
        <v>1878.5666666666671</v>
      </c>
      <c r="I131" s="281">
        <v>1907.2833333333338</v>
      </c>
      <c r="J131" s="281">
        <v>1950.5666666666671</v>
      </c>
      <c r="K131" s="280">
        <v>1864</v>
      </c>
      <c r="L131" s="280">
        <v>1792</v>
      </c>
      <c r="M131" s="280">
        <v>13.822660000000001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184.6</v>
      </c>
      <c r="D132" s="281">
        <v>182.28333333333333</v>
      </c>
      <c r="E132" s="281">
        <v>178.81666666666666</v>
      </c>
      <c r="F132" s="281">
        <v>173.03333333333333</v>
      </c>
      <c r="G132" s="281">
        <v>169.56666666666666</v>
      </c>
      <c r="H132" s="281">
        <v>188.06666666666666</v>
      </c>
      <c r="I132" s="281">
        <v>191.5333333333333</v>
      </c>
      <c r="J132" s="281">
        <v>197.31666666666666</v>
      </c>
      <c r="K132" s="280">
        <v>185.75</v>
      </c>
      <c r="L132" s="280">
        <v>176.5</v>
      </c>
      <c r="M132" s="280">
        <v>60.57461</v>
      </c>
      <c r="N132" s="1"/>
      <c r="O132" s="1"/>
    </row>
    <row r="133" spans="1:15" ht="12.75" customHeight="1">
      <c r="A133" s="30">
        <v>123</v>
      </c>
      <c r="B133" s="290" t="s">
        <v>860</v>
      </c>
      <c r="C133" s="280">
        <v>162.94999999999999</v>
      </c>
      <c r="D133" s="281">
        <v>165.11666666666667</v>
      </c>
      <c r="E133" s="281">
        <v>160.23333333333335</v>
      </c>
      <c r="F133" s="281">
        <v>157.51666666666668</v>
      </c>
      <c r="G133" s="281">
        <v>152.63333333333335</v>
      </c>
      <c r="H133" s="281">
        <v>167.83333333333334</v>
      </c>
      <c r="I133" s="281">
        <v>172.71666666666667</v>
      </c>
      <c r="J133" s="281">
        <v>175.43333333333334</v>
      </c>
      <c r="K133" s="280">
        <v>170</v>
      </c>
      <c r="L133" s="280">
        <v>162.4</v>
      </c>
      <c r="M133" s="280">
        <v>11.51972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37.65</v>
      </c>
      <c r="D134" s="281">
        <v>37.25</v>
      </c>
      <c r="E134" s="281">
        <v>36.5</v>
      </c>
      <c r="F134" s="281">
        <v>35.35</v>
      </c>
      <c r="G134" s="281">
        <v>34.6</v>
      </c>
      <c r="H134" s="281">
        <v>38.4</v>
      </c>
      <c r="I134" s="281">
        <v>39.15</v>
      </c>
      <c r="J134" s="281">
        <v>40.299999999999997</v>
      </c>
      <c r="K134" s="280">
        <v>38</v>
      </c>
      <c r="L134" s="280">
        <v>36.1</v>
      </c>
      <c r="M134" s="280">
        <v>41.786679999999997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220.65</v>
      </c>
      <c r="D135" s="281">
        <v>218.9</v>
      </c>
      <c r="E135" s="281">
        <v>215.8</v>
      </c>
      <c r="F135" s="281">
        <v>210.95000000000002</v>
      </c>
      <c r="G135" s="281">
        <v>207.85000000000002</v>
      </c>
      <c r="H135" s="281">
        <v>223.75</v>
      </c>
      <c r="I135" s="281">
        <v>226.84999999999997</v>
      </c>
      <c r="J135" s="281">
        <v>231.7</v>
      </c>
      <c r="K135" s="280">
        <v>222</v>
      </c>
      <c r="L135" s="280">
        <v>214.05</v>
      </c>
      <c r="M135" s="280">
        <v>2.8685200000000002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3774.3</v>
      </c>
      <c r="D136" s="281">
        <v>3784.7666666666664</v>
      </c>
      <c r="E136" s="281">
        <v>3751.5333333333328</v>
      </c>
      <c r="F136" s="281">
        <v>3728.7666666666664</v>
      </c>
      <c r="G136" s="281">
        <v>3695.5333333333328</v>
      </c>
      <c r="H136" s="281">
        <v>3807.5333333333328</v>
      </c>
      <c r="I136" s="281">
        <v>3840.7666666666664</v>
      </c>
      <c r="J136" s="281">
        <v>3863.5333333333328</v>
      </c>
      <c r="K136" s="280">
        <v>3818</v>
      </c>
      <c r="L136" s="280">
        <v>3762</v>
      </c>
      <c r="M136" s="280">
        <v>1.1196299999999999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3764.05</v>
      </c>
      <c r="D137" s="281">
        <v>3790.6833333333329</v>
      </c>
      <c r="E137" s="281">
        <v>3726.3666666666659</v>
      </c>
      <c r="F137" s="281">
        <v>3688.6833333333329</v>
      </c>
      <c r="G137" s="281">
        <v>3624.3666666666659</v>
      </c>
      <c r="H137" s="281">
        <v>3828.3666666666659</v>
      </c>
      <c r="I137" s="281">
        <v>3892.6833333333325</v>
      </c>
      <c r="J137" s="281">
        <v>3930.3666666666659</v>
      </c>
      <c r="K137" s="280">
        <v>3855</v>
      </c>
      <c r="L137" s="280">
        <v>3753</v>
      </c>
      <c r="M137" s="280">
        <v>1.87799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2098</v>
      </c>
      <c r="D138" s="281">
        <v>2099.7666666666669</v>
      </c>
      <c r="E138" s="281">
        <v>2074.5333333333338</v>
      </c>
      <c r="F138" s="281">
        <v>2051.0666666666671</v>
      </c>
      <c r="G138" s="281">
        <v>2025.8333333333339</v>
      </c>
      <c r="H138" s="281">
        <v>2123.2333333333336</v>
      </c>
      <c r="I138" s="281">
        <v>2148.4666666666662</v>
      </c>
      <c r="J138" s="281">
        <v>2171.9333333333334</v>
      </c>
      <c r="K138" s="280">
        <v>2125</v>
      </c>
      <c r="L138" s="280">
        <v>2076.3000000000002</v>
      </c>
      <c r="M138" s="280">
        <v>1.89571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4330.55</v>
      </c>
      <c r="D139" s="281">
        <v>4340.4666666666672</v>
      </c>
      <c r="E139" s="281">
        <v>4290.0833333333339</v>
      </c>
      <c r="F139" s="281">
        <v>4249.6166666666668</v>
      </c>
      <c r="G139" s="281">
        <v>4199.2333333333336</v>
      </c>
      <c r="H139" s="281">
        <v>4380.9333333333343</v>
      </c>
      <c r="I139" s="281">
        <v>4431.3166666666675</v>
      </c>
      <c r="J139" s="281">
        <v>4471.7833333333347</v>
      </c>
      <c r="K139" s="280">
        <v>4390.8500000000004</v>
      </c>
      <c r="L139" s="280">
        <v>4300</v>
      </c>
      <c r="M139" s="280">
        <v>3.4538199999999999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563.54999999999995</v>
      </c>
      <c r="D140" s="281">
        <v>565.49999999999989</v>
      </c>
      <c r="E140" s="281">
        <v>550.0999999999998</v>
      </c>
      <c r="F140" s="281">
        <v>536.64999999999986</v>
      </c>
      <c r="G140" s="281">
        <v>521.24999999999977</v>
      </c>
      <c r="H140" s="281">
        <v>578.94999999999982</v>
      </c>
      <c r="I140" s="281">
        <v>594.34999999999991</v>
      </c>
      <c r="J140" s="281">
        <v>607.79999999999984</v>
      </c>
      <c r="K140" s="280">
        <v>580.9</v>
      </c>
      <c r="L140" s="280">
        <v>552.04999999999995</v>
      </c>
      <c r="M140" s="280">
        <v>9.3711199999999995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144.1</v>
      </c>
      <c r="D141" s="281">
        <v>142.38333333333335</v>
      </c>
      <c r="E141" s="281">
        <v>140.26666666666671</v>
      </c>
      <c r="F141" s="281">
        <v>136.43333333333337</v>
      </c>
      <c r="G141" s="281">
        <v>134.31666666666672</v>
      </c>
      <c r="H141" s="281">
        <v>146.2166666666667</v>
      </c>
      <c r="I141" s="281">
        <v>148.33333333333331</v>
      </c>
      <c r="J141" s="281">
        <v>152.16666666666669</v>
      </c>
      <c r="K141" s="280">
        <v>144.5</v>
      </c>
      <c r="L141" s="280">
        <v>138.55000000000001</v>
      </c>
      <c r="M141" s="280">
        <v>6.9890699999999999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180.05</v>
      </c>
      <c r="D142" s="281">
        <v>182.1</v>
      </c>
      <c r="E142" s="281">
        <v>176.2</v>
      </c>
      <c r="F142" s="281">
        <v>172.35</v>
      </c>
      <c r="G142" s="281">
        <v>166.45</v>
      </c>
      <c r="H142" s="281">
        <v>185.95</v>
      </c>
      <c r="I142" s="281">
        <v>191.85000000000002</v>
      </c>
      <c r="J142" s="281">
        <v>195.7</v>
      </c>
      <c r="K142" s="280">
        <v>188</v>
      </c>
      <c r="L142" s="280">
        <v>178.25</v>
      </c>
      <c r="M142" s="280">
        <v>3.3884500000000002</v>
      </c>
      <c r="N142" s="1"/>
      <c r="O142" s="1"/>
    </row>
    <row r="143" spans="1:15" ht="12.75" customHeight="1">
      <c r="A143" s="30">
        <v>133</v>
      </c>
      <c r="B143" s="290" t="s">
        <v>861</v>
      </c>
      <c r="C143" s="280">
        <v>402.65</v>
      </c>
      <c r="D143" s="281">
        <v>403.2166666666667</v>
      </c>
      <c r="E143" s="281">
        <v>398.43333333333339</v>
      </c>
      <c r="F143" s="281">
        <v>394.2166666666667</v>
      </c>
      <c r="G143" s="281">
        <v>389.43333333333339</v>
      </c>
      <c r="H143" s="281">
        <v>407.43333333333339</v>
      </c>
      <c r="I143" s="281">
        <v>412.2166666666667</v>
      </c>
      <c r="J143" s="281">
        <v>416.43333333333339</v>
      </c>
      <c r="K143" s="280">
        <v>408</v>
      </c>
      <c r="L143" s="280">
        <v>399</v>
      </c>
      <c r="M143" s="280">
        <v>10.14448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56.25</v>
      </c>
      <c r="D144" s="281">
        <v>56.566666666666663</v>
      </c>
      <c r="E144" s="281">
        <v>55.683333333333323</v>
      </c>
      <c r="F144" s="281">
        <v>55.11666666666666</v>
      </c>
      <c r="G144" s="281">
        <v>54.23333333333332</v>
      </c>
      <c r="H144" s="281">
        <v>57.133333333333326</v>
      </c>
      <c r="I144" s="281">
        <v>58.016666666666666</v>
      </c>
      <c r="J144" s="281">
        <v>58.583333333333329</v>
      </c>
      <c r="K144" s="280">
        <v>57.45</v>
      </c>
      <c r="L144" s="280">
        <v>56</v>
      </c>
      <c r="M144" s="280">
        <v>3.9373900000000002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3086.7</v>
      </c>
      <c r="D145" s="281">
        <v>3102.9</v>
      </c>
      <c r="E145" s="281">
        <v>3051.9</v>
      </c>
      <c r="F145" s="281">
        <v>3017.1</v>
      </c>
      <c r="G145" s="281">
        <v>2966.1</v>
      </c>
      <c r="H145" s="281">
        <v>3137.7000000000003</v>
      </c>
      <c r="I145" s="281">
        <v>3188.7000000000003</v>
      </c>
      <c r="J145" s="281">
        <v>3223.5000000000005</v>
      </c>
      <c r="K145" s="280">
        <v>3153.9</v>
      </c>
      <c r="L145" s="280">
        <v>3068.1</v>
      </c>
      <c r="M145" s="280">
        <v>6.2358500000000001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368.95</v>
      </c>
      <c r="D146" s="281">
        <v>370.5333333333333</v>
      </c>
      <c r="E146" s="281">
        <v>364.56666666666661</v>
      </c>
      <c r="F146" s="281">
        <v>360.18333333333328</v>
      </c>
      <c r="G146" s="281">
        <v>354.21666666666658</v>
      </c>
      <c r="H146" s="281">
        <v>374.91666666666663</v>
      </c>
      <c r="I146" s="281">
        <v>380.88333333333333</v>
      </c>
      <c r="J146" s="281">
        <v>385.26666666666665</v>
      </c>
      <c r="K146" s="280">
        <v>376.5</v>
      </c>
      <c r="L146" s="280">
        <v>366.15</v>
      </c>
      <c r="M146" s="280">
        <v>2.1155400000000002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473.4</v>
      </c>
      <c r="D147" s="281">
        <v>471.5333333333333</v>
      </c>
      <c r="E147" s="281">
        <v>467.61666666666662</v>
      </c>
      <c r="F147" s="281">
        <v>461.83333333333331</v>
      </c>
      <c r="G147" s="281">
        <v>457.91666666666663</v>
      </c>
      <c r="H147" s="281">
        <v>477.31666666666661</v>
      </c>
      <c r="I147" s="281">
        <v>481.23333333333335</v>
      </c>
      <c r="J147" s="281">
        <v>487.01666666666659</v>
      </c>
      <c r="K147" s="280">
        <v>475.45</v>
      </c>
      <c r="L147" s="280">
        <v>465.75</v>
      </c>
      <c r="M147" s="280">
        <v>0.94447999999999999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1480.95</v>
      </c>
      <c r="D148" s="281">
        <v>1477.0833333333333</v>
      </c>
      <c r="E148" s="281">
        <v>1464.0666666666666</v>
      </c>
      <c r="F148" s="281">
        <v>1447.1833333333334</v>
      </c>
      <c r="G148" s="281">
        <v>1434.1666666666667</v>
      </c>
      <c r="H148" s="281">
        <v>1493.9666666666665</v>
      </c>
      <c r="I148" s="281">
        <v>1506.9833333333333</v>
      </c>
      <c r="J148" s="281">
        <v>1523.8666666666663</v>
      </c>
      <c r="K148" s="280">
        <v>1490.1</v>
      </c>
      <c r="L148" s="280">
        <v>1460.2</v>
      </c>
      <c r="M148" s="280">
        <v>0.44977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68.099999999999994</v>
      </c>
      <c r="D149" s="281">
        <v>67.95</v>
      </c>
      <c r="E149" s="281">
        <v>66.650000000000006</v>
      </c>
      <c r="F149" s="281">
        <v>65.2</v>
      </c>
      <c r="G149" s="281">
        <v>63.900000000000006</v>
      </c>
      <c r="H149" s="281">
        <v>69.400000000000006</v>
      </c>
      <c r="I149" s="281">
        <v>70.699999999999989</v>
      </c>
      <c r="J149" s="281">
        <v>72.150000000000006</v>
      </c>
      <c r="K149" s="280">
        <v>69.25</v>
      </c>
      <c r="L149" s="280">
        <v>66.5</v>
      </c>
      <c r="M149" s="280">
        <v>11.790050000000001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99.35</v>
      </c>
      <c r="D150" s="281">
        <v>98.383333333333326</v>
      </c>
      <c r="E150" s="281">
        <v>96.866666666666646</v>
      </c>
      <c r="F150" s="281">
        <v>94.383333333333326</v>
      </c>
      <c r="G150" s="281">
        <v>92.866666666666646</v>
      </c>
      <c r="H150" s="281">
        <v>100.86666666666665</v>
      </c>
      <c r="I150" s="281">
        <v>102.38333333333333</v>
      </c>
      <c r="J150" s="281">
        <v>104.86666666666665</v>
      </c>
      <c r="K150" s="280">
        <v>99.9</v>
      </c>
      <c r="L150" s="280">
        <v>95.9</v>
      </c>
      <c r="M150" s="280">
        <v>10.969519999999999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45.3</v>
      </c>
      <c r="D151" s="281">
        <v>45.9</v>
      </c>
      <c r="E151" s="281">
        <v>44</v>
      </c>
      <c r="F151" s="281">
        <v>42.7</v>
      </c>
      <c r="G151" s="281">
        <v>40.800000000000004</v>
      </c>
      <c r="H151" s="281">
        <v>47.199999999999996</v>
      </c>
      <c r="I151" s="281">
        <v>49.099999999999987</v>
      </c>
      <c r="J151" s="281">
        <v>50.399999999999991</v>
      </c>
      <c r="K151" s="280">
        <v>47.8</v>
      </c>
      <c r="L151" s="280">
        <v>44.6</v>
      </c>
      <c r="M151" s="280">
        <v>24.051680000000001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680.35</v>
      </c>
      <c r="D152" s="281">
        <v>682.46666666666658</v>
      </c>
      <c r="E152" s="281">
        <v>672.93333333333317</v>
      </c>
      <c r="F152" s="281">
        <v>665.51666666666654</v>
      </c>
      <c r="G152" s="281">
        <v>655.98333333333312</v>
      </c>
      <c r="H152" s="281">
        <v>689.88333333333321</v>
      </c>
      <c r="I152" s="281">
        <v>699.41666666666674</v>
      </c>
      <c r="J152" s="281">
        <v>706.83333333333326</v>
      </c>
      <c r="K152" s="280">
        <v>692</v>
      </c>
      <c r="L152" s="280">
        <v>675.05</v>
      </c>
      <c r="M152" s="280">
        <v>0.10756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1692.4</v>
      </c>
      <c r="D153" s="281">
        <v>1685.5833333333333</v>
      </c>
      <c r="E153" s="281">
        <v>1658.3166666666666</v>
      </c>
      <c r="F153" s="281">
        <v>1624.2333333333333</v>
      </c>
      <c r="G153" s="281">
        <v>1596.9666666666667</v>
      </c>
      <c r="H153" s="281">
        <v>1719.6666666666665</v>
      </c>
      <c r="I153" s="281">
        <v>1746.9333333333334</v>
      </c>
      <c r="J153" s="281">
        <v>1781.0166666666664</v>
      </c>
      <c r="K153" s="280">
        <v>1712.85</v>
      </c>
      <c r="L153" s="280">
        <v>1651.5</v>
      </c>
      <c r="M153" s="280">
        <v>3.76172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150.80000000000001</v>
      </c>
      <c r="D154" s="281">
        <v>150.81666666666669</v>
      </c>
      <c r="E154" s="281">
        <v>149.73333333333338</v>
      </c>
      <c r="F154" s="281">
        <v>148.66666666666669</v>
      </c>
      <c r="G154" s="281">
        <v>147.58333333333337</v>
      </c>
      <c r="H154" s="281">
        <v>151.88333333333338</v>
      </c>
      <c r="I154" s="281">
        <v>152.9666666666667</v>
      </c>
      <c r="J154" s="281">
        <v>154.03333333333339</v>
      </c>
      <c r="K154" s="280">
        <v>151.9</v>
      </c>
      <c r="L154" s="280">
        <v>149.75</v>
      </c>
      <c r="M154" s="280">
        <v>12.579319999999999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252.4</v>
      </c>
      <c r="D155" s="281">
        <v>252.95000000000002</v>
      </c>
      <c r="E155" s="281">
        <v>251.05000000000004</v>
      </c>
      <c r="F155" s="281">
        <v>249.70000000000002</v>
      </c>
      <c r="G155" s="281">
        <v>247.80000000000004</v>
      </c>
      <c r="H155" s="281">
        <v>254.30000000000004</v>
      </c>
      <c r="I155" s="281">
        <v>256.20000000000005</v>
      </c>
      <c r="J155" s="281">
        <v>257.55000000000007</v>
      </c>
      <c r="K155" s="280">
        <v>254.85</v>
      </c>
      <c r="L155" s="280">
        <v>251.6</v>
      </c>
      <c r="M155" s="280">
        <v>0.25252999999999998</v>
      </c>
      <c r="N155" s="1"/>
      <c r="O155" s="1"/>
    </row>
    <row r="156" spans="1:15" ht="12.75" customHeight="1">
      <c r="A156" s="30">
        <v>146</v>
      </c>
      <c r="B156" s="290" t="s">
        <v>850</v>
      </c>
      <c r="C156" s="280">
        <v>1433.9</v>
      </c>
      <c r="D156" s="281">
        <v>1430.9666666666665</v>
      </c>
      <c r="E156" s="281">
        <v>1407.9333333333329</v>
      </c>
      <c r="F156" s="281">
        <v>1381.9666666666665</v>
      </c>
      <c r="G156" s="281">
        <v>1358.9333333333329</v>
      </c>
      <c r="H156" s="281">
        <v>1456.9333333333329</v>
      </c>
      <c r="I156" s="281">
        <v>1479.9666666666662</v>
      </c>
      <c r="J156" s="281">
        <v>1505.9333333333329</v>
      </c>
      <c r="K156" s="280">
        <v>1454</v>
      </c>
      <c r="L156" s="280">
        <v>1405</v>
      </c>
      <c r="M156" s="280">
        <v>3.1331600000000002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107.35</v>
      </c>
      <c r="D157" s="281">
        <v>106.95</v>
      </c>
      <c r="E157" s="281">
        <v>105.9</v>
      </c>
      <c r="F157" s="281">
        <v>104.45</v>
      </c>
      <c r="G157" s="281">
        <v>103.4</v>
      </c>
      <c r="H157" s="281">
        <v>108.4</v>
      </c>
      <c r="I157" s="281">
        <v>109.44999999999999</v>
      </c>
      <c r="J157" s="281">
        <v>110.9</v>
      </c>
      <c r="K157" s="280">
        <v>108</v>
      </c>
      <c r="L157" s="280">
        <v>105.5</v>
      </c>
      <c r="M157" s="280">
        <v>115.01496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104.15</v>
      </c>
      <c r="D158" s="281">
        <v>104.25</v>
      </c>
      <c r="E158" s="281">
        <v>102.6</v>
      </c>
      <c r="F158" s="281">
        <v>101.05</v>
      </c>
      <c r="G158" s="281">
        <v>99.399999999999991</v>
      </c>
      <c r="H158" s="281">
        <v>105.8</v>
      </c>
      <c r="I158" s="281">
        <v>107.45</v>
      </c>
      <c r="J158" s="281">
        <v>109</v>
      </c>
      <c r="K158" s="280">
        <v>105.9</v>
      </c>
      <c r="L158" s="280">
        <v>102.7</v>
      </c>
      <c r="M158" s="280">
        <v>0.98875000000000002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5130.8</v>
      </c>
      <c r="D159" s="281">
        <v>5151.7166666666672</v>
      </c>
      <c r="E159" s="281">
        <v>5089.0833333333339</v>
      </c>
      <c r="F159" s="281">
        <v>5047.3666666666668</v>
      </c>
      <c r="G159" s="281">
        <v>4984.7333333333336</v>
      </c>
      <c r="H159" s="281">
        <v>5193.4333333333343</v>
      </c>
      <c r="I159" s="281">
        <v>5256.0666666666675</v>
      </c>
      <c r="J159" s="281">
        <v>5297.7833333333347</v>
      </c>
      <c r="K159" s="280">
        <v>5214.3500000000004</v>
      </c>
      <c r="L159" s="280">
        <v>5110</v>
      </c>
      <c r="M159" s="280">
        <v>0.31577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408.3</v>
      </c>
      <c r="D160" s="281">
        <v>409.89999999999992</v>
      </c>
      <c r="E160" s="281">
        <v>403.79999999999984</v>
      </c>
      <c r="F160" s="281">
        <v>399.2999999999999</v>
      </c>
      <c r="G160" s="281">
        <v>393.19999999999982</v>
      </c>
      <c r="H160" s="281">
        <v>414.39999999999986</v>
      </c>
      <c r="I160" s="281">
        <v>420.49999999999989</v>
      </c>
      <c r="J160" s="281">
        <v>424.99999999999989</v>
      </c>
      <c r="K160" s="280">
        <v>416</v>
      </c>
      <c r="L160" s="280">
        <v>405.4</v>
      </c>
      <c r="M160" s="280">
        <v>1.3979299999999999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131.9</v>
      </c>
      <c r="D161" s="281">
        <v>133.13333333333333</v>
      </c>
      <c r="E161" s="281">
        <v>130.26666666666665</v>
      </c>
      <c r="F161" s="281">
        <v>128.63333333333333</v>
      </c>
      <c r="G161" s="281">
        <v>125.76666666666665</v>
      </c>
      <c r="H161" s="281">
        <v>134.76666666666665</v>
      </c>
      <c r="I161" s="281">
        <v>137.63333333333333</v>
      </c>
      <c r="J161" s="281">
        <v>139.26666666666665</v>
      </c>
      <c r="K161" s="280">
        <v>136</v>
      </c>
      <c r="L161" s="280">
        <v>131.5</v>
      </c>
      <c r="M161" s="280">
        <v>13.794840000000001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110.55</v>
      </c>
      <c r="D162" s="281">
        <v>109.71666666666665</v>
      </c>
      <c r="E162" s="281">
        <v>108.13333333333331</v>
      </c>
      <c r="F162" s="281">
        <v>105.71666666666665</v>
      </c>
      <c r="G162" s="281">
        <v>104.13333333333331</v>
      </c>
      <c r="H162" s="281">
        <v>112.13333333333331</v>
      </c>
      <c r="I162" s="281">
        <v>113.71666666666665</v>
      </c>
      <c r="J162" s="281">
        <v>116.13333333333331</v>
      </c>
      <c r="K162" s="280">
        <v>111.3</v>
      </c>
      <c r="L162" s="280">
        <v>107.3</v>
      </c>
      <c r="M162" s="280">
        <v>47.542520000000003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275.8</v>
      </c>
      <c r="D163" s="281">
        <v>277.31666666666666</v>
      </c>
      <c r="E163" s="281">
        <v>273.58333333333331</v>
      </c>
      <c r="F163" s="281">
        <v>271.36666666666667</v>
      </c>
      <c r="G163" s="281">
        <v>267.63333333333333</v>
      </c>
      <c r="H163" s="281">
        <v>279.5333333333333</v>
      </c>
      <c r="I163" s="281">
        <v>283.26666666666665</v>
      </c>
      <c r="J163" s="281">
        <v>285.48333333333329</v>
      </c>
      <c r="K163" s="280">
        <v>281.05</v>
      </c>
      <c r="L163" s="280">
        <v>275.10000000000002</v>
      </c>
      <c r="M163" s="280">
        <v>4.6482599999999996</v>
      </c>
      <c r="N163" s="1"/>
      <c r="O163" s="1"/>
    </row>
    <row r="164" spans="1:15" ht="12.75" customHeight="1">
      <c r="A164" s="30">
        <v>154</v>
      </c>
      <c r="B164" s="290" t="s">
        <v>862</v>
      </c>
      <c r="C164" s="280">
        <v>1251.5999999999999</v>
      </c>
      <c r="D164" s="281">
        <v>1250.1500000000001</v>
      </c>
      <c r="E164" s="281">
        <v>1242.1000000000001</v>
      </c>
      <c r="F164" s="281">
        <v>1232.6000000000001</v>
      </c>
      <c r="G164" s="281">
        <v>1224.5500000000002</v>
      </c>
      <c r="H164" s="281">
        <v>1259.6500000000001</v>
      </c>
      <c r="I164" s="281">
        <v>1267.7000000000003</v>
      </c>
      <c r="J164" s="281">
        <v>1277.2</v>
      </c>
      <c r="K164" s="280">
        <v>1258.2</v>
      </c>
      <c r="L164" s="280">
        <v>1240.6500000000001</v>
      </c>
      <c r="M164" s="280">
        <v>9.8220000000000002E-2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147</v>
      </c>
      <c r="D165" s="281">
        <v>145.76666666666668</v>
      </c>
      <c r="E165" s="281">
        <v>144.03333333333336</v>
      </c>
      <c r="F165" s="281">
        <v>141.06666666666669</v>
      </c>
      <c r="G165" s="281">
        <v>139.33333333333337</v>
      </c>
      <c r="H165" s="281">
        <v>148.73333333333335</v>
      </c>
      <c r="I165" s="281">
        <v>150.46666666666664</v>
      </c>
      <c r="J165" s="281">
        <v>153.43333333333334</v>
      </c>
      <c r="K165" s="280">
        <v>147.5</v>
      </c>
      <c r="L165" s="280">
        <v>142.80000000000001</v>
      </c>
      <c r="M165" s="280">
        <v>135.4494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1429</v>
      </c>
      <c r="D166" s="281">
        <v>1435.6666666666667</v>
      </c>
      <c r="E166" s="281">
        <v>1413.3333333333335</v>
      </c>
      <c r="F166" s="281">
        <v>1397.6666666666667</v>
      </c>
      <c r="G166" s="281">
        <v>1375.3333333333335</v>
      </c>
      <c r="H166" s="281">
        <v>1451.3333333333335</v>
      </c>
      <c r="I166" s="281">
        <v>1473.666666666667</v>
      </c>
      <c r="J166" s="281">
        <v>1489.3333333333335</v>
      </c>
      <c r="K166" s="280">
        <v>1458</v>
      </c>
      <c r="L166" s="280">
        <v>1420</v>
      </c>
      <c r="M166" s="280">
        <v>0.44603999999999999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35.799999999999997</v>
      </c>
      <c r="D167" s="281">
        <v>35.583333333333329</v>
      </c>
      <c r="E167" s="281">
        <v>35.016666666666659</v>
      </c>
      <c r="F167" s="281">
        <v>34.233333333333327</v>
      </c>
      <c r="G167" s="281">
        <v>33.666666666666657</v>
      </c>
      <c r="H167" s="281">
        <v>36.36666666666666</v>
      </c>
      <c r="I167" s="281">
        <v>36.933333333333323</v>
      </c>
      <c r="J167" s="281">
        <v>37.716666666666661</v>
      </c>
      <c r="K167" s="280">
        <v>36.15</v>
      </c>
      <c r="L167" s="280">
        <v>34.799999999999997</v>
      </c>
      <c r="M167" s="280">
        <v>82.669960000000003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3109.15</v>
      </c>
      <c r="D168" s="281">
        <v>3087.6666666666665</v>
      </c>
      <c r="E168" s="281">
        <v>3051.3833333333332</v>
      </c>
      <c r="F168" s="281">
        <v>2993.6166666666668</v>
      </c>
      <c r="G168" s="281">
        <v>2957.3333333333335</v>
      </c>
      <c r="H168" s="281">
        <v>3145.4333333333329</v>
      </c>
      <c r="I168" s="281">
        <v>3181.7166666666667</v>
      </c>
      <c r="J168" s="281">
        <v>3239.4833333333327</v>
      </c>
      <c r="K168" s="280">
        <v>3123.95</v>
      </c>
      <c r="L168" s="280">
        <v>3029.9</v>
      </c>
      <c r="M168" s="280">
        <v>0.19428999999999999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3328.05</v>
      </c>
      <c r="D169" s="281">
        <v>3354.0833333333335</v>
      </c>
      <c r="E169" s="281">
        <v>3288.166666666667</v>
      </c>
      <c r="F169" s="281">
        <v>3248.2833333333333</v>
      </c>
      <c r="G169" s="281">
        <v>3182.3666666666668</v>
      </c>
      <c r="H169" s="281">
        <v>3393.9666666666672</v>
      </c>
      <c r="I169" s="281">
        <v>3459.8833333333341</v>
      </c>
      <c r="J169" s="281">
        <v>3499.7666666666673</v>
      </c>
      <c r="K169" s="280">
        <v>3420</v>
      </c>
      <c r="L169" s="280">
        <v>3314.2</v>
      </c>
      <c r="M169" s="280">
        <v>4.8099999999999997E-2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116.85</v>
      </c>
      <c r="D170" s="281">
        <v>116.41666666666667</v>
      </c>
      <c r="E170" s="281">
        <v>115.18333333333334</v>
      </c>
      <c r="F170" s="281">
        <v>113.51666666666667</v>
      </c>
      <c r="G170" s="281">
        <v>112.28333333333333</v>
      </c>
      <c r="H170" s="281">
        <v>118.08333333333334</v>
      </c>
      <c r="I170" s="281">
        <v>119.31666666666666</v>
      </c>
      <c r="J170" s="281">
        <v>120.98333333333335</v>
      </c>
      <c r="K170" s="280">
        <v>117.65</v>
      </c>
      <c r="L170" s="280">
        <v>114.75</v>
      </c>
      <c r="M170" s="280">
        <v>0.92664000000000002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2227.6999999999998</v>
      </c>
      <c r="D171" s="281">
        <v>2247.0666666666666</v>
      </c>
      <c r="E171" s="281">
        <v>2199.6833333333334</v>
      </c>
      <c r="F171" s="281">
        <v>2171.666666666667</v>
      </c>
      <c r="G171" s="281">
        <v>2124.2833333333338</v>
      </c>
      <c r="H171" s="281">
        <v>2275.083333333333</v>
      </c>
      <c r="I171" s="281">
        <v>2322.4666666666662</v>
      </c>
      <c r="J171" s="281">
        <v>2350.4833333333327</v>
      </c>
      <c r="K171" s="280">
        <v>2294.4499999999998</v>
      </c>
      <c r="L171" s="280">
        <v>2219.0500000000002</v>
      </c>
      <c r="M171" s="280">
        <v>4.0015900000000002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1495.7</v>
      </c>
      <c r="D172" s="281">
        <v>1498.5666666666666</v>
      </c>
      <c r="E172" s="281">
        <v>1485.1333333333332</v>
      </c>
      <c r="F172" s="281">
        <v>1474.5666666666666</v>
      </c>
      <c r="G172" s="281">
        <v>1461.1333333333332</v>
      </c>
      <c r="H172" s="281">
        <v>1509.1333333333332</v>
      </c>
      <c r="I172" s="281">
        <v>1522.5666666666666</v>
      </c>
      <c r="J172" s="281">
        <v>1533.1333333333332</v>
      </c>
      <c r="K172" s="280">
        <v>1512</v>
      </c>
      <c r="L172" s="280">
        <v>1488</v>
      </c>
      <c r="M172" s="280">
        <v>0.26294000000000001</v>
      </c>
      <c r="N172" s="1"/>
      <c r="O172" s="1"/>
    </row>
    <row r="173" spans="1:15" ht="12.75" customHeight="1">
      <c r="A173" s="30">
        <v>163</v>
      </c>
      <c r="B173" s="290" t="s">
        <v>863</v>
      </c>
      <c r="C173" s="280">
        <v>471.4</v>
      </c>
      <c r="D173" s="281">
        <v>470.0333333333333</v>
      </c>
      <c r="E173" s="281">
        <v>466.11666666666662</v>
      </c>
      <c r="F173" s="281">
        <v>460.83333333333331</v>
      </c>
      <c r="G173" s="281">
        <v>456.91666666666663</v>
      </c>
      <c r="H173" s="281">
        <v>475.31666666666661</v>
      </c>
      <c r="I173" s="281">
        <v>479.23333333333335</v>
      </c>
      <c r="J173" s="281">
        <v>484.51666666666659</v>
      </c>
      <c r="K173" s="280">
        <v>473.95</v>
      </c>
      <c r="L173" s="280">
        <v>464.75</v>
      </c>
      <c r="M173" s="280">
        <v>0.23064000000000001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374.1</v>
      </c>
      <c r="D174" s="281">
        <v>372.4666666666667</v>
      </c>
      <c r="E174" s="281">
        <v>368.63333333333338</v>
      </c>
      <c r="F174" s="281">
        <v>363.16666666666669</v>
      </c>
      <c r="G174" s="281">
        <v>359.33333333333337</v>
      </c>
      <c r="H174" s="281">
        <v>377.93333333333339</v>
      </c>
      <c r="I174" s="281">
        <v>381.76666666666665</v>
      </c>
      <c r="J174" s="281">
        <v>387.23333333333341</v>
      </c>
      <c r="K174" s="280">
        <v>376.3</v>
      </c>
      <c r="L174" s="280">
        <v>367</v>
      </c>
      <c r="M174" s="280">
        <v>8.4486500000000007</v>
      </c>
      <c r="N174" s="1"/>
      <c r="O174" s="1"/>
    </row>
    <row r="175" spans="1:15" ht="12.75" customHeight="1">
      <c r="A175" s="30">
        <v>165</v>
      </c>
      <c r="B175" s="290" t="s">
        <v>864</v>
      </c>
      <c r="C175" s="280">
        <v>995.55</v>
      </c>
      <c r="D175" s="281">
        <v>996.9666666666667</v>
      </c>
      <c r="E175" s="281">
        <v>987.93333333333339</v>
      </c>
      <c r="F175" s="281">
        <v>980.31666666666672</v>
      </c>
      <c r="G175" s="281">
        <v>971.28333333333342</v>
      </c>
      <c r="H175" s="281">
        <v>1004.5833333333334</v>
      </c>
      <c r="I175" s="281">
        <v>1013.6166666666667</v>
      </c>
      <c r="J175" s="281">
        <v>1021.2333333333333</v>
      </c>
      <c r="K175" s="280">
        <v>1006</v>
      </c>
      <c r="L175" s="280">
        <v>989.35</v>
      </c>
      <c r="M175" s="280">
        <v>0.10659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1112.55</v>
      </c>
      <c r="D176" s="281">
        <v>1120.7833333333335</v>
      </c>
      <c r="E176" s="281">
        <v>1096.5666666666671</v>
      </c>
      <c r="F176" s="281">
        <v>1080.5833333333335</v>
      </c>
      <c r="G176" s="281">
        <v>1056.366666666667</v>
      </c>
      <c r="H176" s="281">
        <v>1136.7666666666671</v>
      </c>
      <c r="I176" s="281">
        <v>1160.9833333333338</v>
      </c>
      <c r="J176" s="281">
        <v>1176.9666666666672</v>
      </c>
      <c r="K176" s="280">
        <v>1145</v>
      </c>
      <c r="L176" s="280">
        <v>1104.8</v>
      </c>
      <c r="M176" s="280">
        <v>0.43546000000000001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506.35</v>
      </c>
      <c r="D177" s="281">
        <v>505.2833333333333</v>
      </c>
      <c r="E177" s="281">
        <v>501.66666666666663</v>
      </c>
      <c r="F177" s="281">
        <v>496.98333333333335</v>
      </c>
      <c r="G177" s="281">
        <v>493.36666666666667</v>
      </c>
      <c r="H177" s="281">
        <v>509.96666666666658</v>
      </c>
      <c r="I177" s="281">
        <v>513.58333333333326</v>
      </c>
      <c r="J177" s="281">
        <v>518.26666666666654</v>
      </c>
      <c r="K177" s="280">
        <v>508.9</v>
      </c>
      <c r="L177" s="280">
        <v>500.6</v>
      </c>
      <c r="M177" s="280">
        <v>0.48603000000000002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868.7</v>
      </c>
      <c r="D178" s="281">
        <v>873.51666666666677</v>
      </c>
      <c r="E178" s="281">
        <v>859.18333333333351</v>
      </c>
      <c r="F178" s="281">
        <v>849.66666666666674</v>
      </c>
      <c r="G178" s="281">
        <v>835.33333333333348</v>
      </c>
      <c r="H178" s="281">
        <v>883.03333333333353</v>
      </c>
      <c r="I178" s="281">
        <v>897.36666666666679</v>
      </c>
      <c r="J178" s="281">
        <v>906.88333333333355</v>
      </c>
      <c r="K178" s="280">
        <v>887.85</v>
      </c>
      <c r="L178" s="280">
        <v>864</v>
      </c>
      <c r="M178" s="280">
        <v>6.63666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457.15</v>
      </c>
      <c r="D179" s="281">
        <v>458.86666666666662</v>
      </c>
      <c r="E179" s="281">
        <v>454.33333333333326</v>
      </c>
      <c r="F179" s="281">
        <v>451.51666666666665</v>
      </c>
      <c r="G179" s="281">
        <v>446.98333333333329</v>
      </c>
      <c r="H179" s="281">
        <v>461.68333333333322</v>
      </c>
      <c r="I179" s="281">
        <v>466.21666666666664</v>
      </c>
      <c r="J179" s="281">
        <v>469.03333333333319</v>
      </c>
      <c r="K179" s="280">
        <v>463.4</v>
      </c>
      <c r="L179" s="280">
        <v>456.05</v>
      </c>
      <c r="M179" s="280">
        <v>0.24870999999999999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1432.45</v>
      </c>
      <c r="D180" s="281">
        <v>1432.2</v>
      </c>
      <c r="E180" s="281">
        <v>1415.45</v>
      </c>
      <c r="F180" s="281">
        <v>1398.45</v>
      </c>
      <c r="G180" s="281">
        <v>1381.7</v>
      </c>
      <c r="H180" s="281">
        <v>1449.2</v>
      </c>
      <c r="I180" s="281">
        <v>1465.95</v>
      </c>
      <c r="J180" s="281">
        <v>1482.95</v>
      </c>
      <c r="K180" s="280">
        <v>1448.95</v>
      </c>
      <c r="L180" s="280">
        <v>1415.2</v>
      </c>
      <c r="M180" s="280">
        <v>3.3385400000000001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302.85000000000002</v>
      </c>
      <c r="D181" s="281">
        <v>302.34999999999997</v>
      </c>
      <c r="E181" s="281">
        <v>297.69999999999993</v>
      </c>
      <c r="F181" s="281">
        <v>292.54999999999995</v>
      </c>
      <c r="G181" s="281">
        <v>287.89999999999992</v>
      </c>
      <c r="H181" s="281">
        <v>307.49999999999994</v>
      </c>
      <c r="I181" s="281">
        <v>312.14999999999992</v>
      </c>
      <c r="J181" s="281">
        <v>317.29999999999995</v>
      </c>
      <c r="K181" s="280">
        <v>307</v>
      </c>
      <c r="L181" s="280">
        <v>297.2</v>
      </c>
      <c r="M181" s="280">
        <v>16.62322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409.35</v>
      </c>
      <c r="D182" s="281">
        <v>408.26666666666665</v>
      </c>
      <c r="E182" s="281">
        <v>403.7833333333333</v>
      </c>
      <c r="F182" s="281">
        <v>398.21666666666664</v>
      </c>
      <c r="G182" s="281">
        <v>393.73333333333329</v>
      </c>
      <c r="H182" s="281">
        <v>413.83333333333331</v>
      </c>
      <c r="I182" s="281">
        <v>418.31666666666666</v>
      </c>
      <c r="J182" s="281">
        <v>423.88333333333333</v>
      </c>
      <c r="K182" s="280">
        <v>412.75</v>
      </c>
      <c r="L182" s="280">
        <v>402.7</v>
      </c>
      <c r="M182" s="280">
        <v>2.8723399999999999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1498.5</v>
      </c>
      <c r="D183" s="281">
        <v>1500.5833333333333</v>
      </c>
      <c r="E183" s="281">
        <v>1479.8166666666666</v>
      </c>
      <c r="F183" s="281">
        <v>1461.1333333333334</v>
      </c>
      <c r="G183" s="281">
        <v>1440.3666666666668</v>
      </c>
      <c r="H183" s="281">
        <v>1519.2666666666664</v>
      </c>
      <c r="I183" s="281">
        <v>1540.0333333333333</v>
      </c>
      <c r="J183" s="281">
        <v>1558.7166666666662</v>
      </c>
      <c r="K183" s="280">
        <v>1521.35</v>
      </c>
      <c r="L183" s="280">
        <v>1481.9</v>
      </c>
      <c r="M183" s="280">
        <v>12.00512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464.3</v>
      </c>
      <c r="D184" s="281">
        <v>466.0333333333333</v>
      </c>
      <c r="E184" s="281">
        <v>452.56666666666661</v>
      </c>
      <c r="F184" s="281">
        <v>440.83333333333331</v>
      </c>
      <c r="G184" s="281">
        <v>427.36666666666662</v>
      </c>
      <c r="H184" s="281">
        <v>477.76666666666659</v>
      </c>
      <c r="I184" s="281">
        <v>491.23333333333329</v>
      </c>
      <c r="J184" s="281">
        <v>502.96666666666658</v>
      </c>
      <c r="K184" s="280">
        <v>479.5</v>
      </c>
      <c r="L184" s="280">
        <v>454.3</v>
      </c>
      <c r="M184" s="280">
        <v>11.881690000000001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1735.15</v>
      </c>
      <c r="D185" s="281">
        <v>1735.9166666666667</v>
      </c>
      <c r="E185" s="281">
        <v>1720.8333333333335</v>
      </c>
      <c r="F185" s="281">
        <v>1706.5166666666667</v>
      </c>
      <c r="G185" s="281">
        <v>1691.4333333333334</v>
      </c>
      <c r="H185" s="281">
        <v>1750.2333333333336</v>
      </c>
      <c r="I185" s="281">
        <v>1765.3166666666671</v>
      </c>
      <c r="J185" s="281">
        <v>1779.6333333333337</v>
      </c>
      <c r="K185" s="280">
        <v>1751</v>
      </c>
      <c r="L185" s="280">
        <v>1721.6</v>
      </c>
      <c r="M185" s="280">
        <v>0.51722999999999997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726.45</v>
      </c>
      <c r="D186" s="281">
        <v>729.44999999999993</v>
      </c>
      <c r="E186" s="281">
        <v>717.89999999999986</v>
      </c>
      <c r="F186" s="281">
        <v>709.34999999999991</v>
      </c>
      <c r="G186" s="281">
        <v>697.79999999999984</v>
      </c>
      <c r="H186" s="281">
        <v>737.99999999999989</v>
      </c>
      <c r="I186" s="281">
        <v>749.54999999999984</v>
      </c>
      <c r="J186" s="281">
        <v>758.09999999999991</v>
      </c>
      <c r="K186" s="280">
        <v>741</v>
      </c>
      <c r="L186" s="280">
        <v>720.9</v>
      </c>
      <c r="M186" s="280">
        <v>3.3379500000000002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301.2</v>
      </c>
      <c r="D187" s="281">
        <v>302.95</v>
      </c>
      <c r="E187" s="281">
        <v>296.59999999999997</v>
      </c>
      <c r="F187" s="281">
        <v>292</v>
      </c>
      <c r="G187" s="281">
        <v>285.64999999999998</v>
      </c>
      <c r="H187" s="281">
        <v>307.54999999999995</v>
      </c>
      <c r="I187" s="281">
        <v>313.89999999999998</v>
      </c>
      <c r="J187" s="281">
        <v>318.49999999999994</v>
      </c>
      <c r="K187" s="280">
        <v>309.3</v>
      </c>
      <c r="L187" s="280">
        <v>298.35000000000002</v>
      </c>
      <c r="M187" s="280">
        <v>1.91951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3334.6</v>
      </c>
      <c r="D188" s="281">
        <v>3320.9500000000003</v>
      </c>
      <c r="E188" s="281">
        <v>3263.9000000000005</v>
      </c>
      <c r="F188" s="281">
        <v>3193.2000000000003</v>
      </c>
      <c r="G188" s="281">
        <v>3136.1500000000005</v>
      </c>
      <c r="H188" s="281">
        <v>3391.6500000000005</v>
      </c>
      <c r="I188" s="281">
        <v>3448.7000000000007</v>
      </c>
      <c r="J188" s="281">
        <v>3519.4000000000005</v>
      </c>
      <c r="K188" s="280">
        <v>3378</v>
      </c>
      <c r="L188" s="280">
        <v>3250.25</v>
      </c>
      <c r="M188" s="280">
        <v>2.3833600000000001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455.05</v>
      </c>
      <c r="D189" s="281">
        <v>454.83333333333331</v>
      </c>
      <c r="E189" s="281">
        <v>450.41666666666663</v>
      </c>
      <c r="F189" s="281">
        <v>445.7833333333333</v>
      </c>
      <c r="G189" s="281">
        <v>441.36666666666662</v>
      </c>
      <c r="H189" s="281">
        <v>459.46666666666664</v>
      </c>
      <c r="I189" s="281">
        <v>463.88333333333327</v>
      </c>
      <c r="J189" s="281">
        <v>468.51666666666665</v>
      </c>
      <c r="K189" s="280">
        <v>459.25</v>
      </c>
      <c r="L189" s="280">
        <v>450.2</v>
      </c>
      <c r="M189" s="280">
        <v>9.1155799999999996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672.05</v>
      </c>
      <c r="D190" s="281">
        <v>672.85</v>
      </c>
      <c r="E190" s="281">
        <v>664.2</v>
      </c>
      <c r="F190" s="281">
        <v>656.35</v>
      </c>
      <c r="G190" s="281">
        <v>647.70000000000005</v>
      </c>
      <c r="H190" s="281">
        <v>680.7</v>
      </c>
      <c r="I190" s="281">
        <v>689.34999999999991</v>
      </c>
      <c r="J190" s="281">
        <v>697.2</v>
      </c>
      <c r="K190" s="280">
        <v>681.5</v>
      </c>
      <c r="L190" s="280">
        <v>665</v>
      </c>
      <c r="M190" s="280">
        <v>15.842919999999999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81.400000000000006</v>
      </c>
      <c r="D191" s="281">
        <v>81.566666666666663</v>
      </c>
      <c r="E191" s="281">
        <v>80.133333333333326</v>
      </c>
      <c r="F191" s="281">
        <v>78.86666666666666</v>
      </c>
      <c r="G191" s="281">
        <v>77.433333333333323</v>
      </c>
      <c r="H191" s="281">
        <v>82.833333333333329</v>
      </c>
      <c r="I191" s="281">
        <v>84.266666666666666</v>
      </c>
      <c r="J191" s="281">
        <v>85.533333333333331</v>
      </c>
      <c r="K191" s="280">
        <v>83</v>
      </c>
      <c r="L191" s="280">
        <v>80.3</v>
      </c>
      <c r="M191" s="280">
        <v>2.8819300000000001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157.5</v>
      </c>
      <c r="D192" s="281">
        <v>158.23333333333332</v>
      </c>
      <c r="E192" s="281">
        <v>153.76666666666665</v>
      </c>
      <c r="F192" s="281">
        <v>150.03333333333333</v>
      </c>
      <c r="G192" s="281">
        <v>145.56666666666666</v>
      </c>
      <c r="H192" s="281">
        <v>161.96666666666664</v>
      </c>
      <c r="I192" s="281">
        <v>166.43333333333328</v>
      </c>
      <c r="J192" s="281">
        <v>170.16666666666663</v>
      </c>
      <c r="K192" s="280">
        <v>162.69999999999999</v>
      </c>
      <c r="L192" s="280">
        <v>154.5</v>
      </c>
      <c r="M192" s="280">
        <v>68.012969999999996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228.8</v>
      </c>
      <c r="D193" s="281">
        <v>232.23333333333335</v>
      </c>
      <c r="E193" s="281">
        <v>224.6166666666667</v>
      </c>
      <c r="F193" s="281">
        <v>220.43333333333337</v>
      </c>
      <c r="G193" s="281">
        <v>212.81666666666672</v>
      </c>
      <c r="H193" s="281">
        <v>236.41666666666669</v>
      </c>
      <c r="I193" s="281">
        <v>244.03333333333336</v>
      </c>
      <c r="J193" s="281">
        <v>248.21666666666667</v>
      </c>
      <c r="K193" s="280">
        <v>239.85</v>
      </c>
      <c r="L193" s="280">
        <v>228.05</v>
      </c>
      <c r="M193" s="280">
        <v>14.49823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1108.8499999999999</v>
      </c>
      <c r="D194" s="281">
        <v>1112.55</v>
      </c>
      <c r="E194" s="281">
        <v>1098.0999999999999</v>
      </c>
      <c r="F194" s="281">
        <v>1087.3499999999999</v>
      </c>
      <c r="G194" s="281">
        <v>1072.8999999999999</v>
      </c>
      <c r="H194" s="281">
        <v>1123.3</v>
      </c>
      <c r="I194" s="281">
        <v>1137.7500000000002</v>
      </c>
      <c r="J194" s="281">
        <v>1148.5</v>
      </c>
      <c r="K194" s="280">
        <v>1127</v>
      </c>
      <c r="L194" s="280">
        <v>1101.8</v>
      </c>
      <c r="M194" s="280">
        <v>1.0151600000000001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930.65</v>
      </c>
      <c r="D195" s="281">
        <v>925.55000000000007</v>
      </c>
      <c r="E195" s="281">
        <v>919.10000000000014</v>
      </c>
      <c r="F195" s="281">
        <v>907.55000000000007</v>
      </c>
      <c r="G195" s="281">
        <v>901.10000000000014</v>
      </c>
      <c r="H195" s="281">
        <v>937.10000000000014</v>
      </c>
      <c r="I195" s="281">
        <v>943.55000000000018</v>
      </c>
      <c r="J195" s="281">
        <v>955.10000000000014</v>
      </c>
      <c r="K195" s="280">
        <v>932</v>
      </c>
      <c r="L195" s="280">
        <v>914</v>
      </c>
      <c r="M195" s="280">
        <v>21.20224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1860.35</v>
      </c>
      <c r="D196" s="281">
        <v>1868.8666666666668</v>
      </c>
      <c r="E196" s="281">
        <v>1831.4833333333336</v>
      </c>
      <c r="F196" s="281">
        <v>1802.6166666666668</v>
      </c>
      <c r="G196" s="281">
        <v>1765.2333333333336</v>
      </c>
      <c r="H196" s="281">
        <v>1897.7333333333336</v>
      </c>
      <c r="I196" s="281">
        <v>1935.1166666666668</v>
      </c>
      <c r="J196" s="281">
        <v>1963.9833333333336</v>
      </c>
      <c r="K196" s="280">
        <v>1906.25</v>
      </c>
      <c r="L196" s="280">
        <v>1840</v>
      </c>
      <c r="M196" s="280">
        <v>6.5014900000000004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1396.6</v>
      </c>
      <c r="D197" s="281">
        <v>1394.8333333333333</v>
      </c>
      <c r="E197" s="281">
        <v>1385.0666666666666</v>
      </c>
      <c r="F197" s="281">
        <v>1373.5333333333333</v>
      </c>
      <c r="G197" s="281">
        <v>1363.7666666666667</v>
      </c>
      <c r="H197" s="281">
        <v>1406.3666666666666</v>
      </c>
      <c r="I197" s="281">
        <v>1416.1333333333334</v>
      </c>
      <c r="J197" s="281">
        <v>1427.6666666666665</v>
      </c>
      <c r="K197" s="280">
        <v>1404.6</v>
      </c>
      <c r="L197" s="280">
        <v>1383.3</v>
      </c>
      <c r="M197" s="280">
        <v>50.715629999999997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526.75</v>
      </c>
      <c r="D198" s="281">
        <v>529.58333333333337</v>
      </c>
      <c r="E198" s="281">
        <v>523.16666666666674</v>
      </c>
      <c r="F198" s="281">
        <v>519.58333333333337</v>
      </c>
      <c r="G198" s="281">
        <v>513.16666666666674</v>
      </c>
      <c r="H198" s="281">
        <v>533.16666666666674</v>
      </c>
      <c r="I198" s="281">
        <v>539.58333333333348</v>
      </c>
      <c r="J198" s="281">
        <v>543.16666666666674</v>
      </c>
      <c r="K198" s="280">
        <v>536</v>
      </c>
      <c r="L198" s="280">
        <v>526</v>
      </c>
      <c r="M198" s="280">
        <v>38.00562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63.2</v>
      </c>
      <c r="D199" s="281">
        <v>63.433333333333337</v>
      </c>
      <c r="E199" s="281">
        <v>62.166666666666671</v>
      </c>
      <c r="F199" s="281">
        <v>61.133333333333333</v>
      </c>
      <c r="G199" s="281">
        <v>59.866666666666667</v>
      </c>
      <c r="H199" s="281">
        <v>64.466666666666669</v>
      </c>
      <c r="I199" s="281">
        <v>65.73333333333332</v>
      </c>
      <c r="J199" s="281">
        <v>66.76666666666668</v>
      </c>
      <c r="K199" s="280">
        <v>64.7</v>
      </c>
      <c r="L199" s="280">
        <v>62.4</v>
      </c>
      <c r="M199" s="280">
        <v>111.78314</v>
      </c>
      <c r="N199" s="1"/>
      <c r="O199" s="1"/>
    </row>
    <row r="200" spans="1:15" ht="12.75" customHeight="1">
      <c r="A200" s="30">
        <v>190</v>
      </c>
      <c r="B200" s="290" t="s">
        <v>865</v>
      </c>
      <c r="C200" s="280">
        <v>3260.05</v>
      </c>
      <c r="D200" s="281">
        <v>3274.8833333333332</v>
      </c>
      <c r="E200" s="281">
        <v>3237.7666666666664</v>
      </c>
      <c r="F200" s="281">
        <v>3215.4833333333331</v>
      </c>
      <c r="G200" s="281">
        <v>3178.3666666666663</v>
      </c>
      <c r="H200" s="281">
        <v>3297.1666666666665</v>
      </c>
      <c r="I200" s="281">
        <v>3334.2833333333333</v>
      </c>
      <c r="J200" s="281">
        <v>3356.5666666666666</v>
      </c>
      <c r="K200" s="280">
        <v>3312</v>
      </c>
      <c r="L200" s="280">
        <v>3252.6</v>
      </c>
      <c r="M200" s="280">
        <v>7.1309999999999998E-2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970.9</v>
      </c>
      <c r="D201" s="281">
        <v>976.11666666666667</v>
      </c>
      <c r="E201" s="281">
        <v>958.2833333333333</v>
      </c>
      <c r="F201" s="281">
        <v>945.66666666666663</v>
      </c>
      <c r="G201" s="281">
        <v>927.83333333333326</v>
      </c>
      <c r="H201" s="281">
        <v>988.73333333333335</v>
      </c>
      <c r="I201" s="281">
        <v>1006.5666666666666</v>
      </c>
      <c r="J201" s="281">
        <v>1019.1833333333334</v>
      </c>
      <c r="K201" s="280">
        <v>993.95</v>
      </c>
      <c r="L201" s="280">
        <v>963.5</v>
      </c>
      <c r="M201" s="280">
        <v>5.5881100000000004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16.899999999999999</v>
      </c>
      <c r="D202" s="281">
        <v>17</v>
      </c>
      <c r="E202" s="281">
        <v>16.7</v>
      </c>
      <c r="F202" s="281">
        <v>16.5</v>
      </c>
      <c r="G202" s="281">
        <v>16.2</v>
      </c>
      <c r="H202" s="281">
        <v>17.2</v>
      </c>
      <c r="I202" s="281">
        <v>17.499999999999996</v>
      </c>
      <c r="J202" s="281">
        <v>17.7</v>
      </c>
      <c r="K202" s="280">
        <v>17.3</v>
      </c>
      <c r="L202" s="280">
        <v>16.8</v>
      </c>
      <c r="M202" s="280">
        <v>9.4723400000000009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903.1</v>
      </c>
      <c r="D203" s="281">
        <v>908.0333333333333</v>
      </c>
      <c r="E203" s="281">
        <v>895.06666666666661</v>
      </c>
      <c r="F203" s="281">
        <v>887.0333333333333</v>
      </c>
      <c r="G203" s="281">
        <v>874.06666666666661</v>
      </c>
      <c r="H203" s="281">
        <v>916.06666666666661</v>
      </c>
      <c r="I203" s="281">
        <v>929.0333333333333</v>
      </c>
      <c r="J203" s="281">
        <v>937.06666666666661</v>
      </c>
      <c r="K203" s="280">
        <v>921</v>
      </c>
      <c r="L203" s="280">
        <v>900</v>
      </c>
      <c r="M203" s="280">
        <v>0.11212999999999999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1226.3</v>
      </c>
      <c r="D204" s="281">
        <v>1215.75</v>
      </c>
      <c r="E204" s="281">
        <v>1200.75</v>
      </c>
      <c r="F204" s="281">
        <v>1175.2</v>
      </c>
      <c r="G204" s="281">
        <v>1160.2</v>
      </c>
      <c r="H204" s="281">
        <v>1241.3</v>
      </c>
      <c r="I204" s="281">
        <v>1256.3</v>
      </c>
      <c r="J204" s="281">
        <v>1281.8499999999999</v>
      </c>
      <c r="K204" s="280">
        <v>1230.75</v>
      </c>
      <c r="L204" s="280">
        <v>1190.2</v>
      </c>
      <c r="M204" s="280">
        <v>10.23851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104.25</v>
      </c>
      <c r="D205" s="281">
        <v>104.38333333333333</v>
      </c>
      <c r="E205" s="281">
        <v>103.46666666666665</v>
      </c>
      <c r="F205" s="281">
        <v>102.68333333333332</v>
      </c>
      <c r="G205" s="281">
        <v>101.76666666666665</v>
      </c>
      <c r="H205" s="281">
        <v>105.16666666666666</v>
      </c>
      <c r="I205" s="281">
        <v>106.08333333333334</v>
      </c>
      <c r="J205" s="281">
        <v>106.86666666666666</v>
      </c>
      <c r="K205" s="280">
        <v>105.3</v>
      </c>
      <c r="L205" s="280">
        <v>103.6</v>
      </c>
      <c r="M205" s="280">
        <v>2.1905800000000002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2838.85</v>
      </c>
      <c r="D206" s="281">
        <v>2848.6999999999994</v>
      </c>
      <c r="E206" s="281">
        <v>2821.5999999999985</v>
      </c>
      <c r="F206" s="281">
        <v>2804.349999999999</v>
      </c>
      <c r="G206" s="281">
        <v>2777.2499999999982</v>
      </c>
      <c r="H206" s="281">
        <v>2865.9499999999989</v>
      </c>
      <c r="I206" s="281">
        <v>2893.05</v>
      </c>
      <c r="J206" s="281">
        <v>2910.2999999999993</v>
      </c>
      <c r="K206" s="280">
        <v>2875.8</v>
      </c>
      <c r="L206" s="280">
        <v>2831.45</v>
      </c>
      <c r="M206" s="280">
        <v>4.2197699999999996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254</v>
      </c>
      <c r="D207" s="281">
        <v>255.78333333333333</v>
      </c>
      <c r="E207" s="281">
        <v>250.56666666666666</v>
      </c>
      <c r="F207" s="281">
        <v>247.13333333333333</v>
      </c>
      <c r="G207" s="281">
        <v>241.91666666666666</v>
      </c>
      <c r="H207" s="281">
        <v>259.2166666666667</v>
      </c>
      <c r="I207" s="281">
        <v>264.43333333333328</v>
      </c>
      <c r="J207" s="281">
        <v>267.86666666666667</v>
      </c>
      <c r="K207" s="280">
        <v>261</v>
      </c>
      <c r="L207" s="280">
        <v>252.35</v>
      </c>
      <c r="M207" s="280">
        <v>1.8184199999999999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387.05</v>
      </c>
      <c r="D208" s="281">
        <v>385.3</v>
      </c>
      <c r="E208" s="281">
        <v>382.05</v>
      </c>
      <c r="F208" s="281">
        <v>377.05</v>
      </c>
      <c r="G208" s="281">
        <v>373.8</v>
      </c>
      <c r="H208" s="281">
        <v>390.3</v>
      </c>
      <c r="I208" s="281">
        <v>393.55</v>
      </c>
      <c r="J208" s="281">
        <v>398.55</v>
      </c>
      <c r="K208" s="280">
        <v>388.55</v>
      </c>
      <c r="L208" s="280">
        <v>380.3</v>
      </c>
      <c r="M208" s="280">
        <v>77.341390000000004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1267.5</v>
      </c>
      <c r="D209" s="281">
        <v>1279.1333333333334</v>
      </c>
      <c r="E209" s="281">
        <v>1238.3666666666668</v>
      </c>
      <c r="F209" s="281">
        <v>1209.2333333333333</v>
      </c>
      <c r="G209" s="281">
        <v>1168.4666666666667</v>
      </c>
      <c r="H209" s="281">
        <v>1308.2666666666669</v>
      </c>
      <c r="I209" s="281">
        <v>1349.0333333333338</v>
      </c>
      <c r="J209" s="281">
        <v>1378.166666666667</v>
      </c>
      <c r="K209" s="280">
        <v>1319.9</v>
      </c>
      <c r="L209" s="280">
        <v>1250</v>
      </c>
      <c r="M209" s="280">
        <v>0.69552999999999998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1903.45</v>
      </c>
      <c r="D210" s="281">
        <v>1893.4166666666667</v>
      </c>
      <c r="E210" s="281">
        <v>1878.0833333333335</v>
      </c>
      <c r="F210" s="281">
        <v>1852.7166666666667</v>
      </c>
      <c r="G210" s="281">
        <v>1837.3833333333334</v>
      </c>
      <c r="H210" s="281">
        <v>1918.7833333333335</v>
      </c>
      <c r="I210" s="281">
        <v>1934.116666666667</v>
      </c>
      <c r="J210" s="281">
        <v>1959.4833333333336</v>
      </c>
      <c r="K210" s="280">
        <v>1908.75</v>
      </c>
      <c r="L210" s="280">
        <v>1868.05</v>
      </c>
      <c r="M210" s="280">
        <v>11.781499999999999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94.95</v>
      </c>
      <c r="D211" s="281">
        <v>95.333333333333329</v>
      </c>
      <c r="E211" s="281">
        <v>94.216666666666654</v>
      </c>
      <c r="F211" s="281">
        <v>93.48333333333332</v>
      </c>
      <c r="G211" s="281">
        <v>92.366666666666646</v>
      </c>
      <c r="H211" s="281">
        <v>96.066666666666663</v>
      </c>
      <c r="I211" s="281">
        <v>97.183333333333337</v>
      </c>
      <c r="J211" s="281">
        <v>97.916666666666671</v>
      </c>
      <c r="K211" s="280">
        <v>96.45</v>
      </c>
      <c r="L211" s="280">
        <v>94.6</v>
      </c>
      <c r="M211" s="280">
        <v>36.144620000000003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231.2</v>
      </c>
      <c r="D212" s="281">
        <v>231.9</v>
      </c>
      <c r="E212" s="281">
        <v>228.9</v>
      </c>
      <c r="F212" s="281">
        <v>226.6</v>
      </c>
      <c r="G212" s="281">
        <v>223.6</v>
      </c>
      <c r="H212" s="281">
        <v>234.20000000000002</v>
      </c>
      <c r="I212" s="281">
        <v>237.20000000000002</v>
      </c>
      <c r="J212" s="281">
        <v>239.50000000000003</v>
      </c>
      <c r="K212" s="280">
        <v>234.9</v>
      </c>
      <c r="L212" s="280">
        <v>229.6</v>
      </c>
      <c r="M212" s="280">
        <v>26.428509999999999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2623.6</v>
      </c>
      <c r="D213" s="281">
        <v>2629.8666666666668</v>
      </c>
      <c r="E213" s="281">
        <v>2605.7333333333336</v>
      </c>
      <c r="F213" s="281">
        <v>2587.8666666666668</v>
      </c>
      <c r="G213" s="281">
        <v>2563.7333333333336</v>
      </c>
      <c r="H213" s="281">
        <v>2647.7333333333336</v>
      </c>
      <c r="I213" s="281">
        <v>2671.8666666666668</v>
      </c>
      <c r="J213" s="281">
        <v>2689.7333333333336</v>
      </c>
      <c r="K213" s="280">
        <v>2654</v>
      </c>
      <c r="L213" s="280">
        <v>2612</v>
      </c>
      <c r="M213" s="280">
        <v>12.538209999999999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273.05</v>
      </c>
      <c r="D214" s="281">
        <v>274.34999999999997</v>
      </c>
      <c r="E214" s="281">
        <v>270.99999999999994</v>
      </c>
      <c r="F214" s="281">
        <v>268.95</v>
      </c>
      <c r="G214" s="281">
        <v>265.59999999999997</v>
      </c>
      <c r="H214" s="281">
        <v>276.39999999999992</v>
      </c>
      <c r="I214" s="281">
        <v>279.74999999999994</v>
      </c>
      <c r="J214" s="281">
        <v>281.7999999999999</v>
      </c>
      <c r="K214" s="280">
        <v>277.7</v>
      </c>
      <c r="L214" s="280">
        <v>272.3</v>
      </c>
      <c r="M214" s="280">
        <v>7.5263099999999996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3088.05</v>
      </c>
      <c r="D215" s="281">
        <v>3087.1166666666663</v>
      </c>
      <c r="E215" s="281">
        <v>3003.1333333333328</v>
      </c>
      <c r="F215" s="281">
        <v>2918.2166666666662</v>
      </c>
      <c r="G215" s="281">
        <v>2834.2333333333327</v>
      </c>
      <c r="H215" s="281">
        <v>3172.0333333333328</v>
      </c>
      <c r="I215" s="281">
        <v>3256.0166666666664</v>
      </c>
      <c r="J215" s="281">
        <v>3340.9333333333329</v>
      </c>
      <c r="K215" s="280">
        <v>3171.1</v>
      </c>
      <c r="L215" s="280">
        <v>3002.2</v>
      </c>
      <c r="M215" s="280">
        <v>0.93906000000000001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830.35</v>
      </c>
      <c r="D216" s="281">
        <v>832.2833333333333</v>
      </c>
      <c r="E216" s="281">
        <v>818.56666666666661</v>
      </c>
      <c r="F216" s="281">
        <v>806.7833333333333</v>
      </c>
      <c r="G216" s="281">
        <v>793.06666666666661</v>
      </c>
      <c r="H216" s="281">
        <v>844.06666666666661</v>
      </c>
      <c r="I216" s="281">
        <v>857.7833333333333</v>
      </c>
      <c r="J216" s="281">
        <v>869.56666666666661</v>
      </c>
      <c r="K216" s="280">
        <v>846</v>
      </c>
      <c r="L216" s="280">
        <v>820.5</v>
      </c>
      <c r="M216" s="280">
        <v>1.4303900000000001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38891.9</v>
      </c>
      <c r="D217" s="281">
        <v>38999.966666666667</v>
      </c>
      <c r="E217" s="281">
        <v>38491.933333333334</v>
      </c>
      <c r="F217" s="281">
        <v>38091.966666666667</v>
      </c>
      <c r="G217" s="281">
        <v>37583.933333333334</v>
      </c>
      <c r="H217" s="281">
        <v>39399.933333333334</v>
      </c>
      <c r="I217" s="281">
        <v>39907.966666666674</v>
      </c>
      <c r="J217" s="281">
        <v>40307.933333333334</v>
      </c>
      <c r="K217" s="280">
        <v>39508</v>
      </c>
      <c r="L217" s="280">
        <v>38600</v>
      </c>
      <c r="M217" s="280">
        <v>3.1029999999999999E-2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35.9</v>
      </c>
      <c r="D218" s="281">
        <v>36</v>
      </c>
      <c r="E218" s="281">
        <v>35.65</v>
      </c>
      <c r="F218" s="281">
        <v>35.4</v>
      </c>
      <c r="G218" s="281">
        <v>35.049999999999997</v>
      </c>
      <c r="H218" s="281">
        <v>36.25</v>
      </c>
      <c r="I218" s="281">
        <v>36.599999999999994</v>
      </c>
      <c r="J218" s="281">
        <v>36.85</v>
      </c>
      <c r="K218" s="280">
        <v>36.35</v>
      </c>
      <c r="L218" s="280">
        <v>35.75</v>
      </c>
      <c r="M218" s="280">
        <v>5.1634099999999998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2308.65</v>
      </c>
      <c r="D219" s="281">
        <v>2301.4166666666665</v>
      </c>
      <c r="E219" s="281">
        <v>2282.833333333333</v>
      </c>
      <c r="F219" s="281">
        <v>2257.0166666666664</v>
      </c>
      <c r="G219" s="281">
        <v>2238.4333333333329</v>
      </c>
      <c r="H219" s="281">
        <v>2327.2333333333331</v>
      </c>
      <c r="I219" s="281">
        <v>2345.8166666666662</v>
      </c>
      <c r="J219" s="281">
        <v>2371.6333333333332</v>
      </c>
      <c r="K219" s="280">
        <v>2320</v>
      </c>
      <c r="L219" s="280">
        <v>2275.6</v>
      </c>
      <c r="M219" s="280">
        <v>19.316240000000001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800.9</v>
      </c>
      <c r="D220" s="281">
        <v>805.26666666666654</v>
      </c>
      <c r="E220" s="281">
        <v>792.73333333333312</v>
      </c>
      <c r="F220" s="281">
        <v>784.56666666666661</v>
      </c>
      <c r="G220" s="281">
        <v>772.03333333333319</v>
      </c>
      <c r="H220" s="281">
        <v>813.43333333333305</v>
      </c>
      <c r="I220" s="281">
        <v>825.96666666666658</v>
      </c>
      <c r="J220" s="281">
        <v>834.13333333333298</v>
      </c>
      <c r="K220" s="280">
        <v>817.8</v>
      </c>
      <c r="L220" s="280">
        <v>797.1</v>
      </c>
      <c r="M220" s="280">
        <v>210.34147999999999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1189.2</v>
      </c>
      <c r="D221" s="281">
        <v>1196.7</v>
      </c>
      <c r="E221" s="281">
        <v>1173.5</v>
      </c>
      <c r="F221" s="281">
        <v>1157.8</v>
      </c>
      <c r="G221" s="281">
        <v>1134.5999999999999</v>
      </c>
      <c r="H221" s="281">
        <v>1212.4000000000001</v>
      </c>
      <c r="I221" s="281">
        <v>1235.6000000000004</v>
      </c>
      <c r="J221" s="281">
        <v>1251.3000000000002</v>
      </c>
      <c r="K221" s="280">
        <v>1219.9000000000001</v>
      </c>
      <c r="L221" s="280">
        <v>1181</v>
      </c>
      <c r="M221" s="280">
        <v>7.3779300000000001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532.04999999999995</v>
      </c>
      <c r="D222" s="281">
        <v>532.73333333333323</v>
      </c>
      <c r="E222" s="281">
        <v>528.56666666666649</v>
      </c>
      <c r="F222" s="281">
        <v>525.08333333333326</v>
      </c>
      <c r="G222" s="281">
        <v>520.91666666666652</v>
      </c>
      <c r="H222" s="281">
        <v>536.21666666666647</v>
      </c>
      <c r="I222" s="281">
        <v>540.38333333333321</v>
      </c>
      <c r="J222" s="281">
        <v>543.86666666666645</v>
      </c>
      <c r="K222" s="280">
        <v>536.9</v>
      </c>
      <c r="L222" s="280">
        <v>529.25</v>
      </c>
      <c r="M222" s="280">
        <v>8.1118900000000007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465.7</v>
      </c>
      <c r="D223" s="281">
        <v>468.88333333333338</v>
      </c>
      <c r="E223" s="281">
        <v>458.31666666666678</v>
      </c>
      <c r="F223" s="281">
        <v>450.93333333333339</v>
      </c>
      <c r="G223" s="281">
        <v>440.36666666666679</v>
      </c>
      <c r="H223" s="281">
        <v>476.26666666666677</v>
      </c>
      <c r="I223" s="281">
        <v>486.83333333333337</v>
      </c>
      <c r="J223" s="281">
        <v>494.21666666666675</v>
      </c>
      <c r="K223" s="280">
        <v>479.45</v>
      </c>
      <c r="L223" s="280">
        <v>461.5</v>
      </c>
      <c r="M223" s="280">
        <v>2.9211900000000002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35.200000000000003</v>
      </c>
      <c r="D224" s="281">
        <v>35.550000000000004</v>
      </c>
      <c r="E224" s="281">
        <v>34.550000000000011</v>
      </c>
      <c r="F224" s="281">
        <v>33.900000000000006</v>
      </c>
      <c r="G224" s="281">
        <v>32.900000000000013</v>
      </c>
      <c r="H224" s="281">
        <v>36.20000000000001</v>
      </c>
      <c r="I224" s="281">
        <v>37.199999999999996</v>
      </c>
      <c r="J224" s="281">
        <v>37.850000000000009</v>
      </c>
      <c r="K224" s="280">
        <v>36.549999999999997</v>
      </c>
      <c r="L224" s="280">
        <v>34.9</v>
      </c>
      <c r="M224" s="280">
        <v>66.348370000000003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35.950000000000003</v>
      </c>
      <c r="D225" s="281">
        <v>35.833333333333336</v>
      </c>
      <c r="E225" s="281">
        <v>35.56666666666667</v>
      </c>
      <c r="F225" s="281">
        <v>35.183333333333337</v>
      </c>
      <c r="G225" s="281">
        <v>34.916666666666671</v>
      </c>
      <c r="H225" s="281">
        <v>36.216666666666669</v>
      </c>
      <c r="I225" s="281">
        <v>36.483333333333334</v>
      </c>
      <c r="J225" s="281">
        <v>36.866666666666667</v>
      </c>
      <c r="K225" s="280">
        <v>36.1</v>
      </c>
      <c r="L225" s="280">
        <v>35.450000000000003</v>
      </c>
      <c r="M225" s="280">
        <v>173.31544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53.5</v>
      </c>
      <c r="D226" s="281">
        <v>54.233333333333327</v>
      </c>
      <c r="E226" s="281">
        <v>52.566666666666656</v>
      </c>
      <c r="F226" s="281">
        <v>51.633333333333326</v>
      </c>
      <c r="G226" s="281">
        <v>49.966666666666654</v>
      </c>
      <c r="H226" s="281">
        <v>55.166666666666657</v>
      </c>
      <c r="I226" s="281">
        <v>56.833333333333329</v>
      </c>
      <c r="J226" s="281">
        <v>57.766666666666659</v>
      </c>
      <c r="K226" s="280">
        <v>55.9</v>
      </c>
      <c r="L226" s="280">
        <v>53.3</v>
      </c>
      <c r="M226" s="280">
        <v>57.883459999999999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925.5</v>
      </c>
      <c r="D227" s="281">
        <v>928.81666666666661</v>
      </c>
      <c r="E227" s="281">
        <v>917.68333333333317</v>
      </c>
      <c r="F227" s="281">
        <v>909.86666666666656</v>
      </c>
      <c r="G227" s="281">
        <v>898.73333333333312</v>
      </c>
      <c r="H227" s="281">
        <v>936.63333333333321</v>
      </c>
      <c r="I227" s="281">
        <v>947.76666666666665</v>
      </c>
      <c r="J227" s="281">
        <v>955.58333333333326</v>
      </c>
      <c r="K227" s="280">
        <v>939.95</v>
      </c>
      <c r="L227" s="280">
        <v>921</v>
      </c>
      <c r="M227" s="280">
        <v>9.8750000000000004E-2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342.5</v>
      </c>
      <c r="D228" s="281">
        <v>343.91666666666669</v>
      </c>
      <c r="E228" s="281">
        <v>340.03333333333336</v>
      </c>
      <c r="F228" s="281">
        <v>337.56666666666666</v>
      </c>
      <c r="G228" s="281">
        <v>333.68333333333334</v>
      </c>
      <c r="H228" s="281">
        <v>346.38333333333338</v>
      </c>
      <c r="I228" s="281">
        <v>350.26666666666671</v>
      </c>
      <c r="J228" s="281">
        <v>352.73333333333341</v>
      </c>
      <c r="K228" s="280">
        <v>347.8</v>
      </c>
      <c r="L228" s="280">
        <v>341.45</v>
      </c>
      <c r="M228" s="280">
        <v>1.95625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1642.75</v>
      </c>
      <c r="D229" s="281">
        <v>1640.9166666666667</v>
      </c>
      <c r="E229" s="281">
        <v>1631.8333333333335</v>
      </c>
      <c r="F229" s="281">
        <v>1620.9166666666667</v>
      </c>
      <c r="G229" s="281">
        <v>1611.8333333333335</v>
      </c>
      <c r="H229" s="281">
        <v>1651.8333333333335</v>
      </c>
      <c r="I229" s="281">
        <v>1660.916666666667</v>
      </c>
      <c r="J229" s="281">
        <v>1671.8333333333335</v>
      </c>
      <c r="K229" s="280">
        <v>1650</v>
      </c>
      <c r="L229" s="280">
        <v>1630</v>
      </c>
      <c r="M229" s="280">
        <v>9.6280000000000004E-2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211</v>
      </c>
      <c r="D230" s="281">
        <v>211.76666666666665</v>
      </c>
      <c r="E230" s="281">
        <v>209.33333333333331</v>
      </c>
      <c r="F230" s="281">
        <v>207.66666666666666</v>
      </c>
      <c r="G230" s="281">
        <v>205.23333333333332</v>
      </c>
      <c r="H230" s="281">
        <v>213.43333333333331</v>
      </c>
      <c r="I230" s="281">
        <v>215.86666666666665</v>
      </c>
      <c r="J230" s="281">
        <v>217.5333333333333</v>
      </c>
      <c r="K230" s="280">
        <v>214.2</v>
      </c>
      <c r="L230" s="280">
        <v>210.1</v>
      </c>
      <c r="M230" s="280">
        <v>6.1034600000000001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37.700000000000003</v>
      </c>
      <c r="D231" s="281">
        <v>37.866666666666667</v>
      </c>
      <c r="E231" s="281">
        <v>37.533333333333331</v>
      </c>
      <c r="F231" s="281">
        <v>37.366666666666667</v>
      </c>
      <c r="G231" s="281">
        <v>37.033333333333331</v>
      </c>
      <c r="H231" s="281">
        <v>38.033333333333331</v>
      </c>
      <c r="I231" s="281">
        <v>38.36666666666666</v>
      </c>
      <c r="J231" s="281">
        <v>38.533333333333331</v>
      </c>
      <c r="K231" s="280">
        <v>38.200000000000003</v>
      </c>
      <c r="L231" s="280">
        <v>37.700000000000003</v>
      </c>
      <c r="M231" s="280">
        <v>2.5785200000000001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301.10000000000002</v>
      </c>
      <c r="D232" s="281">
        <v>300.95</v>
      </c>
      <c r="E232" s="281">
        <v>298.95</v>
      </c>
      <c r="F232" s="281">
        <v>296.8</v>
      </c>
      <c r="G232" s="281">
        <v>294.8</v>
      </c>
      <c r="H232" s="281">
        <v>303.09999999999997</v>
      </c>
      <c r="I232" s="281">
        <v>305.09999999999997</v>
      </c>
      <c r="J232" s="281">
        <v>307.24999999999994</v>
      </c>
      <c r="K232" s="280">
        <v>302.95</v>
      </c>
      <c r="L232" s="280">
        <v>298.8</v>
      </c>
      <c r="M232" s="280">
        <v>106.40727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122.25</v>
      </c>
      <c r="D233" s="281">
        <v>122.63333333333333</v>
      </c>
      <c r="E233" s="281">
        <v>120.46666666666665</v>
      </c>
      <c r="F233" s="281">
        <v>118.68333333333332</v>
      </c>
      <c r="G233" s="281">
        <v>116.51666666666665</v>
      </c>
      <c r="H233" s="281">
        <v>124.41666666666666</v>
      </c>
      <c r="I233" s="281">
        <v>126.58333333333334</v>
      </c>
      <c r="J233" s="281">
        <v>128.36666666666667</v>
      </c>
      <c r="K233" s="280">
        <v>124.8</v>
      </c>
      <c r="L233" s="280">
        <v>120.85</v>
      </c>
      <c r="M233" s="280">
        <v>24.298660000000002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186.15</v>
      </c>
      <c r="D234" s="281">
        <v>186.48333333333335</v>
      </c>
      <c r="E234" s="281">
        <v>183.66666666666669</v>
      </c>
      <c r="F234" s="281">
        <v>181.18333333333334</v>
      </c>
      <c r="G234" s="281">
        <v>178.36666666666667</v>
      </c>
      <c r="H234" s="281">
        <v>188.9666666666667</v>
      </c>
      <c r="I234" s="281">
        <v>191.78333333333336</v>
      </c>
      <c r="J234" s="281">
        <v>194.26666666666671</v>
      </c>
      <c r="K234" s="280">
        <v>189.3</v>
      </c>
      <c r="L234" s="280">
        <v>184</v>
      </c>
      <c r="M234" s="280">
        <v>33.00423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101.1</v>
      </c>
      <c r="D235" s="281">
        <v>100.28333333333335</v>
      </c>
      <c r="E235" s="281">
        <v>99.066666666666691</v>
      </c>
      <c r="F235" s="281">
        <v>97.033333333333346</v>
      </c>
      <c r="G235" s="281">
        <v>95.816666666666691</v>
      </c>
      <c r="H235" s="281">
        <v>102.31666666666669</v>
      </c>
      <c r="I235" s="281">
        <v>103.53333333333336</v>
      </c>
      <c r="J235" s="281">
        <v>105.56666666666669</v>
      </c>
      <c r="K235" s="280">
        <v>101.5</v>
      </c>
      <c r="L235" s="280">
        <v>98.25</v>
      </c>
      <c r="M235" s="280">
        <v>93.012590000000003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69.900000000000006</v>
      </c>
      <c r="D236" s="281">
        <v>70.2</v>
      </c>
      <c r="E236" s="281">
        <v>68.800000000000011</v>
      </c>
      <c r="F236" s="281">
        <v>67.7</v>
      </c>
      <c r="G236" s="281">
        <v>66.300000000000011</v>
      </c>
      <c r="H236" s="281">
        <v>71.300000000000011</v>
      </c>
      <c r="I236" s="281">
        <v>72.700000000000017</v>
      </c>
      <c r="J236" s="281">
        <v>73.800000000000011</v>
      </c>
      <c r="K236" s="280">
        <v>71.599999999999994</v>
      </c>
      <c r="L236" s="280">
        <v>69.099999999999994</v>
      </c>
      <c r="M236" s="280">
        <v>53.796169999999996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3986.6</v>
      </c>
      <c r="D237" s="281">
        <v>3995.7999999999997</v>
      </c>
      <c r="E237" s="281">
        <v>3917.9999999999995</v>
      </c>
      <c r="F237" s="281">
        <v>3849.3999999999996</v>
      </c>
      <c r="G237" s="281">
        <v>3771.5999999999995</v>
      </c>
      <c r="H237" s="281">
        <v>4064.3999999999996</v>
      </c>
      <c r="I237" s="281">
        <v>4142.2</v>
      </c>
      <c r="J237" s="281">
        <v>4210.7999999999993</v>
      </c>
      <c r="K237" s="280">
        <v>4073.6</v>
      </c>
      <c r="L237" s="280">
        <v>3927.2</v>
      </c>
      <c r="M237" s="280">
        <v>1.9985599999999999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175.85</v>
      </c>
      <c r="D238" s="281">
        <v>176.06666666666669</v>
      </c>
      <c r="E238" s="281">
        <v>173.03333333333339</v>
      </c>
      <c r="F238" s="281">
        <v>170.2166666666667</v>
      </c>
      <c r="G238" s="281">
        <v>167.18333333333339</v>
      </c>
      <c r="H238" s="281">
        <v>178.88333333333338</v>
      </c>
      <c r="I238" s="281">
        <v>181.91666666666669</v>
      </c>
      <c r="J238" s="281">
        <v>184.73333333333338</v>
      </c>
      <c r="K238" s="280">
        <v>179.1</v>
      </c>
      <c r="L238" s="280">
        <v>173.25</v>
      </c>
      <c r="M238" s="280">
        <v>13.386480000000001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158.5</v>
      </c>
      <c r="D239" s="281">
        <v>159.11666666666667</v>
      </c>
      <c r="E239" s="281">
        <v>156.38333333333335</v>
      </c>
      <c r="F239" s="281">
        <v>154.26666666666668</v>
      </c>
      <c r="G239" s="281">
        <v>151.53333333333336</v>
      </c>
      <c r="H239" s="281">
        <v>161.23333333333335</v>
      </c>
      <c r="I239" s="281">
        <v>163.9666666666667</v>
      </c>
      <c r="J239" s="281">
        <v>166.08333333333334</v>
      </c>
      <c r="K239" s="280">
        <v>161.85</v>
      </c>
      <c r="L239" s="280">
        <v>157</v>
      </c>
      <c r="M239" s="280">
        <v>66.428060000000002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260.75</v>
      </c>
      <c r="D240" s="281">
        <v>258.11666666666662</v>
      </c>
      <c r="E240" s="281">
        <v>254.33333333333326</v>
      </c>
      <c r="F240" s="281">
        <v>247.91666666666663</v>
      </c>
      <c r="G240" s="281">
        <v>244.13333333333327</v>
      </c>
      <c r="H240" s="281">
        <v>264.53333333333325</v>
      </c>
      <c r="I240" s="281">
        <v>268.31666666666666</v>
      </c>
      <c r="J240" s="281">
        <v>274.73333333333323</v>
      </c>
      <c r="K240" s="280">
        <v>261.89999999999998</v>
      </c>
      <c r="L240" s="280">
        <v>251.7</v>
      </c>
      <c r="M240" s="280">
        <v>81.86609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72.099999999999994</v>
      </c>
      <c r="D241" s="281">
        <v>71.899999999999991</v>
      </c>
      <c r="E241" s="281">
        <v>71.449999999999989</v>
      </c>
      <c r="F241" s="281">
        <v>70.8</v>
      </c>
      <c r="G241" s="281">
        <v>70.349999999999994</v>
      </c>
      <c r="H241" s="281">
        <v>72.549999999999983</v>
      </c>
      <c r="I241" s="281">
        <v>73</v>
      </c>
      <c r="J241" s="281">
        <v>73.649999999999977</v>
      </c>
      <c r="K241" s="280">
        <v>72.349999999999994</v>
      </c>
      <c r="L241" s="280">
        <v>71.25</v>
      </c>
      <c r="M241" s="280">
        <v>101.24538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17.399999999999999</v>
      </c>
      <c r="D242" s="281">
        <v>17.433333333333334</v>
      </c>
      <c r="E242" s="281">
        <v>17.266666666666666</v>
      </c>
      <c r="F242" s="281">
        <v>17.133333333333333</v>
      </c>
      <c r="G242" s="281">
        <v>16.966666666666665</v>
      </c>
      <c r="H242" s="281">
        <v>17.566666666666666</v>
      </c>
      <c r="I242" s="281">
        <v>17.733333333333331</v>
      </c>
      <c r="J242" s="281">
        <v>17.866666666666667</v>
      </c>
      <c r="K242" s="280">
        <v>17.600000000000001</v>
      </c>
      <c r="L242" s="280">
        <v>17.3</v>
      </c>
      <c r="M242" s="280">
        <v>10.05063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599.29999999999995</v>
      </c>
      <c r="D243" s="281">
        <v>602.04999999999995</v>
      </c>
      <c r="E243" s="281">
        <v>593.29999999999995</v>
      </c>
      <c r="F243" s="281">
        <v>587.29999999999995</v>
      </c>
      <c r="G243" s="281">
        <v>578.54999999999995</v>
      </c>
      <c r="H243" s="281">
        <v>608.04999999999995</v>
      </c>
      <c r="I243" s="281">
        <v>616.79999999999995</v>
      </c>
      <c r="J243" s="281">
        <v>622.79999999999995</v>
      </c>
      <c r="K243" s="280">
        <v>610.79999999999995</v>
      </c>
      <c r="L243" s="280">
        <v>596.04999999999995</v>
      </c>
      <c r="M243" s="280">
        <v>12.88536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20.55</v>
      </c>
      <c r="D244" s="281">
        <v>20.599999999999998</v>
      </c>
      <c r="E244" s="281">
        <v>20.399999999999995</v>
      </c>
      <c r="F244" s="281">
        <v>20.249999999999996</v>
      </c>
      <c r="G244" s="281">
        <v>20.049999999999994</v>
      </c>
      <c r="H244" s="281">
        <v>20.749999999999996</v>
      </c>
      <c r="I244" s="281">
        <v>20.95</v>
      </c>
      <c r="J244" s="281">
        <v>21.099999999999998</v>
      </c>
      <c r="K244" s="280">
        <v>20.8</v>
      </c>
      <c r="L244" s="280">
        <v>20.45</v>
      </c>
      <c r="M244" s="280">
        <v>26.214169999999999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1391.55</v>
      </c>
      <c r="D245" s="281">
        <v>1394.8500000000001</v>
      </c>
      <c r="E245" s="281">
        <v>1384.7000000000003</v>
      </c>
      <c r="F245" s="281">
        <v>1377.8500000000001</v>
      </c>
      <c r="G245" s="281">
        <v>1367.7000000000003</v>
      </c>
      <c r="H245" s="281">
        <v>1401.7000000000003</v>
      </c>
      <c r="I245" s="281">
        <v>1411.8500000000004</v>
      </c>
      <c r="J245" s="281">
        <v>1418.7000000000003</v>
      </c>
      <c r="K245" s="280">
        <v>1405</v>
      </c>
      <c r="L245" s="280">
        <v>1388</v>
      </c>
      <c r="M245" s="280">
        <v>0.13983999999999999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138.9</v>
      </c>
      <c r="D246" s="281">
        <v>140.33333333333334</v>
      </c>
      <c r="E246" s="281">
        <v>136.66666666666669</v>
      </c>
      <c r="F246" s="281">
        <v>134.43333333333334</v>
      </c>
      <c r="G246" s="281">
        <v>130.76666666666668</v>
      </c>
      <c r="H246" s="281">
        <v>142.56666666666669</v>
      </c>
      <c r="I246" s="281">
        <v>146.23333333333338</v>
      </c>
      <c r="J246" s="281">
        <v>148.4666666666667</v>
      </c>
      <c r="K246" s="280">
        <v>144</v>
      </c>
      <c r="L246" s="280">
        <v>138.1</v>
      </c>
      <c r="M246" s="280">
        <v>2.4525299999999999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379.8</v>
      </c>
      <c r="D247" s="281">
        <v>380.26666666666665</v>
      </c>
      <c r="E247" s="281">
        <v>376.5333333333333</v>
      </c>
      <c r="F247" s="281">
        <v>373.26666666666665</v>
      </c>
      <c r="G247" s="281">
        <v>369.5333333333333</v>
      </c>
      <c r="H247" s="281">
        <v>383.5333333333333</v>
      </c>
      <c r="I247" s="281">
        <v>387.26666666666665</v>
      </c>
      <c r="J247" s="281">
        <v>390.5333333333333</v>
      </c>
      <c r="K247" s="280">
        <v>384</v>
      </c>
      <c r="L247" s="280">
        <v>377</v>
      </c>
      <c r="M247" s="280">
        <v>0.27196999999999999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361.2</v>
      </c>
      <c r="D248" s="281">
        <v>364.18333333333334</v>
      </c>
      <c r="E248" s="281">
        <v>355.66666666666669</v>
      </c>
      <c r="F248" s="281">
        <v>350.13333333333333</v>
      </c>
      <c r="G248" s="281">
        <v>341.61666666666667</v>
      </c>
      <c r="H248" s="281">
        <v>369.7166666666667</v>
      </c>
      <c r="I248" s="281">
        <v>378.23333333333335</v>
      </c>
      <c r="J248" s="281">
        <v>383.76666666666671</v>
      </c>
      <c r="K248" s="280">
        <v>372.7</v>
      </c>
      <c r="L248" s="280">
        <v>358.65</v>
      </c>
      <c r="M248" s="280">
        <v>11.95642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222.65</v>
      </c>
      <c r="D249" s="281">
        <v>223.86666666666665</v>
      </c>
      <c r="E249" s="281">
        <v>219.73333333333329</v>
      </c>
      <c r="F249" s="281">
        <v>216.81666666666663</v>
      </c>
      <c r="G249" s="281">
        <v>212.68333333333328</v>
      </c>
      <c r="H249" s="281">
        <v>226.7833333333333</v>
      </c>
      <c r="I249" s="281">
        <v>230.91666666666669</v>
      </c>
      <c r="J249" s="281">
        <v>233.83333333333331</v>
      </c>
      <c r="K249" s="280">
        <v>228</v>
      </c>
      <c r="L249" s="280">
        <v>220.95</v>
      </c>
      <c r="M249" s="280">
        <v>22.408010000000001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962.05</v>
      </c>
      <c r="D250" s="281">
        <v>956.0333333333333</v>
      </c>
      <c r="E250" s="281">
        <v>945.56666666666661</v>
      </c>
      <c r="F250" s="281">
        <v>929.08333333333326</v>
      </c>
      <c r="G250" s="281">
        <v>918.61666666666656</v>
      </c>
      <c r="H250" s="281">
        <v>972.51666666666665</v>
      </c>
      <c r="I250" s="281">
        <v>982.98333333333335</v>
      </c>
      <c r="J250" s="281">
        <v>999.4666666666667</v>
      </c>
      <c r="K250" s="280">
        <v>966.5</v>
      </c>
      <c r="L250" s="280">
        <v>939.55</v>
      </c>
      <c r="M250" s="280">
        <v>60.431519999999999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14.2</v>
      </c>
      <c r="D251" s="281">
        <v>14.116666666666667</v>
      </c>
      <c r="E251" s="281">
        <v>13.833333333333334</v>
      </c>
      <c r="F251" s="281">
        <v>13.466666666666667</v>
      </c>
      <c r="G251" s="281">
        <v>13.183333333333334</v>
      </c>
      <c r="H251" s="281">
        <v>14.483333333333334</v>
      </c>
      <c r="I251" s="281">
        <v>14.766666666666666</v>
      </c>
      <c r="J251" s="281">
        <v>15.133333333333335</v>
      </c>
      <c r="K251" s="280">
        <v>14.4</v>
      </c>
      <c r="L251" s="280">
        <v>13.75</v>
      </c>
      <c r="M251" s="280">
        <v>41.342759999999998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4024.55</v>
      </c>
      <c r="D252" s="281">
        <v>4039.3333333333335</v>
      </c>
      <c r="E252" s="281">
        <v>3974.1166666666668</v>
      </c>
      <c r="F252" s="281">
        <v>3923.6833333333334</v>
      </c>
      <c r="G252" s="281">
        <v>3858.4666666666667</v>
      </c>
      <c r="H252" s="281">
        <v>4089.7666666666669</v>
      </c>
      <c r="I252" s="281">
        <v>4154.9833333333336</v>
      </c>
      <c r="J252" s="281">
        <v>4205.416666666667</v>
      </c>
      <c r="K252" s="280">
        <v>4104.55</v>
      </c>
      <c r="L252" s="280">
        <v>3988.9</v>
      </c>
      <c r="M252" s="280">
        <v>2.3362799999999999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1503.6</v>
      </c>
      <c r="D253" s="281">
        <v>1500.2833333333335</v>
      </c>
      <c r="E253" s="281">
        <v>1483.416666666667</v>
      </c>
      <c r="F253" s="281">
        <v>1463.2333333333333</v>
      </c>
      <c r="G253" s="281">
        <v>1446.3666666666668</v>
      </c>
      <c r="H253" s="281">
        <v>1520.4666666666672</v>
      </c>
      <c r="I253" s="281">
        <v>1537.3333333333335</v>
      </c>
      <c r="J253" s="281">
        <v>1557.5166666666673</v>
      </c>
      <c r="K253" s="280">
        <v>1517.15</v>
      </c>
      <c r="L253" s="280">
        <v>1480.1</v>
      </c>
      <c r="M253" s="280">
        <v>78.596260000000001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543.35</v>
      </c>
      <c r="D254" s="281">
        <v>541.20000000000005</v>
      </c>
      <c r="E254" s="281">
        <v>530.20000000000005</v>
      </c>
      <c r="F254" s="281">
        <v>517.04999999999995</v>
      </c>
      <c r="G254" s="281">
        <v>506.04999999999995</v>
      </c>
      <c r="H254" s="281">
        <v>554.35000000000014</v>
      </c>
      <c r="I254" s="281">
        <v>565.35000000000014</v>
      </c>
      <c r="J254" s="281">
        <v>578.50000000000023</v>
      </c>
      <c r="K254" s="280">
        <v>552.20000000000005</v>
      </c>
      <c r="L254" s="280">
        <v>528.04999999999995</v>
      </c>
      <c r="M254" s="280">
        <v>3.0084900000000001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694.8</v>
      </c>
      <c r="D255" s="281">
        <v>695.58333333333337</v>
      </c>
      <c r="E255" s="281">
        <v>686.2166666666667</v>
      </c>
      <c r="F255" s="281">
        <v>677.63333333333333</v>
      </c>
      <c r="G255" s="281">
        <v>668.26666666666665</v>
      </c>
      <c r="H255" s="281">
        <v>704.16666666666674</v>
      </c>
      <c r="I255" s="281">
        <v>713.5333333333333</v>
      </c>
      <c r="J255" s="281">
        <v>722.11666666666679</v>
      </c>
      <c r="K255" s="280">
        <v>704.95</v>
      </c>
      <c r="L255" s="280">
        <v>687</v>
      </c>
      <c r="M255" s="280">
        <v>3.6912400000000001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1816.4</v>
      </c>
      <c r="D256" s="281">
        <v>1812.2666666666667</v>
      </c>
      <c r="E256" s="281">
        <v>1799.9333333333334</v>
      </c>
      <c r="F256" s="281">
        <v>1783.4666666666667</v>
      </c>
      <c r="G256" s="281">
        <v>1771.1333333333334</v>
      </c>
      <c r="H256" s="281">
        <v>1828.7333333333333</v>
      </c>
      <c r="I256" s="281">
        <v>1841.0666666666668</v>
      </c>
      <c r="J256" s="281">
        <v>1857.5333333333333</v>
      </c>
      <c r="K256" s="280">
        <v>1824.6</v>
      </c>
      <c r="L256" s="280">
        <v>1795.8</v>
      </c>
      <c r="M256" s="280">
        <v>2.1734200000000001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966.15</v>
      </c>
      <c r="D257" s="281">
        <v>971.79999999999984</v>
      </c>
      <c r="E257" s="281">
        <v>956.39999999999964</v>
      </c>
      <c r="F257" s="281">
        <v>946.64999999999975</v>
      </c>
      <c r="G257" s="281">
        <v>931.24999999999955</v>
      </c>
      <c r="H257" s="281">
        <v>981.54999999999973</v>
      </c>
      <c r="I257" s="281">
        <v>996.95</v>
      </c>
      <c r="J257" s="281">
        <v>1006.6999999999998</v>
      </c>
      <c r="K257" s="280">
        <v>987.2</v>
      </c>
      <c r="L257" s="280">
        <v>962.05</v>
      </c>
      <c r="M257" s="280">
        <v>3.32206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1696.7</v>
      </c>
      <c r="D258" s="281">
        <v>1703.7666666666664</v>
      </c>
      <c r="E258" s="281">
        <v>1659.5333333333328</v>
      </c>
      <c r="F258" s="281">
        <v>1622.3666666666663</v>
      </c>
      <c r="G258" s="281">
        <v>1578.1333333333328</v>
      </c>
      <c r="H258" s="281">
        <v>1740.9333333333329</v>
      </c>
      <c r="I258" s="281">
        <v>1785.1666666666665</v>
      </c>
      <c r="J258" s="281">
        <v>1822.333333333333</v>
      </c>
      <c r="K258" s="280">
        <v>1748</v>
      </c>
      <c r="L258" s="280">
        <v>1666.6</v>
      </c>
      <c r="M258" s="280">
        <v>0.37440000000000001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2355.35</v>
      </c>
      <c r="D259" s="281">
        <v>2346.9500000000003</v>
      </c>
      <c r="E259" s="281">
        <v>2329.9000000000005</v>
      </c>
      <c r="F259" s="281">
        <v>2304.4500000000003</v>
      </c>
      <c r="G259" s="281">
        <v>2287.4000000000005</v>
      </c>
      <c r="H259" s="281">
        <v>2372.4000000000005</v>
      </c>
      <c r="I259" s="281">
        <v>2389.4500000000007</v>
      </c>
      <c r="J259" s="281">
        <v>2414.9000000000005</v>
      </c>
      <c r="K259" s="280">
        <v>2364</v>
      </c>
      <c r="L259" s="280">
        <v>2321.5</v>
      </c>
      <c r="M259" s="280">
        <v>1.70248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458.45</v>
      </c>
      <c r="D260" s="281">
        <v>458.58333333333331</v>
      </c>
      <c r="E260" s="281">
        <v>452.51666666666665</v>
      </c>
      <c r="F260" s="281">
        <v>446.58333333333331</v>
      </c>
      <c r="G260" s="281">
        <v>440.51666666666665</v>
      </c>
      <c r="H260" s="281">
        <v>464.51666666666665</v>
      </c>
      <c r="I260" s="281">
        <v>470.58333333333337</v>
      </c>
      <c r="J260" s="281">
        <v>476.51666666666665</v>
      </c>
      <c r="K260" s="280">
        <v>464.65</v>
      </c>
      <c r="L260" s="280">
        <v>452.65</v>
      </c>
      <c r="M260" s="280">
        <v>4.8394700000000004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333.35</v>
      </c>
      <c r="D261" s="281">
        <v>331.2</v>
      </c>
      <c r="E261" s="281">
        <v>327.45</v>
      </c>
      <c r="F261" s="281">
        <v>321.55</v>
      </c>
      <c r="G261" s="281">
        <v>317.8</v>
      </c>
      <c r="H261" s="281">
        <v>337.09999999999997</v>
      </c>
      <c r="I261" s="281">
        <v>340.84999999999997</v>
      </c>
      <c r="J261" s="281">
        <v>346.74999999999994</v>
      </c>
      <c r="K261" s="280">
        <v>334.95</v>
      </c>
      <c r="L261" s="280">
        <v>325.3</v>
      </c>
      <c r="M261" s="280">
        <v>8.0700500000000002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63.55</v>
      </c>
      <c r="D262" s="281">
        <v>63.883333333333326</v>
      </c>
      <c r="E262" s="281">
        <v>62.216666666666654</v>
      </c>
      <c r="F262" s="281">
        <v>60.883333333333326</v>
      </c>
      <c r="G262" s="281">
        <v>59.216666666666654</v>
      </c>
      <c r="H262" s="281">
        <v>65.216666666666654</v>
      </c>
      <c r="I262" s="281">
        <v>66.88333333333334</v>
      </c>
      <c r="J262" s="281">
        <v>68.216666666666654</v>
      </c>
      <c r="K262" s="280">
        <v>65.55</v>
      </c>
      <c r="L262" s="280">
        <v>62.55</v>
      </c>
      <c r="M262" s="280">
        <v>3.5558000000000001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229.65</v>
      </c>
      <c r="D263" s="281">
        <v>232.15</v>
      </c>
      <c r="E263" s="281">
        <v>226.5</v>
      </c>
      <c r="F263" s="281">
        <v>223.35</v>
      </c>
      <c r="G263" s="281">
        <v>217.7</v>
      </c>
      <c r="H263" s="281">
        <v>235.3</v>
      </c>
      <c r="I263" s="281">
        <v>240.95000000000005</v>
      </c>
      <c r="J263" s="281">
        <v>244.10000000000002</v>
      </c>
      <c r="K263" s="280">
        <v>237.8</v>
      </c>
      <c r="L263" s="280">
        <v>229</v>
      </c>
      <c r="M263" s="280">
        <v>13.56884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585.5</v>
      </c>
      <c r="D264" s="281">
        <v>582.4666666666667</v>
      </c>
      <c r="E264" s="281">
        <v>576.53333333333342</v>
      </c>
      <c r="F264" s="281">
        <v>567.56666666666672</v>
      </c>
      <c r="G264" s="281">
        <v>561.63333333333344</v>
      </c>
      <c r="H264" s="281">
        <v>591.43333333333339</v>
      </c>
      <c r="I264" s="281">
        <v>597.36666666666679</v>
      </c>
      <c r="J264" s="281">
        <v>606.33333333333337</v>
      </c>
      <c r="K264" s="280">
        <v>588.4</v>
      </c>
      <c r="L264" s="280">
        <v>573.5</v>
      </c>
      <c r="M264" s="280">
        <v>57.833530000000003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126.7</v>
      </c>
      <c r="D265" s="281">
        <v>125.83333333333333</v>
      </c>
      <c r="E265" s="281">
        <v>124.06666666666666</v>
      </c>
      <c r="F265" s="281">
        <v>121.43333333333334</v>
      </c>
      <c r="G265" s="281">
        <v>119.66666666666667</v>
      </c>
      <c r="H265" s="281">
        <v>128.46666666666664</v>
      </c>
      <c r="I265" s="281">
        <v>130.23333333333335</v>
      </c>
      <c r="J265" s="281">
        <v>132.86666666666665</v>
      </c>
      <c r="K265" s="280">
        <v>127.6</v>
      </c>
      <c r="L265" s="280">
        <v>123.2</v>
      </c>
      <c r="M265" s="280">
        <v>10.171099999999999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122</v>
      </c>
      <c r="D266" s="281">
        <v>120.68333333333334</v>
      </c>
      <c r="E266" s="281">
        <v>117.56666666666668</v>
      </c>
      <c r="F266" s="281">
        <v>113.13333333333334</v>
      </c>
      <c r="G266" s="281">
        <v>110.01666666666668</v>
      </c>
      <c r="H266" s="281">
        <v>125.11666666666667</v>
      </c>
      <c r="I266" s="281">
        <v>128.23333333333335</v>
      </c>
      <c r="J266" s="281">
        <v>132.66666666666669</v>
      </c>
      <c r="K266" s="280">
        <v>123.8</v>
      </c>
      <c r="L266" s="280">
        <v>116.25</v>
      </c>
      <c r="M266" s="280">
        <v>16.943339999999999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370.15</v>
      </c>
      <c r="D267" s="281">
        <v>366.3</v>
      </c>
      <c r="E267" s="281">
        <v>361.1</v>
      </c>
      <c r="F267" s="281">
        <v>352.05</v>
      </c>
      <c r="G267" s="281">
        <v>346.85</v>
      </c>
      <c r="H267" s="281">
        <v>375.35</v>
      </c>
      <c r="I267" s="281">
        <v>380.54999999999995</v>
      </c>
      <c r="J267" s="281">
        <v>389.6</v>
      </c>
      <c r="K267" s="280">
        <v>371.5</v>
      </c>
      <c r="L267" s="280">
        <v>357.25</v>
      </c>
      <c r="M267" s="280">
        <v>48.745829999999998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573.35</v>
      </c>
      <c r="D268" s="281">
        <v>578.2166666666667</v>
      </c>
      <c r="E268" s="281">
        <v>565.53333333333342</v>
      </c>
      <c r="F268" s="281">
        <v>557.7166666666667</v>
      </c>
      <c r="G268" s="281">
        <v>545.03333333333342</v>
      </c>
      <c r="H268" s="281">
        <v>586.03333333333342</v>
      </c>
      <c r="I268" s="281">
        <v>598.71666666666681</v>
      </c>
      <c r="J268" s="281">
        <v>606.53333333333342</v>
      </c>
      <c r="K268" s="280">
        <v>590.9</v>
      </c>
      <c r="L268" s="280">
        <v>570.4</v>
      </c>
      <c r="M268" s="280">
        <v>33.217979999999997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524.65</v>
      </c>
      <c r="D269" s="281">
        <v>532.58333333333337</v>
      </c>
      <c r="E269" s="281">
        <v>513.16666666666674</v>
      </c>
      <c r="F269" s="281">
        <v>501.68333333333339</v>
      </c>
      <c r="G269" s="281">
        <v>482.26666666666677</v>
      </c>
      <c r="H269" s="281">
        <v>544.06666666666672</v>
      </c>
      <c r="I269" s="281">
        <v>563.48333333333346</v>
      </c>
      <c r="J269" s="281">
        <v>574.9666666666667</v>
      </c>
      <c r="K269" s="280">
        <v>552</v>
      </c>
      <c r="L269" s="280">
        <v>521.1</v>
      </c>
      <c r="M269" s="280">
        <v>5.2946099999999996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362.85</v>
      </c>
      <c r="D270" s="281">
        <v>364.68333333333334</v>
      </c>
      <c r="E270" s="281">
        <v>358.16666666666669</v>
      </c>
      <c r="F270" s="281">
        <v>353.48333333333335</v>
      </c>
      <c r="G270" s="281">
        <v>346.9666666666667</v>
      </c>
      <c r="H270" s="281">
        <v>369.36666666666667</v>
      </c>
      <c r="I270" s="281">
        <v>375.88333333333333</v>
      </c>
      <c r="J270" s="281">
        <v>380.56666666666666</v>
      </c>
      <c r="K270" s="280">
        <v>371.2</v>
      </c>
      <c r="L270" s="280">
        <v>360</v>
      </c>
      <c r="M270" s="280">
        <v>0.52408999999999994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583.5</v>
      </c>
      <c r="D271" s="281">
        <v>585.16666666666663</v>
      </c>
      <c r="E271" s="281">
        <v>579.33333333333326</v>
      </c>
      <c r="F271" s="281">
        <v>575.16666666666663</v>
      </c>
      <c r="G271" s="281">
        <v>569.33333333333326</v>
      </c>
      <c r="H271" s="281">
        <v>589.33333333333326</v>
      </c>
      <c r="I271" s="281">
        <v>595.16666666666652</v>
      </c>
      <c r="J271" s="281">
        <v>599.33333333333326</v>
      </c>
      <c r="K271" s="280">
        <v>591</v>
      </c>
      <c r="L271" s="280">
        <v>581</v>
      </c>
      <c r="M271" s="280">
        <v>1.8013600000000001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167.2</v>
      </c>
      <c r="D272" s="281">
        <v>168.73333333333332</v>
      </c>
      <c r="E272" s="281">
        <v>162.46666666666664</v>
      </c>
      <c r="F272" s="281">
        <v>157.73333333333332</v>
      </c>
      <c r="G272" s="281">
        <v>151.46666666666664</v>
      </c>
      <c r="H272" s="281">
        <v>173.46666666666664</v>
      </c>
      <c r="I272" s="281">
        <v>179.73333333333335</v>
      </c>
      <c r="J272" s="281">
        <v>184.46666666666664</v>
      </c>
      <c r="K272" s="280">
        <v>175</v>
      </c>
      <c r="L272" s="280">
        <v>164</v>
      </c>
      <c r="M272" s="280">
        <v>13.059329999999999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584.54999999999995</v>
      </c>
      <c r="D273" s="281">
        <v>578.81666666666661</v>
      </c>
      <c r="E273" s="281">
        <v>559.08333333333326</v>
      </c>
      <c r="F273" s="281">
        <v>533.61666666666667</v>
      </c>
      <c r="G273" s="281">
        <v>513.88333333333333</v>
      </c>
      <c r="H273" s="281">
        <v>604.28333333333319</v>
      </c>
      <c r="I273" s="281">
        <v>624.01666666666654</v>
      </c>
      <c r="J273" s="281">
        <v>649.48333333333312</v>
      </c>
      <c r="K273" s="280">
        <v>598.54999999999995</v>
      </c>
      <c r="L273" s="280">
        <v>553.35</v>
      </c>
      <c r="M273" s="280">
        <v>7.3367300000000002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1198.7</v>
      </c>
      <c r="D274" s="281">
        <v>1203.2833333333333</v>
      </c>
      <c r="E274" s="281">
        <v>1182.5666666666666</v>
      </c>
      <c r="F274" s="281">
        <v>1166.4333333333334</v>
      </c>
      <c r="G274" s="281">
        <v>1145.7166666666667</v>
      </c>
      <c r="H274" s="281">
        <v>1219.4166666666665</v>
      </c>
      <c r="I274" s="281">
        <v>1240.1333333333332</v>
      </c>
      <c r="J274" s="281">
        <v>1256.2666666666664</v>
      </c>
      <c r="K274" s="280">
        <v>1224</v>
      </c>
      <c r="L274" s="280">
        <v>1187.1500000000001</v>
      </c>
      <c r="M274" s="280">
        <v>2.2598799999999999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251.95</v>
      </c>
      <c r="D275" s="281">
        <v>251.29999999999998</v>
      </c>
      <c r="E275" s="281">
        <v>248.64999999999998</v>
      </c>
      <c r="F275" s="281">
        <v>245.35</v>
      </c>
      <c r="G275" s="281">
        <v>242.7</v>
      </c>
      <c r="H275" s="281">
        <v>254.59999999999997</v>
      </c>
      <c r="I275" s="281">
        <v>257.25</v>
      </c>
      <c r="J275" s="281">
        <v>260.54999999999995</v>
      </c>
      <c r="K275" s="280">
        <v>253.95</v>
      </c>
      <c r="L275" s="280">
        <v>248</v>
      </c>
      <c r="M275" s="280">
        <v>0.68828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530.54999999999995</v>
      </c>
      <c r="D276" s="281">
        <v>533.51666666666665</v>
      </c>
      <c r="E276" s="281">
        <v>525.0333333333333</v>
      </c>
      <c r="F276" s="281">
        <v>519.51666666666665</v>
      </c>
      <c r="G276" s="281">
        <v>511.0333333333333</v>
      </c>
      <c r="H276" s="281">
        <v>539.0333333333333</v>
      </c>
      <c r="I276" s="281">
        <v>547.51666666666665</v>
      </c>
      <c r="J276" s="281">
        <v>553.0333333333333</v>
      </c>
      <c r="K276" s="280">
        <v>542</v>
      </c>
      <c r="L276" s="280">
        <v>528</v>
      </c>
      <c r="M276" s="280">
        <v>9.8160399999999992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248.35</v>
      </c>
      <c r="D277" s="281">
        <v>249.23333333333335</v>
      </c>
      <c r="E277" s="281">
        <v>245.1166666666667</v>
      </c>
      <c r="F277" s="281">
        <v>241.88333333333335</v>
      </c>
      <c r="G277" s="281">
        <v>237.76666666666671</v>
      </c>
      <c r="H277" s="281">
        <v>252.4666666666667</v>
      </c>
      <c r="I277" s="281">
        <v>256.58333333333337</v>
      </c>
      <c r="J277" s="281">
        <v>259.81666666666672</v>
      </c>
      <c r="K277" s="280">
        <v>253.35</v>
      </c>
      <c r="L277" s="280">
        <v>246</v>
      </c>
      <c r="M277" s="280">
        <v>3.31169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1165.8</v>
      </c>
      <c r="D278" s="281">
        <v>1155.3166666666666</v>
      </c>
      <c r="E278" s="281">
        <v>1135.7833333333333</v>
      </c>
      <c r="F278" s="281">
        <v>1105.7666666666667</v>
      </c>
      <c r="G278" s="281">
        <v>1086.2333333333333</v>
      </c>
      <c r="H278" s="281">
        <v>1185.3333333333333</v>
      </c>
      <c r="I278" s="281">
        <v>1204.8666666666666</v>
      </c>
      <c r="J278" s="281">
        <v>1234.8833333333332</v>
      </c>
      <c r="K278" s="280">
        <v>1174.8499999999999</v>
      </c>
      <c r="L278" s="280">
        <v>1125.3</v>
      </c>
      <c r="M278" s="280">
        <v>5.0168900000000001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371.55</v>
      </c>
      <c r="D279" s="281">
        <v>371.95</v>
      </c>
      <c r="E279" s="281">
        <v>369.95</v>
      </c>
      <c r="F279" s="281">
        <v>368.35</v>
      </c>
      <c r="G279" s="281">
        <v>366.35</v>
      </c>
      <c r="H279" s="281">
        <v>373.54999999999995</v>
      </c>
      <c r="I279" s="281">
        <v>375.54999999999995</v>
      </c>
      <c r="J279" s="281">
        <v>377.14999999999992</v>
      </c>
      <c r="K279" s="280">
        <v>373.95</v>
      </c>
      <c r="L279" s="280">
        <v>370.35</v>
      </c>
      <c r="M279" s="280">
        <v>0.23624999999999999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65.05</v>
      </c>
      <c r="D280" s="281">
        <v>65.3</v>
      </c>
      <c r="E280" s="281">
        <v>64.3</v>
      </c>
      <c r="F280" s="281">
        <v>63.55</v>
      </c>
      <c r="G280" s="281">
        <v>62.55</v>
      </c>
      <c r="H280" s="281">
        <v>66.05</v>
      </c>
      <c r="I280" s="281">
        <v>67.05</v>
      </c>
      <c r="J280" s="281">
        <v>67.8</v>
      </c>
      <c r="K280" s="280">
        <v>66.3</v>
      </c>
      <c r="L280" s="280">
        <v>64.55</v>
      </c>
      <c r="M280" s="280">
        <v>10.017910000000001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402.8</v>
      </c>
      <c r="D281" s="281">
        <v>401.10000000000008</v>
      </c>
      <c r="E281" s="281">
        <v>397.80000000000018</v>
      </c>
      <c r="F281" s="281">
        <v>392.80000000000013</v>
      </c>
      <c r="G281" s="281">
        <v>389.50000000000023</v>
      </c>
      <c r="H281" s="281">
        <v>406.10000000000014</v>
      </c>
      <c r="I281" s="281">
        <v>409.4</v>
      </c>
      <c r="J281" s="281">
        <v>414.40000000000009</v>
      </c>
      <c r="K281" s="280">
        <v>404.4</v>
      </c>
      <c r="L281" s="280">
        <v>396.1</v>
      </c>
      <c r="M281" s="280">
        <v>0.68196999999999997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55.35</v>
      </c>
      <c r="D282" s="281">
        <v>54.733333333333327</v>
      </c>
      <c r="E282" s="281">
        <v>53.616666666666653</v>
      </c>
      <c r="F282" s="281">
        <v>51.883333333333326</v>
      </c>
      <c r="G282" s="281">
        <v>50.766666666666652</v>
      </c>
      <c r="H282" s="281">
        <v>56.466666666666654</v>
      </c>
      <c r="I282" s="281">
        <v>57.583333333333329</v>
      </c>
      <c r="J282" s="281">
        <v>59.316666666666656</v>
      </c>
      <c r="K282" s="280">
        <v>55.85</v>
      </c>
      <c r="L282" s="280">
        <v>53</v>
      </c>
      <c r="M282" s="280">
        <v>138.59186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460.2</v>
      </c>
      <c r="D283" s="281">
        <v>459.16666666666669</v>
      </c>
      <c r="E283" s="281">
        <v>454.53333333333336</v>
      </c>
      <c r="F283" s="281">
        <v>448.86666666666667</v>
      </c>
      <c r="G283" s="281">
        <v>444.23333333333335</v>
      </c>
      <c r="H283" s="281">
        <v>464.83333333333337</v>
      </c>
      <c r="I283" s="281">
        <v>469.4666666666667</v>
      </c>
      <c r="J283" s="281">
        <v>475.13333333333338</v>
      </c>
      <c r="K283" s="280">
        <v>463.8</v>
      </c>
      <c r="L283" s="280">
        <v>453.5</v>
      </c>
      <c r="M283" s="280">
        <v>1.3302400000000001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1795.55</v>
      </c>
      <c r="D284" s="281">
        <v>1809.8166666666666</v>
      </c>
      <c r="E284" s="281">
        <v>1770.8333333333333</v>
      </c>
      <c r="F284" s="281">
        <v>1746.1166666666666</v>
      </c>
      <c r="G284" s="281">
        <v>1707.1333333333332</v>
      </c>
      <c r="H284" s="281">
        <v>1834.5333333333333</v>
      </c>
      <c r="I284" s="281">
        <v>1873.5166666666669</v>
      </c>
      <c r="J284" s="281">
        <v>1898.2333333333333</v>
      </c>
      <c r="K284" s="280">
        <v>1848.8</v>
      </c>
      <c r="L284" s="280">
        <v>1785.1</v>
      </c>
      <c r="M284" s="280">
        <v>18.86515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1198.5999999999999</v>
      </c>
      <c r="D285" s="281">
        <v>1196.8999999999999</v>
      </c>
      <c r="E285" s="281">
        <v>1189.8999999999996</v>
      </c>
      <c r="F285" s="281">
        <v>1181.1999999999998</v>
      </c>
      <c r="G285" s="281">
        <v>1174.1999999999996</v>
      </c>
      <c r="H285" s="281">
        <v>1205.5999999999997</v>
      </c>
      <c r="I285" s="281">
        <v>1212.6000000000001</v>
      </c>
      <c r="J285" s="281">
        <v>1221.2999999999997</v>
      </c>
      <c r="K285" s="280">
        <v>1203.9000000000001</v>
      </c>
      <c r="L285" s="280">
        <v>1188.2</v>
      </c>
      <c r="M285" s="280">
        <v>0.22911000000000001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72.45</v>
      </c>
      <c r="D286" s="281">
        <v>72.13333333333334</v>
      </c>
      <c r="E286" s="281">
        <v>71.666666666666686</v>
      </c>
      <c r="F286" s="281">
        <v>70.88333333333334</v>
      </c>
      <c r="G286" s="281">
        <v>70.416666666666686</v>
      </c>
      <c r="H286" s="281">
        <v>72.916666666666686</v>
      </c>
      <c r="I286" s="281">
        <v>73.383333333333354</v>
      </c>
      <c r="J286" s="281">
        <v>74.166666666666686</v>
      </c>
      <c r="K286" s="280">
        <v>72.599999999999994</v>
      </c>
      <c r="L286" s="280">
        <v>71.349999999999994</v>
      </c>
      <c r="M286" s="280">
        <v>49.17398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3440.35</v>
      </c>
      <c r="D287" s="281">
        <v>3440.0333333333328</v>
      </c>
      <c r="E287" s="281">
        <v>3401.5166666666655</v>
      </c>
      <c r="F287" s="281">
        <v>3362.6833333333325</v>
      </c>
      <c r="G287" s="281">
        <v>3324.1666666666652</v>
      </c>
      <c r="H287" s="281">
        <v>3478.8666666666659</v>
      </c>
      <c r="I287" s="281">
        <v>3517.3833333333332</v>
      </c>
      <c r="J287" s="281">
        <v>3556.2166666666662</v>
      </c>
      <c r="K287" s="280">
        <v>3478.55</v>
      </c>
      <c r="L287" s="280">
        <v>3401.2</v>
      </c>
      <c r="M287" s="280">
        <v>3.2502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370.8</v>
      </c>
      <c r="D288" s="281">
        <v>373.01666666666665</v>
      </c>
      <c r="E288" s="281">
        <v>366.7833333333333</v>
      </c>
      <c r="F288" s="281">
        <v>362.76666666666665</v>
      </c>
      <c r="G288" s="281">
        <v>356.5333333333333</v>
      </c>
      <c r="H288" s="281">
        <v>377.0333333333333</v>
      </c>
      <c r="I288" s="281">
        <v>383.26666666666665</v>
      </c>
      <c r="J288" s="281">
        <v>387.2833333333333</v>
      </c>
      <c r="K288" s="280">
        <v>379.25</v>
      </c>
      <c r="L288" s="280">
        <v>369</v>
      </c>
      <c r="M288" s="280">
        <v>17.182089999999999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10233.549999999999</v>
      </c>
      <c r="D289" s="281">
        <v>10256.166666666666</v>
      </c>
      <c r="E289" s="281">
        <v>10027.383333333331</v>
      </c>
      <c r="F289" s="281">
        <v>9821.2166666666653</v>
      </c>
      <c r="G289" s="281">
        <v>9592.4333333333307</v>
      </c>
      <c r="H289" s="281">
        <v>10462.333333333332</v>
      </c>
      <c r="I289" s="281">
        <v>10691.116666666669</v>
      </c>
      <c r="J289" s="281">
        <v>10897.283333333333</v>
      </c>
      <c r="K289" s="280">
        <v>10484.950000000001</v>
      </c>
      <c r="L289" s="280">
        <v>10050</v>
      </c>
      <c r="M289" s="280">
        <v>0.28177000000000002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4500.8</v>
      </c>
      <c r="D290" s="281">
        <v>4497.166666666667</v>
      </c>
      <c r="E290" s="281">
        <v>4464.2333333333336</v>
      </c>
      <c r="F290" s="281">
        <v>4427.666666666667</v>
      </c>
      <c r="G290" s="281">
        <v>4394.7333333333336</v>
      </c>
      <c r="H290" s="281">
        <v>4533.7333333333336</v>
      </c>
      <c r="I290" s="281">
        <v>4566.6666666666661</v>
      </c>
      <c r="J290" s="281">
        <v>4603.2333333333336</v>
      </c>
      <c r="K290" s="280">
        <v>4530.1000000000004</v>
      </c>
      <c r="L290" s="280">
        <v>4460.6000000000004</v>
      </c>
      <c r="M290" s="280">
        <v>4.2176099999999996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1782.45</v>
      </c>
      <c r="D291" s="281">
        <v>1776</v>
      </c>
      <c r="E291" s="281">
        <v>1766.5</v>
      </c>
      <c r="F291" s="281">
        <v>1750.55</v>
      </c>
      <c r="G291" s="281">
        <v>1741.05</v>
      </c>
      <c r="H291" s="281">
        <v>1791.95</v>
      </c>
      <c r="I291" s="281">
        <v>1801.45</v>
      </c>
      <c r="J291" s="281">
        <v>1817.4</v>
      </c>
      <c r="K291" s="280">
        <v>1785.5</v>
      </c>
      <c r="L291" s="280">
        <v>1760.05</v>
      </c>
      <c r="M291" s="280">
        <v>19.166149999999998</v>
      </c>
      <c r="N291" s="1"/>
      <c r="O291" s="1"/>
    </row>
    <row r="292" spans="1:15" ht="12.75" customHeight="1">
      <c r="A292" s="30">
        <v>282</v>
      </c>
      <c r="B292" s="290" t="s">
        <v>866</v>
      </c>
      <c r="C292" s="280">
        <v>367.95</v>
      </c>
      <c r="D292" s="281">
        <v>368.5333333333333</v>
      </c>
      <c r="E292" s="281">
        <v>363.81666666666661</v>
      </c>
      <c r="F292" s="281">
        <v>359.68333333333328</v>
      </c>
      <c r="G292" s="281">
        <v>354.96666666666658</v>
      </c>
      <c r="H292" s="281">
        <v>372.66666666666663</v>
      </c>
      <c r="I292" s="281">
        <v>377.38333333333333</v>
      </c>
      <c r="J292" s="281">
        <v>381.51666666666665</v>
      </c>
      <c r="K292" s="280">
        <v>373.25</v>
      </c>
      <c r="L292" s="280">
        <v>364.4</v>
      </c>
      <c r="M292" s="280">
        <v>2.1465800000000002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497.05</v>
      </c>
      <c r="D293" s="281">
        <v>500.01666666666665</v>
      </c>
      <c r="E293" s="281">
        <v>491.0333333333333</v>
      </c>
      <c r="F293" s="281">
        <v>485.01666666666665</v>
      </c>
      <c r="G293" s="281">
        <v>476.0333333333333</v>
      </c>
      <c r="H293" s="281">
        <v>506.0333333333333</v>
      </c>
      <c r="I293" s="281">
        <v>515.01666666666665</v>
      </c>
      <c r="J293" s="281">
        <v>521.0333333333333</v>
      </c>
      <c r="K293" s="280">
        <v>509</v>
      </c>
      <c r="L293" s="280">
        <v>494</v>
      </c>
      <c r="M293" s="280">
        <v>18.76202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315.25</v>
      </c>
      <c r="D294" s="281">
        <v>318.03333333333336</v>
      </c>
      <c r="E294" s="281">
        <v>311.2166666666667</v>
      </c>
      <c r="F294" s="281">
        <v>307.18333333333334</v>
      </c>
      <c r="G294" s="281">
        <v>300.36666666666667</v>
      </c>
      <c r="H294" s="281">
        <v>322.06666666666672</v>
      </c>
      <c r="I294" s="281">
        <v>328.88333333333344</v>
      </c>
      <c r="J294" s="281">
        <v>332.91666666666674</v>
      </c>
      <c r="K294" s="280">
        <v>324.85000000000002</v>
      </c>
      <c r="L294" s="280">
        <v>314</v>
      </c>
      <c r="M294" s="280">
        <v>15.29401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3679.7</v>
      </c>
      <c r="D295" s="281">
        <v>3652.9</v>
      </c>
      <c r="E295" s="281">
        <v>3581.8</v>
      </c>
      <c r="F295" s="281">
        <v>3483.9</v>
      </c>
      <c r="G295" s="281">
        <v>3412.8</v>
      </c>
      <c r="H295" s="281">
        <v>3750.8</v>
      </c>
      <c r="I295" s="281">
        <v>3821.8999999999996</v>
      </c>
      <c r="J295" s="281">
        <v>3919.8</v>
      </c>
      <c r="K295" s="280">
        <v>3724</v>
      </c>
      <c r="L295" s="280">
        <v>3555</v>
      </c>
      <c r="M295" s="280">
        <v>1.1853400000000001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632.45000000000005</v>
      </c>
      <c r="D296" s="281">
        <v>633.93333333333339</v>
      </c>
      <c r="E296" s="281">
        <v>624.51666666666677</v>
      </c>
      <c r="F296" s="281">
        <v>616.58333333333337</v>
      </c>
      <c r="G296" s="281">
        <v>607.16666666666674</v>
      </c>
      <c r="H296" s="281">
        <v>641.86666666666679</v>
      </c>
      <c r="I296" s="281">
        <v>651.2833333333333</v>
      </c>
      <c r="J296" s="281">
        <v>659.21666666666681</v>
      </c>
      <c r="K296" s="280">
        <v>643.35</v>
      </c>
      <c r="L296" s="280">
        <v>626</v>
      </c>
      <c r="M296" s="280">
        <v>8.2028599999999994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1914.9</v>
      </c>
      <c r="D297" s="281">
        <v>1916.8999999999999</v>
      </c>
      <c r="E297" s="281">
        <v>1898.7999999999997</v>
      </c>
      <c r="F297" s="281">
        <v>1882.6999999999998</v>
      </c>
      <c r="G297" s="281">
        <v>1864.5999999999997</v>
      </c>
      <c r="H297" s="281">
        <v>1932.9999999999998</v>
      </c>
      <c r="I297" s="281">
        <v>1951.0999999999997</v>
      </c>
      <c r="J297" s="281">
        <v>1967.1999999999998</v>
      </c>
      <c r="K297" s="280">
        <v>1935</v>
      </c>
      <c r="L297" s="280">
        <v>1900.8</v>
      </c>
      <c r="M297" s="280">
        <v>0.21371000000000001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38.299999999999997</v>
      </c>
      <c r="D298" s="281">
        <v>38.533333333333331</v>
      </c>
      <c r="E298" s="281">
        <v>37.86666666666666</v>
      </c>
      <c r="F298" s="281">
        <v>37.43333333333333</v>
      </c>
      <c r="G298" s="281">
        <v>36.766666666666659</v>
      </c>
      <c r="H298" s="281">
        <v>38.966666666666661</v>
      </c>
      <c r="I298" s="281">
        <v>39.633333333333333</v>
      </c>
      <c r="J298" s="281">
        <v>40.066666666666663</v>
      </c>
      <c r="K298" s="280">
        <v>39.200000000000003</v>
      </c>
      <c r="L298" s="280">
        <v>38.1</v>
      </c>
      <c r="M298" s="280">
        <v>4.8412199999999999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161.25</v>
      </c>
      <c r="D299" s="281">
        <v>161.06666666666666</v>
      </c>
      <c r="E299" s="281">
        <v>156.68333333333334</v>
      </c>
      <c r="F299" s="281">
        <v>152.11666666666667</v>
      </c>
      <c r="G299" s="281">
        <v>147.73333333333335</v>
      </c>
      <c r="H299" s="281">
        <v>165.63333333333333</v>
      </c>
      <c r="I299" s="281">
        <v>170.01666666666665</v>
      </c>
      <c r="J299" s="281">
        <v>174.58333333333331</v>
      </c>
      <c r="K299" s="280">
        <v>165.45</v>
      </c>
      <c r="L299" s="280">
        <v>156.5</v>
      </c>
      <c r="M299" s="280">
        <v>4.0589500000000003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80834.05</v>
      </c>
      <c r="D300" s="281">
        <v>80521.599999999991</v>
      </c>
      <c r="E300" s="281">
        <v>79844.249999999985</v>
      </c>
      <c r="F300" s="281">
        <v>78854.45</v>
      </c>
      <c r="G300" s="281">
        <v>78177.099999999991</v>
      </c>
      <c r="H300" s="281">
        <v>81511.39999999998</v>
      </c>
      <c r="I300" s="281">
        <v>82188.749999999985</v>
      </c>
      <c r="J300" s="281">
        <v>83178.549999999974</v>
      </c>
      <c r="K300" s="280">
        <v>81198.95</v>
      </c>
      <c r="L300" s="280">
        <v>79531.8</v>
      </c>
      <c r="M300" s="280">
        <v>0.11727</v>
      </c>
      <c r="N300" s="1"/>
      <c r="O300" s="1"/>
    </row>
    <row r="301" spans="1:15" ht="12.75" customHeight="1">
      <c r="A301" s="30">
        <v>291</v>
      </c>
      <c r="B301" s="290" t="s">
        <v>867</v>
      </c>
      <c r="C301" s="280">
        <v>1252.3499999999999</v>
      </c>
      <c r="D301" s="281">
        <v>1265.6666666666667</v>
      </c>
      <c r="E301" s="281">
        <v>1233.6833333333334</v>
      </c>
      <c r="F301" s="281">
        <v>1215.0166666666667</v>
      </c>
      <c r="G301" s="281">
        <v>1183.0333333333333</v>
      </c>
      <c r="H301" s="281">
        <v>1284.3333333333335</v>
      </c>
      <c r="I301" s="281">
        <v>1316.3166666666666</v>
      </c>
      <c r="J301" s="281">
        <v>1334.9833333333336</v>
      </c>
      <c r="K301" s="280">
        <v>1297.6500000000001</v>
      </c>
      <c r="L301" s="280">
        <v>1247</v>
      </c>
      <c r="M301" s="280">
        <v>1.27403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1156.3</v>
      </c>
      <c r="D302" s="281">
        <v>1145.3</v>
      </c>
      <c r="E302" s="281">
        <v>1130.5999999999999</v>
      </c>
      <c r="F302" s="281">
        <v>1104.8999999999999</v>
      </c>
      <c r="G302" s="281">
        <v>1090.1999999999998</v>
      </c>
      <c r="H302" s="281">
        <v>1171</v>
      </c>
      <c r="I302" s="281">
        <v>1185.7000000000003</v>
      </c>
      <c r="J302" s="281">
        <v>1211.4000000000001</v>
      </c>
      <c r="K302" s="280">
        <v>1160</v>
      </c>
      <c r="L302" s="280">
        <v>1119.5999999999999</v>
      </c>
      <c r="M302" s="280">
        <v>2.4867300000000001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743.45</v>
      </c>
      <c r="D303" s="281">
        <v>744.61666666666667</v>
      </c>
      <c r="E303" s="281">
        <v>736.08333333333337</v>
      </c>
      <c r="F303" s="281">
        <v>728.7166666666667</v>
      </c>
      <c r="G303" s="281">
        <v>720.18333333333339</v>
      </c>
      <c r="H303" s="281">
        <v>751.98333333333335</v>
      </c>
      <c r="I303" s="281">
        <v>760.51666666666665</v>
      </c>
      <c r="J303" s="281">
        <v>767.88333333333333</v>
      </c>
      <c r="K303" s="280">
        <v>753.15</v>
      </c>
      <c r="L303" s="280">
        <v>737.25</v>
      </c>
      <c r="M303" s="280">
        <v>4.5428600000000001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208.15</v>
      </c>
      <c r="D304" s="281">
        <v>209.1</v>
      </c>
      <c r="E304" s="281">
        <v>206.35</v>
      </c>
      <c r="F304" s="281">
        <v>204.55</v>
      </c>
      <c r="G304" s="281">
        <v>201.8</v>
      </c>
      <c r="H304" s="281">
        <v>210.89999999999998</v>
      </c>
      <c r="I304" s="281">
        <v>213.64999999999998</v>
      </c>
      <c r="J304" s="281">
        <v>215.44999999999996</v>
      </c>
      <c r="K304" s="280">
        <v>211.85</v>
      </c>
      <c r="L304" s="280">
        <v>207.3</v>
      </c>
      <c r="M304" s="280">
        <v>16.301539999999999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1135.8499999999999</v>
      </c>
      <c r="D305" s="281">
        <v>1150.95</v>
      </c>
      <c r="E305" s="281">
        <v>1116.9000000000001</v>
      </c>
      <c r="F305" s="281">
        <v>1097.95</v>
      </c>
      <c r="G305" s="281">
        <v>1063.9000000000001</v>
      </c>
      <c r="H305" s="281">
        <v>1169.9000000000001</v>
      </c>
      <c r="I305" s="281">
        <v>1203.9499999999998</v>
      </c>
      <c r="J305" s="281">
        <v>1222.9000000000001</v>
      </c>
      <c r="K305" s="280">
        <v>1185</v>
      </c>
      <c r="L305" s="280">
        <v>1132</v>
      </c>
      <c r="M305" s="280">
        <v>43.805019999999999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258.3</v>
      </c>
      <c r="D306" s="281">
        <v>260.71666666666664</v>
      </c>
      <c r="E306" s="281">
        <v>252.68333333333328</v>
      </c>
      <c r="F306" s="281">
        <v>247.06666666666663</v>
      </c>
      <c r="G306" s="281">
        <v>239.03333333333327</v>
      </c>
      <c r="H306" s="281">
        <v>266.33333333333326</v>
      </c>
      <c r="I306" s="281">
        <v>274.36666666666667</v>
      </c>
      <c r="J306" s="281">
        <v>279.98333333333329</v>
      </c>
      <c r="K306" s="280">
        <v>268.75</v>
      </c>
      <c r="L306" s="280">
        <v>255.1</v>
      </c>
      <c r="M306" s="280">
        <v>40.036859999999997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232.65</v>
      </c>
      <c r="D307" s="281">
        <v>234.33333333333334</v>
      </c>
      <c r="E307" s="281">
        <v>228.81666666666669</v>
      </c>
      <c r="F307" s="281">
        <v>224.98333333333335</v>
      </c>
      <c r="G307" s="281">
        <v>219.4666666666667</v>
      </c>
      <c r="H307" s="281">
        <v>238.16666666666669</v>
      </c>
      <c r="I307" s="281">
        <v>243.68333333333334</v>
      </c>
      <c r="J307" s="281">
        <v>247.51666666666668</v>
      </c>
      <c r="K307" s="280">
        <v>239.85</v>
      </c>
      <c r="L307" s="280">
        <v>230.5</v>
      </c>
      <c r="M307" s="280">
        <v>1.3602300000000001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470.35</v>
      </c>
      <c r="D308" s="281">
        <v>473.45</v>
      </c>
      <c r="E308" s="281">
        <v>464.9</v>
      </c>
      <c r="F308" s="281">
        <v>459.45</v>
      </c>
      <c r="G308" s="281">
        <v>450.9</v>
      </c>
      <c r="H308" s="281">
        <v>478.9</v>
      </c>
      <c r="I308" s="281">
        <v>487.45000000000005</v>
      </c>
      <c r="J308" s="281">
        <v>492.9</v>
      </c>
      <c r="K308" s="280">
        <v>482</v>
      </c>
      <c r="L308" s="280">
        <v>468</v>
      </c>
      <c r="M308" s="280">
        <v>0.27202999999999999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94.05</v>
      </c>
      <c r="D309" s="281">
        <v>94.016666666666666</v>
      </c>
      <c r="E309" s="281">
        <v>93.083333333333329</v>
      </c>
      <c r="F309" s="281">
        <v>92.11666666666666</v>
      </c>
      <c r="G309" s="281">
        <v>91.183333333333323</v>
      </c>
      <c r="H309" s="281">
        <v>94.983333333333334</v>
      </c>
      <c r="I309" s="281">
        <v>95.916666666666671</v>
      </c>
      <c r="J309" s="281">
        <v>96.88333333333334</v>
      </c>
      <c r="K309" s="280">
        <v>94.95</v>
      </c>
      <c r="L309" s="280">
        <v>93.05</v>
      </c>
      <c r="M309" s="280">
        <v>20.022549999999999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73.25</v>
      </c>
      <c r="D310" s="281">
        <v>72.683333333333337</v>
      </c>
      <c r="E310" s="281">
        <v>71.566666666666677</v>
      </c>
      <c r="F310" s="281">
        <v>69.88333333333334</v>
      </c>
      <c r="G310" s="281">
        <v>68.76666666666668</v>
      </c>
      <c r="H310" s="281">
        <v>74.366666666666674</v>
      </c>
      <c r="I310" s="281">
        <v>75.483333333333348</v>
      </c>
      <c r="J310" s="281">
        <v>77.166666666666671</v>
      </c>
      <c r="K310" s="280">
        <v>73.8</v>
      </c>
      <c r="L310" s="280">
        <v>71</v>
      </c>
      <c r="M310" s="280">
        <v>48.046349999999997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521.85</v>
      </c>
      <c r="D311" s="281">
        <v>524.63333333333333</v>
      </c>
      <c r="E311" s="281">
        <v>517.51666666666665</v>
      </c>
      <c r="F311" s="281">
        <v>513.18333333333328</v>
      </c>
      <c r="G311" s="281">
        <v>506.06666666666661</v>
      </c>
      <c r="H311" s="281">
        <v>528.9666666666667</v>
      </c>
      <c r="I311" s="281">
        <v>536.08333333333326</v>
      </c>
      <c r="J311" s="281">
        <v>540.41666666666674</v>
      </c>
      <c r="K311" s="280">
        <v>531.75</v>
      </c>
      <c r="L311" s="280">
        <v>520.29999999999995</v>
      </c>
      <c r="M311" s="280">
        <v>10.87243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8621.6</v>
      </c>
      <c r="D312" s="281">
        <v>8656.7333333333336</v>
      </c>
      <c r="E312" s="281">
        <v>8454.8666666666668</v>
      </c>
      <c r="F312" s="281">
        <v>8288.1333333333332</v>
      </c>
      <c r="G312" s="281">
        <v>8086.2666666666664</v>
      </c>
      <c r="H312" s="281">
        <v>8823.4666666666672</v>
      </c>
      <c r="I312" s="281">
        <v>9025.3333333333358</v>
      </c>
      <c r="J312" s="281">
        <v>9192.0666666666675</v>
      </c>
      <c r="K312" s="280">
        <v>8858.6</v>
      </c>
      <c r="L312" s="280">
        <v>8490</v>
      </c>
      <c r="M312" s="280">
        <v>6.2346199999999996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2054</v>
      </c>
      <c r="D313" s="281">
        <v>2047.8166666666666</v>
      </c>
      <c r="E313" s="281">
        <v>2030.6333333333332</v>
      </c>
      <c r="F313" s="281">
        <v>2007.2666666666667</v>
      </c>
      <c r="G313" s="281">
        <v>1990.0833333333333</v>
      </c>
      <c r="H313" s="281">
        <v>2071.1833333333334</v>
      </c>
      <c r="I313" s="281">
        <v>2088.3666666666668</v>
      </c>
      <c r="J313" s="281">
        <v>2111.7333333333331</v>
      </c>
      <c r="K313" s="280">
        <v>2065</v>
      </c>
      <c r="L313" s="280">
        <v>2024.45</v>
      </c>
      <c r="M313" s="280">
        <v>1.00458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850.5</v>
      </c>
      <c r="D314" s="281">
        <v>848.01666666666677</v>
      </c>
      <c r="E314" s="281">
        <v>843.08333333333348</v>
      </c>
      <c r="F314" s="281">
        <v>835.66666666666674</v>
      </c>
      <c r="G314" s="281">
        <v>830.73333333333346</v>
      </c>
      <c r="H314" s="281">
        <v>855.43333333333351</v>
      </c>
      <c r="I314" s="281">
        <v>860.36666666666667</v>
      </c>
      <c r="J314" s="281">
        <v>867.78333333333353</v>
      </c>
      <c r="K314" s="280">
        <v>852.95</v>
      </c>
      <c r="L314" s="280">
        <v>840.6</v>
      </c>
      <c r="M314" s="280">
        <v>2.8403399999999999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361.6</v>
      </c>
      <c r="D315" s="281">
        <v>360.7</v>
      </c>
      <c r="E315" s="281">
        <v>357.7</v>
      </c>
      <c r="F315" s="281">
        <v>353.8</v>
      </c>
      <c r="G315" s="281">
        <v>350.8</v>
      </c>
      <c r="H315" s="281">
        <v>364.59999999999997</v>
      </c>
      <c r="I315" s="281">
        <v>367.59999999999997</v>
      </c>
      <c r="J315" s="281">
        <v>371.49999999999994</v>
      </c>
      <c r="K315" s="280">
        <v>363.7</v>
      </c>
      <c r="L315" s="280">
        <v>356.8</v>
      </c>
      <c r="M315" s="280">
        <v>2.9004799999999999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270.95</v>
      </c>
      <c r="D316" s="281">
        <v>271.98333333333335</v>
      </c>
      <c r="E316" s="281">
        <v>268.9666666666667</v>
      </c>
      <c r="F316" s="281">
        <v>266.98333333333335</v>
      </c>
      <c r="G316" s="281">
        <v>263.9666666666667</v>
      </c>
      <c r="H316" s="281">
        <v>273.9666666666667</v>
      </c>
      <c r="I316" s="281">
        <v>276.98333333333335</v>
      </c>
      <c r="J316" s="281">
        <v>278.9666666666667</v>
      </c>
      <c r="K316" s="280">
        <v>275</v>
      </c>
      <c r="L316" s="280">
        <v>270</v>
      </c>
      <c r="M316" s="280">
        <v>1.33039</v>
      </c>
      <c r="N316" s="1"/>
      <c r="O316" s="1"/>
    </row>
    <row r="317" spans="1:15" ht="12.75" customHeight="1">
      <c r="A317" s="30">
        <v>307</v>
      </c>
      <c r="B317" s="290" t="s">
        <v>868</v>
      </c>
      <c r="C317" s="280">
        <v>738.05</v>
      </c>
      <c r="D317" s="281">
        <v>736.01666666666677</v>
      </c>
      <c r="E317" s="281">
        <v>729.03333333333353</v>
      </c>
      <c r="F317" s="281">
        <v>720.01666666666677</v>
      </c>
      <c r="G317" s="281">
        <v>713.03333333333353</v>
      </c>
      <c r="H317" s="281">
        <v>745.03333333333353</v>
      </c>
      <c r="I317" s="281">
        <v>752.01666666666688</v>
      </c>
      <c r="J317" s="281">
        <v>761.03333333333353</v>
      </c>
      <c r="K317" s="280">
        <v>743</v>
      </c>
      <c r="L317" s="280">
        <v>727</v>
      </c>
      <c r="M317" s="280">
        <v>0.18243000000000001</v>
      </c>
      <c r="N317" s="1"/>
      <c r="O317" s="1"/>
    </row>
    <row r="318" spans="1:15" ht="12.75" customHeight="1">
      <c r="A318" s="30">
        <v>308</v>
      </c>
      <c r="B318" s="290" t="s">
        <v>869</v>
      </c>
      <c r="C318" s="280">
        <v>572.65</v>
      </c>
      <c r="D318" s="281">
        <v>572.81666666666672</v>
      </c>
      <c r="E318" s="281">
        <v>566.28333333333342</v>
      </c>
      <c r="F318" s="281">
        <v>559.91666666666674</v>
      </c>
      <c r="G318" s="281">
        <v>553.38333333333344</v>
      </c>
      <c r="H318" s="281">
        <v>579.18333333333339</v>
      </c>
      <c r="I318" s="281">
        <v>585.7166666666667</v>
      </c>
      <c r="J318" s="281">
        <v>592.08333333333337</v>
      </c>
      <c r="K318" s="280">
        <v>579.35</v>
      </c>
      <c r="L318" s="280">
        <v>566.45000000000005</v>
      </c>
      <c r="M318" s="280">
        <v>1.1303000000000001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1518.15</v>
      </c>
      <c r="D319" s="281">
        <v>1529.0166666666667</v>
      </c>
      <c r="E319" s="281">
        <v>1499.5333333333333</v>
      </c>
      <c r="F319" s="281">
        <v>1480.9166666666667</v>
      </c>
      <c r="G319" s="281">
        <v>1451.4333333333334</v>
      </c>
      <c r="H319" s="281">
        <v>1547.6333333333332</v>
      </c>
      <c r="I319" s="281">
        <v>1577.1166666666663</v>
      </c>
      <c r="J319" s="281">
        <v>1595.7333333333331</v>
      </c>
      <c r="K319" s="280">
        <v>1558.5</v>
      </c>
      <c r="L319" s="280">
        <v>1510.4</v>
      </c>
      <c r="M319" s="280">
        <v>1.59053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3191.9</v>
      </c>
      <c r="D320" s="281">
        <v>3184.15</v>
      </c>
      <c r="E320" s="281">
        <v>3158.3</v>
      </c>
      <c r="F320" s="281">
        <v>3124.7000000000003</v>
      </c>
      <c r="G320" s="281">
        <v>3098.8500000000004</v>
      </c>
      <c r="H320" s="281">
        <v>3217.75</v>
      </c>
      <c r="I320" s="281">
        <v>3243.5999999999995</v>
      </c>
      <c r="J320" s="281">
        <v>3277.2</v>
      </c>
      <c r="K320" s="280">
        <v>3210</v>
      </c>
      <c r="L320" s="280">
        <v>3150.55</v>
      </c>
      <c r="M320" s="280">
        <v>4.2717200000000002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525.9</v>
      </c>
      <c r="D321" s="281">
        <v>525.88333333333333</v>
      </c>
      <c r="E321" s="281">
        <v>519.76666666666665</v>
      </c>
      <c r="F321" s="281">
        <v>513.63333333333333</v>
      </c>
      <c r="G321" s="281">
        <v>507.51666666666665</v>
      </c>
      <c r="H321" s="281">
        <v>532.01666666666665</v>
      </c>
      <c r="I321" s="281">
        <v>538.13333333333321</v>
      </c>
      <c r="J321" s="281">
        <v>544.26666666666665</v>
      </c>
      <c r="K321" s="280">
        <v>532</v>
      </c>
      <c r="L321" s="280">
        <v>519.75</v>
      </c>
      <c r="M321" s="280">
        <v>2.1493500000000001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811.9</v>
      </c>
      <c r="D322" s="281">
        <v>808.25</v>
      </c>
      <c r="E322" s="281">
        <v>802.5</v>
      </c>
      <c r="F322" s="281">
        <v>793.1</v>
      </c>
      <c r="G322" s="281">
        <v>787.35</v>
      </c>
      <c r="H322" s="281">
        <v>817.65</v>
      </c>
      <c r="I322" s="281">
        <v>823.4</v>
      </c>
      <c r="J322" s="281">
        <v>832.8</v>
      </c>
      <c r="K322" s="280">
        <v>814</v>
      </c>
      <c r="L322" s="280">
        <v>798.85</v>
      </c>
      <c r="M322" s="280">
        <v>2.7416999999999998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2322.35</v>
      </c>
      <c r="D323" s="281">
        <v>2309.7666666666669</v>
      </c>
      <c r="E323" s="281">
        <v>2277.5333333333338</v>
      </c>
      <c r="F323" s="281">
        <v>2232.7166666666667</v>
      </c>
      <c r="G323" s="281">
        <v>2200.4833333333336</v>
      </c>
      <c r="H323" s="281">
        <v>2354.5833333333339</v>
      </c>
      <c r="I323" s="281">
        <v>2386.8166666666666</v>
      </c>
      <c r="J323" s="281">
        <v>2431.6333333333341</v>
      </c>
      <c r="K323" s="280">
        <v>2342</v>
      </c>
      <c r="L323" s="280">
        <v>2264.9499999999998</v>
      </c>
      <c r="M323" s="280">
        <v>11.12984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1403.15</v>
      </c>
      <c r="D324" s="281">
        <v>1408.2166666666665</v>
      </c>
      <c r="E324" s="281">
        <v>1395.0333333333328</v>
      </c>
      <c r="F324" s="281">
        <v>1386.9166666666663</v>
      </c>
      <c r="G324" s="281">
        <v>1373.7333333333327</v>
      </c>
      <c r="H324" s="281">
        <v>1416.333333333333</v>
      </c>
      <c r="I324" s="281">
        <v>1429.5166666666669</v>
      </c>
      <c r="J324" s="281">
        <v>1437.6333333333332</v>
      </c>
      <c r="K324" s="280">
        <v>1421.4</v>
      </c>
      <c r="L324" s="280">
        <v>1400.1</v>
      </c>
      <c r="M324" s="280">
        <v>1.6797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1052.05</v>
      </c>
      <c r="D325" s="281">
        <v>1047.6000000000001</v>
      </c>
      <c r="E325" s="281">
        <v>1040.4000000000003</v>
      </c>
      <c r="F325" s="281">
        <v>1028.7500000000002</v>
      </c>
      <c r="G325" s="281">
        <v>1021.5500000000004</v>
      </c>
      <c r="H325" s="281">
        <v>1059.2500000000002</v>
      </c>
      <c r="I325" s="281">
        <v>1066.45</v>
      </c>
      <c r="J325" s="281">
        <v>1078.1000000000001</v>
      </c>
      <c r="K325" s="280">
        <v>1054.8</v>
      </c>
      <c r="L325" s="280">
        <v>1035.95</v>
      </c>
      <c r="M325" s="280">
        <v>3.7028099999999999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660.65</v>
      </c>
      <c r="D326" s="281">
        <v>659.61666666666667</v>
      </c>
      <c r="E326" s="281">
        <v>653.23333333333335</v>
      </c>
      <c r="F326" s="281">
        <v>645.81666666666672</v>
      </c>
      <c r="G326" s="281">
        <v>639.43333333333339</v>
      </c>
      <c r="H326" s="281">
        <v>667.0333333333333</v>
      </c>
      <c r="I326" s="281">
        <v>673.41666666666674</v>
      </c>
      <c r="J326" s="281">
        <v>680.83333333333326</v>
      </c>
      <c r="K326" s="280">
        <v>666</v>
      </c>
      <c r="L326" s="280">
        <v>652.20000000000005</v>
      </c>
      <c r="M326" s="280">
        <v>3.5043199999999999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32.5</v>
      </c>
      <c r="D327" s="281">
        <v>32.449999999999996</v>
      </c>
      <c r="E327" s="281">
        <v>32.04999999999999</v>
      </c>
      <c r="F327" s="281">
        <v>31.599999999999994</v>
      </c>
      <c r="G327" s="281">
        <v>31.199999999999989</v>
      </c>
      <c r="H327" s="281">
        <v>32.899999999999991</v>
      </c>
      <c r="I327" s="281">
        <v>33.299999999999997</v>
      </c>
      <c r="J327" s="281">
        <v>33.749999999999993</v>
      </c>
      <c r="K327" s="280">
        <v>32.85</v>
      </c>
      <c r="L327" s="280">
        <v>32</v>
      </c>
      <c r="M327" s="280">
        <v>38.115020000000001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57.9</v>
      </c>
      <c r="D328" s="281">
        <v>58.15</v>
      </c>
      <c r="E328" s="281">
        <v>57.449999999999996</v>
      </c>
      <c r="F328" s="281">
        <v>57</v>
      </c>
      <c r="G328" s="281">
        <v>56.3</v>
      </c>
      <c r="H328" s="281">
        <v>58.599999999999994</v>
      </c>
      <c r="I328" s="281">
        <v>59.3</v>
      </c>
      <c r="J328" s="281">
        <v>59.749999999999993</v>
      </c>
      <c r="K328" s="280">
        <v>58.85</v>
      </c>
      <c r="L328" s="280">
        <v>57.7</v>
      </c>
      <c r="M328" s="280">
        <v>22.1328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569.85</v>
      </c>
      <c r="D329" s="281">
        <v>575.11666666666667</v>
      </c>
      <c r="E329" s="281">
        <v>562.7833333333333</v>
      </c>
      <c r="F329" s="281">
        <v>555.71666666666658</v>
      </c>
      <c r="G329" s="281">
        <v>543.38333333333321</v>
      </c>
      <c r="H329" s="281">
        <v>582.18333333333339</v>
      </c>
      <c r="I329" s="281">
        <v>594.51666666666665</v>
      </c>
      <c r="J329" s="281">
        <v>601.58333333333348</v>
      </c>
      <c r="K329" s="280">
        <v>587.45000000000005</v>
      </c>
      <c r="L329" s="280">
        <v>568.04999999999995</v>
      </c>
      <c r="M329" s="280">
        <v>0.28254000000000001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</v>
      </c>
      <c r="D330" s="281">
        <v>32.983333333333334</v>
      </c>
      <c r="E330" s="281">
        <v>32.766666666666666</v>
      </c>
      <c r="F330" s="281">
        <v>32.533333333333331</v>
      </c>
      <c r="G330" s="281">
        <v>32.316666666666663</v>
      </c>
      <c r="H330" s="281">
        <v>33.216666666666669</v>
      </c>
      <c r="I330" s="281">
        <v>33.433333333333337</v>
      </c>
      <c r="J330" s="281">
        <v>33.666666666666671</v>
      </c>
      <c r="K330" s="280">
        <v>33.200000000000003</v>
      </c>
      <c r="L330" s="280">
        <v>32.75</v>
      </c>
      <c r="M330" s="280">
        <v>88.825450000000004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</v>
      </c>
      <c r="D331" s="281">
        <v>67.266666666666666</v>
      </c>
      <c r="E331" s="281">
        <v>66.233333333333334</v>
      </c>
      <c r="F331" s="281">
        <v>65.466666666666669</v>
      </c>
      <c r="G331" s="281">
        <v>64.433333333333337</v>
      </c>
      <c r="H331" s="281">
        <v>68.033333333333331</v>
      </c>
      <c r="I331" s="281">
        <v>69.066666666666663</v>
      </c>
      <c r="J331" s="281">
        <v>69.833333333333329</v>
      </c>
      <c r="K331" s="280">
        <v>68.3</v>
      </c>
      <c r="L331" s="280">
        <v>66.5</v>
      </c>
      <c r="M331" s="280">
        <v>12.178319999999999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105.65</v>
      </c>
      <c r="D332" s="281">
        <v>105.11666666666667</v>
      </c>
      <c r="E332" s="281">
        <v>104.08333333333334</v>
      </c>
      <c r="F332" s="281">
        <v>102.51666666666667</v>
      </c>
      <c r="G332" s="281">
        <v>101.48333333333333</v>
      </c>
      <c r="H332" s="281">
        <v>106.68333333333335</v>
      </c>
      <c r="I332" s="281">
        <v>107.71666666666668</v>
      </c>
      <c r="J332" s="281">
        <v>109.28333333333336</v>
      </c>
      <c r="K332" s="280">
        <v>106.15</v>
      </c>
      <c r="L332" s="280">
        <v>103.55</v>
      </c>
      <c r="M332" s="280">
        <v>74.42192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285.45</v>
      </c>
      <c r="D333" s="281">
        <v>285.48333333333335</v>
      </c>
      <c r="E333" s="281">
        <v>282.01666666666671</v>
      </c>
      <c r="F333" s="281">
        <v>278.58333333333337</v>
      </c>
      <c r="G333" s="281">
        <v>275.11666666666673</v>
      </c>
      <c r="H333" s="281">
        <v>288.91666666666669</v>
      </c>
      <c r="I333" s="281">
        <v>292.38333333333338</v>
      </c>
      <c r="J333" s="281">
        <v>295.81666666666666</v>
      </c>
      <c r="K333" s="280">
        <v>288.95</v>
      </c>
      <c r="L333" s="280">
        <v>282.05</v>
      </c>
      <c r="M333" s="280">
        <v>5.8757400000000004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150.1</v>
      </c>
      <c r="D334" s="281">
        <v>149.29999999999998</v>
      </c>
      <c r="E334" s="281">
        <v>148.14999999999998</v>
      </c>
      <c r="F334" s="281">
        <v>146.19999999999999</v>
      </c>
      <c r="G334" s="281">
        <v>145.04999999999998</v>
      </c>
      <c r="H334" s="281">
        <v>151.24999999999997</v>
      </c>
      <c r="I334" s="281">
        <v>152.4</v>
      </c>
      <c r="J334" s="281">
        <v>154.34999999999997</v>
      </c>
      <c r="K334" s="280">
        <v>150.44999999999999</v>
      </c>
      <c r="L334" s="280">
        <v>147.35</v>
      </c>
      <c r="M334" s="280">
        <v>79.96687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653</v>
      </c>
      <c r="D335" s="281">
        <v>657.16666666666663</v>
      </c>
      <c r="E335" s="281">
        <v>645.33333333333326</v>
      </c>
      <c r="F335" s="281">
        <v>637.66666666666663</v>
      </c>
      <c r="G335" s="281">
        <v>625.83333333333326</v>
      </c>
      <c r="H335" s="281">
        <v>664.83333333333326</v>
      </c>
      <c r="I335" s="281">
        <v>676.66666666666652</v>
      </c>
      <c r="J335" s="281">
        <v>684.33333333333326</v>
      </c>
      <c r="K335" s="280">
        <v>669</v>
      </c>
      <c r="L335" s="280">
        <v>649.5</v>
      </c>
      <c r="M335" s="280">
        <v>0.76839000000000002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75.2</v>
      </c>
      <c r="D336" s="281">
        <v>74.966666666666669</v>
      </c>
      <c r="E336" s="281">
        <v>74.483333333333334</v>
      </c>
      <c r="F336" s="281">
        <v>73.766666666666666</v>
      </c>
      <c r="G336" s="281">
        <v>73.283333333333331</v>
      </c>
      <c r="H336" s="281">
        <v>75.683333333333337</v>
      </c>
      <c r="I336" s="281">
        <v>76.166666666666686</v>
      </c>
      <c r="J336" s="281">
        <v>76.88333333333334</v>
      </c>
      <c r="K336" s="280">
        <v>75.45</v>
      </c>
      <c r="L336" s="280">
        <v>74.25</v>
      </c>
      <c r="M336" s="280">
        <v>104.13496000000001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4208.2</v>
      </c>
      <c r="D337" s="281">
        <v>4091.7166666666667</v>
      </c>
      <c r="E337" s="281">
        <v>3917.4833333333336</v>
      </c>
      <c r="F337" s="281">
        <v>3626.7666666666669</v>
      </c>
      <c r="G337" s="281">
        <v>3452.5333333333338</v>
      </c>
      <c r="H337" s="281">
        <v>4382.4333333333334</v>
      </c>
      <c r="I337" s="281">
        <v>4556.6666666666661</v>
      </c>
      <c r="J337" s="281">
        <v>4847.3833333333332</v>
      </c>
      <c r="K337" s="280">
        <v>4265.95</v>
      </c>
      <c r="L337" s="280">
        <v>3801</v>
      </c>
      <c r="M337" s="280">
        <v>25.580200000000001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542.15</v>
      </c>
      <c r="D338" s="281">
        <v>545.65</v>
      </c>
      <c r="E338" s="281">
        <v>535</v>
      </c>
      <c r="F338" s="281">
        <v>527.85</v>
      </c>
      <c r="G338" s="281">
        <v>517.20000000000005</v>
      </c>
      <c r="H338" s="281">
        <v>552.79999999999995</v>
      </c>
      <c r="I338" s="281">
        <v>563.44999999999982</v>
      </c>
      <c r="J338" s="281">
        <v>570.59999999999991</v>
      </c>
      <c r="K338" s="280">
        <v>556.29999999999995</v>
      </c>
      <c r="L338" s="280">
        <v>538.5</v>
      </c>
      <c r="M338" s="280">
        <v>3.0941900000000002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18757.55</v>
      </c>
      <c r="D339" s="281">
        <v>18826.533333333336</v>
      </c>
      <c r="E339" s="281">
        <v>18643.066666666673</v>
      </c>
      <c r="F339" s="281">
        <v>18528.583333333336</v>
      </c>
      <c r="G339" s="281">
        <v>18345.116666666672</v>
      </c>
      <c r="H339" s="281">
        <v>18941.016666666674</v>
      </c>
      <c r="I339" s="281">
        <v>19124.483333333341</v>
      </c>
      <c r="J339" s="281">
        <v>19238.966666666674</v>
      </c>
      <c r="K339" s="280">
        <v>19010</v>
      </c>
      <c r="L339" s="280">
        <v>18712.05</v>
      </c>
      <c r="M339" s="280">
        <v>0.35959000000000002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62.95</v>
      </c>
      <c r="D340" s="281">
        <v>63.45000000000001</v>
      </c>
      <c r="E340" s="281">
        <v>62.250000000000014</v>
      </c>
      <c r="F340" s="281">
        <v>61.550000000000004</v>
      </c>
      <c r="G340" s="281">
        <v>60.350000000000009</v>
      </c>
      <c r="H340" s="281">
        <v>64.15000000000002</v>
      </c>
      <c r="I340" s="281">
        <v>65.350000000000023</v>
      </c>
      <c r="J340" s="281">
        <v>66.050000000000026</v>
      </c>
      <c r="K340" s="280">
        <v>64.650000000000006</v>
      </c>
      <c r="L340" s="280">
        <v>62.75</v>
      </c>
      <c r="M340" s="280">
        <v>9.9192599999999995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284.45</v>
      </c>
      <c r="D341" s="281">
        <v>285.41666666666669</v>
      </c>
      <c r="E341" s="281">
        <v>281.83333333333337</v>
      </c>
      <c r="F341" s="281">
        <v>279.2166666666667</v>
      </c>
      <c r="G341" s="281">
        <v>275.63333333333338</v>
      </c>
      <c r="H341" s="281">
        <v>288.03333333333336</v>
      </c>
      <c r="I341" s="281">
        <v>291.61666666666673</v>
      </c>
      <c r="J341" s="281">
        <v>294.23333333333335</v>
      </c>
      <c r="K341" s="280">
        <v>289</v>
      </c>
      <c r="L341" s="280">
        <v>282.8</v>
      </c>
      <c r="M341" s="280">
        <v>2.3851</v>
      </c>
      <c r="N341" s="1"/>
      <c r="O341" s="1"/>
    </row>
    <row r="342" spans="1:15" ht="12.75" customHeight="1">
      <c r="A342" s="30">
        <v>332</v>
      </c>
      <c r="B342" s="290" t="s">
        <v>870</v>
      </c>
      <c r="C342" s="280">
        <v>314.25</v>
      </c>
      <c r="D342" s="281">
        <v>311.08333333333331</v>
      </c>
      <c r="E342" s="281">
        <v>304.36666666666662</v>
      </c>
      <c r="F342" s="281">
        <v>294.48333333333329</v>
      </c>
      <c r="G342" s="281">
        <v>287.76666666666659</v>
      </c>
      <c r="H342" s="281">
        <v>320.96666666666664</v>
      </c>
      <c r="I342" s="281">
        <v>327.68333333333334</v>
      </c>
      <c r="J342" s="281">
        <v>337.56666666666666</v>
      </c>
      <c r="K342" s="280">
        <v>317.8</v>
      </c>
      <c r="L342" s="280">
        <v>301.2</v>
      </c>
      <c r="M342" s="280">
        <v>14.86753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879.9</v>
      </c>
      <c r="D343" s="281">
        <v>883.66666666666663</v>
      </c>
      <c r="E343" s="281">
        <v>872.33333333333326</v>
      </c>
      <c r="F343" s="281">
        <v>864.76666666666665</v>
      </c>
      <c r="G343" s="281">
        <v>853.43333333333328</v>
      </c>
      <c r="H343" s="281">
        <v>891.23333333333323</v>
      </c>
      <c r="I343" s="281">
        <v>902.56666666666649</v>
      </c>
      <c r="J343" s="281">
        <v>910.13333333333321</v>
      </c>
      <c r="K343" s="280">
        <v>895</v>
      </c>
      <c r="L343" s="280">
        <v>876.1</v>
      </c>
      <c r="M343" s="280">
        <v>2.9671599999999998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129.80000000000001</v>
      </c>
      <c r="D344" s="281">
        <v>130.21666666666667</v>
      </c>
      <c r="E344" s="281">
        <v>127.98333333333335</v>
      </c>
      <c r="F344" s="281">
        <v>126.16666666666669</v>
      </c>
      <c r="G344" s="281">
        <v>123.93333333333337</v>
      </c>
      <c r="H344" s="281">
        <v>132.03333333333333</v>
      </c>
      <c r="I344" s="281">
        <v>134.26666666666662</v>
      </c>
      <c r="J344" s="281">
        <v>136.08333333333331</v>
      </c>
      <c r="K344" s="280">
        <v>132.44999999999999</v>
      </c>
      <c r="L344" s="280">
        <v>128.4</v>
      </c>
      <c r="M344" s="280">
        <v>217.05934999999999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186.5</v>
      </c>
      <c r="D345" s="281">
        <v>189.11666666666667</v>
      </c>
      <c r="E345" s="281">
        <v>183.23333333333335</v>
      </c>
      <c r="F345" s="281">
        <v>179.96666666666667</v>
      </c>
      <c r="G345" s="281">
        <v>174.08333333333334</v>
      </c>
      <c r="H345" s="281">
        <v>192.38333333333335</v>
      </c>
      <c r="I345" s="281">
        <v>198.26666666666668</v>
      </c>
      <c r="J345" s="281">
        <v>201.53333333333336</v>
      </c>
      <c r="K345" s="280">
        <v>195</v>
      </c>
      <c r="L345" s="280">
        <v>185.85</v>
      </c>
      <c r="M345" s="280">
        <v>24.423860000000001</v>
      </c>
      <c r="N345" s="1"/>
      <c r="O345" s="1"/>
    </row>
    <row r="346" spans="1:15" ht="12.75" customHeight="1">
      <c r="A346" s="30">
        <v>336</v>
      </c>
      <c r="B346" s="290" t="s">
        <v>851</v>
      </c>
      <c r="C346" s="280">
        <v>758</v>
      </c>
      <c r="D346" s="281">
        <v>749.26666666666677</v>
      </c>
      <c r="E346" s="281">
        <v>735.23333333333358</v>
      </c>
      <c r="F346" s="281">
        <v>712.46666666666681</v>
      </c>
      <c r="G346" s="281">
        <v>698.43333333333362</v>
      </c>
      <c r="H346" s="281">
        <v>772.03333333333353</v>
      </c>
      <c r="I346" s="281">
        <v>786.06666666666661</v>
      </c>
      <c r="J346" s="281">
        <v>808.83333333333348</v>
      </c>
      <c r="K346" s="280">
        <v>763.3</v>
      </c>
      <c r="L346" s="280">
        <v>726.5</v>
      </c>
      <c r="M346" s="280">
        <v>22.511939999999999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3228.45</v>
      </c>
      <c r="D347" s="281">
        <v>3231.6333333333332</v>
      </c>
      <c r="E347" s="281">
        <v>3209.9166666666665</v>
      </c>
      <c r="F347" s="281">
        <v>3191.3833333333332</v>
      </c>
      <c r="G347" s="281">
        <v>3169.6666666666665</v>
      </c>
      <c r="H347" s="281">
        <v>3250.1666666666665</v>
      </c>
      <c r="I347" s="281">
        <v>3271.8833333333337</v>
      </c>
      <c r="J347" s="281">
        <v>3290.4166666666665</v>
      </c>
      <c r="K347" s="280">
        <v>3253.35</v>
      </c>
      <c r="L347" s="280">
        <v>3213.1</v>
      </c>
      <c r="M347" s="280">
        <v>0.60053000000000001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286.89999999999998</v>
      </c>
      <c r="D348" s="281">
        <v>287.96666666666664</v>
      </c>
      <c r="E348" s="281">
        <v>280.93333333333328</v>
      </c>
      <c r="F348" s="281">
        <v>274.96666666666664</v>
      </c>
      <c r="G348" s="281">
        <v>267.93333333333328</v>
      </c>
      <c r="H348" s="281">
        <v>293.93333333333328</v>
      </c>
      <c r="I348" s="281">
        <v>300.9666666666667</v>
      </c>
      <c r="J348" s="281">
        <v>306.93333333333328</v>
      </c>
      <c r="K348" s="280">
        <v>295</v>
      </c>
      <c r="L348" s="280">
        <v>282</v>
      </c>
      <c r="M348" s="280">
        <v>5.5120300000000002</v>
      </c>
      <c r="N348" s="1"/>
      <c r="O348" s="1"/>
    </row>
    <row r="349" spans="1:15" ht="12.75" customHeight="1">
      <c r="A349" s="30">
        <v>339</v>
      </c>
      <c r="B349" s="290" t="s">
        <v>852</v>
      </c>
      <c r="C349" s="280">
        <v>499.7</v>
      </c>
      <c r="D349" s="281">
        <v>505.96666666666664</v>
      </c>
      <c r="E349" s="281">
        <v>491.0333333333333</v>
      </c>
      <c r="F349" s="281">
        <v>482.36666666666667</v>
      </c>
      <c r="G349" s="281">
        <v>467.43333333333334</v>
      </c>
      <c r="H349" s="281">
        <v>514.63333333333321</v>
      </c>
      <c r="I349" s="281">
        <v>529.56666666666661</v>
      </c>
      <c r="J349" s="281">
        <v>538.23333333333323</v>
      </c>
      <c r="K349" s="280">
        <v>520.9</v>
      </c>
      <c r="L349" s="280">
        <v>497.3</v>
      </c>
      <c r="M349" s="280">
        <v>6.07803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121.5</v>
      </c>
      <c r="D350" s="281">
        <v>119.3</v>
      </c>
      <c r="E350" s="281">
        <v>116.19999999999999</v>
      </c>
      <c r="F350" s="281">
        <v>110.89999999999999</v>
      </c>
      <c r="G350" s="281">
        <v>107.79999999999998</v>
      </c>
      <c r="H350" s="281">
        <v>124.6</v>
      </c>
      <c r="I350" s="281">
        <v>127.69999999999999</v>
      </c>
      <c r="J350" s="281">
        <v>133</v>
      </c>
      <c r="K350" s="280">
        <v>122.4</v>
      </c>
      <c r="L350" s="280">
        <v>114</v>
      </c>
      <c r="M350" s="280">
        <v>26.653559999999999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3062.25</v>
      </c>
      <c r="D351" s="281">
        <v>3037.75</v>
      </c>
      <c r="E351" s="281">
        <v>2996.5</v>
      </c>
      <c r="F351" s="281">
        <v>2930.75</v>
      </c>
      <c r="G351" s="281">
        <v>2889.5</v>
      </c>
      <c r="H351" s="281">
        <v>3103.5</v>
      </c>
      <c r="I351" s="281">
        <v>3144.75</v>
      </c>
      <c r="J351" s="281">
        <v>3210.5</v>
      </c>
      <c r="K351" s="280">
        <v>3079</v>
      </c>
      <c r="L351" s="280">
        <v>2972</v>
      </c>
      <c r="M351" s="280">
        <v>2.6410499999999999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357.2</v>
      </c>
      <c r="D352" s="281">
        <v>358.06666666666666</v>
      </c>
      <c r="E352" s="281">
        <v>353.13333333333333</v>
      </c>
      <c r="F352" s="281">
        <v>349.06666666666666</v>
      </c>
      <c r="G352" s="281">
        <v>344.13333333333333</v>
      </c>
      <c r="H352" s="281">
        <v>362.13333333333333</v>
      </c>
      <c r="I352" s="281">
        <v>367.06666666666661</v>
      </c>
      <c r="J352" s="281">
        <v>371.13333333333333</v>
      </c>
      <c r="K352" s="280">
        <v>363</v>
      </c>
      <c r="L352" s="280">
        <v>354</v>
      </c>
      <c r="M352" s="280">
        <v>1.2979700000000001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248.05</v>
      </c>
      <c r="D353" s="281">
        <v>248.58333333333334</v>
      </c>
      <c r="E353" s="281">
        <v>246.51666666666668</v>
      </c>
      <c r="F353" s="281">
        <v>244.98333333333335</v>
      </c>
      <c r="G353" s="281">
        <v>242.91666666666669</v>
      </c>
      <c r="H353" s="281">
        <v>250.11666666666667</v>
      </c>
      <c r="I353" s="281">
        <v>252.18333333333334</v>
      </c>
      <c r="J353" s="281">
        <v>253.71666666666667</v>
      </c>
      <c r="K353" s="280">
        <v>250.65</v>
      </c>
      <c r="L353" s="280">
        <v>247.05</v>
      </c>
      <c r="M353" s="280">
        <v>0.91410000000000002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1913.45</v>
      </c>
      <c r="D354" s="281">
        <v>1919.0333333333335</v>
      </c>
      <c r="E354" s="281">
        <v>1866.5666666666671</v>
      </c>
      <c r="F354" s="281">
        <v>1819.6833333333336</v>
      </c>
      <c r="G354" s="281">
        <v>1767.2166666666672</v>
      </c>
      <c r="H354" s="281">
        <v>1965.916666666667</v>
      </c>
      <c r="I354" s="281">
        <v>2018.3833333333337</v>
      </c>
      <c r="J354" s="281">
        <v>2065.2666666666669</v>
      </c>
      <c r="K354" s="280">
        <v>1971.5</v>
      </c>
      <c r="L354" s="280">
        <v>1872.15</v>
      </c>
      <c r="M354" s="280">
        <v>9.0743100000000005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45616.800000000003</v>
      </c>
      <c r="D355" s="281">
        <v>45693.933333333327</v>
      </c>
      <c r="E355" s="281">
        <v>45187.866666666654</v>
      </c>
      <c r="F355" s="281">
        <v>44758.933333333327</v>
      </c>
      <c r="G355" s="281">
        <v>44252.866666666654</v>
      </c>
      <c r="H355" s="281">
        <v>46122.866666666654</v>
      </c>
      <c r="I355" s="281">
        <v>46628.93333333332</v>
      </c>
      <c r="J355" s="281">
        <v>47057.866666666654</v>
      </c>
      <c r="K355" s="280">
        <v>46200</v>
      </c>
      <c r="L355" s="280">
        <v>45265</v>
      </c>
      <c r="M355" s="280">
        <v>0.1065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3606.55</v>
      </c>
      <c r="D356" s="281">
        <v>3621.8166666666671</v>
      </c>
      <c r="E356" s="281">
        <v>3564.733333333334</v>
      </c>
      <c r="F356" s="281">
        <v>3522.916666666667</v>
      </c>
      <c r="G356" s="281">
        <v>3465.8333333333339</v>
      </c>
      <c r="H356" s="281">
        <v>3663.6333333333341</v>
      </c>
      <c r="I356" s="281">
        <v>3720.7166666666672</v>
      </c>
      <c r="J356" s="281">
        <v>3762.5333333333342</v>
      </c>
      <c r="K356" s="280">
        <v>3678.9</v>
      </c>
      <c r="L356" s="280">
        <v>3580</v>
      </c>
      <c r="M356" s="280">
        <v>5.5812999999999997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227.85</v>
      </c>
      <c r="D357" s="281">
        <v>226.7833333333333</v>
      </c>
      <c r="E357" s="281">
        <v>225.26666666666659</v>
      </c>
      <c r="F357" s="281">
        <v>222.68333333333328</v>
      </c>
      <c r="G357" s="281">
        <v>221.16666666666657</v>
      </c>
      <c r="H357" s="281">
        <v>229.36666666666662</v>
      </c>
      <c r="I357" s="281">
        <v>230.88333333333333</v>
      </c>
      <c r="J357" s="281">
        <v>233.46666666666664</v>
      </c>
      <c r="K357" s="280">
        <v>228.3</v>
      </c>
      <c r="L357" s="280">
        <v>224.2</v>
      </c>
      <c r="M357" s="280">
        <v>8.9458800000000007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4180.25</v>
      </c>
      <c r="D358" s="281">
        <v>4190.4666666666662</v>
      </c>
      <c r="E358" s="281">
        <v>4161.0333333333328</v>
      </c>
      <c r="F358" s="281">
        <v>4141.8166666666666</v>
      </c>
      <c r="G358" s="281">
        <v>4112.3833333333332</v>
      </c>
      <c r="H358" s="281">
        <v>4209.6833333333325</v>
      </c>
      <c r="I358" s="281">
        <v>4239.116666666665</v>
      </c>
      <c r="J358" s="281">
        <v>4258.3333333333321</v>
      </c>
      <c r="K358" s="280">
        <v>4219.8999999999996</v>
      </c>
      <c r="L358" s="280">
        <v>4171.25</v>
      </c>
      <c r="M358" s="280">
        <v>0.14646999999999999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1242.6500000000001</v>
      </c>
      <c r="D359" s="281">
        <v>1242.5666666666666</v>
      </c>
      <c r="E359" s="281">
        <v>1224.1333333333332</v>
      </c>
      <c r="F359" s="281">
        <v>1205.6166666666666</v>
      </c>
      <c r="G359" s="281">
        <v>1187.1833333333332</v>
      </c>
      <c r="H359" s="281">
        <v>1261.0833333333333</v>
      </c>
      <c r="I359" s="281">
        <v>1279.5166666666667</v>
      </c>
      <c r="J359" s="281">
        <v>1298.0333333333333</v>
      </c>
      <c r="K359" s="280">
        <v>1261</v>
      </c>
      <c r="L359" s="280">
        <v>1224.05</v>
      </c>
      <c r="M359" s="280">
        <v>1.8788800000000001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2333.3000000000002</v>
      </c>
      <c r="D360" s="281">
        <v>2345.1333333333332</v>
      </c>
      <c r="E360" s="281">
        <v>2306.2666666666664</v>
      </c>
      <c r="F360" s="281">
        <v>2279.2333333333331</v>
      </c>
      <c r="G360" s="281">
        <v>2240.3666666666663</v>
      </c>
      <c r="H360" s="281">
        <v>2372.1666666666665</v>
      </c>
      <c r="I360" s="281">
        <v>2411.0333333333333</v>
      </c>
      <c r="J360" s="281">
        <v>2438.0666666666666</v>
      </c>
      <c r="K360" s="280">
        <v>2384</v>
      </c>
      <c r="L360" s="280">
        <v>2318.1</v>
      </c>
      <c r="M360" s="280">
        <v>3.23481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1795.65</v>
      </c>
      <c r="D361" s="281">
        <v>1808.8999999999999</v>
      </c>
      <c r="E361" s="281">
        <v>1762.2499999999998</v>
      </c>
      <c r="F361" s="281">
        <v>1728.85</v>
      </c>
      <c r="G361" s="281">
        <v>1682.1999999999998</v>
      </c>
      <c r="H361" s="281">
        <v>1842.2999999999997</v>
      </c>
      <c r="I361" s="281">
        <v>1888.9499999999998</v>
      </c>
      <c r="J361" s="281">
        <v>1922.3499999999997</v>
      </c>
      <c r="K361" s="280">
        <v>1855.55</v>
      </c>
      <c r="L361" s="280">
        <v>1775.5</v>
      </c>
      <c r="M361" s="280">
        <v>6.5548599999999997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736.55</v>
      </c>
      <c r="D362" s="281">
        <v>747.4</v>
      </c>
      <c r="E362" s="281">
        <v>717.15</v>
      </c>
      <c r="F362" s="281">
        <v>697.75</v>
      </c>
      <c r="G362" s="281">
        <v>667.5</v>
      </c>
      <c r="H362" s="281">
        <v>766.8</v>
      </c>
      <c r="I362" s="281">
        <v>797.05</v>
      </c>
      <c r="J362" s="281">
        <v>816.44999999999993</v>
      </c>
      <c r="K362" s="280">
        <v>777.65</v>
      </c>
      <c r="L362" s="280">
        <v>728</v>
      </c>
      <c r="M362" s="280">
        <v>0.91408999999999996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2222.25</v>
      </c>
      <c r="D363" s="281">
        <v>2221.0833333333335</v>
      </c>
      <c r="E363" s="281">
        <v>2205.166666666667</v>
      </c>
      <c r="F363" s="281">
        <v>2188.0833333333335</v>
      </c>
      <c r="G363" s="281">
        <v>2172.166666666667</v>
      </c>
      <c r="H363" s="281">
        <v>2238.166666666667</v>
      </c>
      <c r="I363" s="281">
        <v>2254.0833333333339</v>
      </c>
      <c r="J363" s="281">
        <v>2271.166666666667</v>
      </c>
      <c r="K363" s="280">
        <v>2237</v>
      </c>
      <c r="L363" s="280">
        <v>2204</v>
      </c>
      <c r="M363" s="280">
        <v>2.8128299999999999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2352.85</v>
      </c>
      <c r="D364" s="281">
        <v>2363.1166666666668</v>
      </c>
      <c r="E364" s="281">
        <v>2315.2333333333336</v>
      </c>
      <c r="F364" s="281">
        <v>2277.6166666666668</v>
      </c>
      <c r="G364" s="281">
        <v>2229.7333333333336</v>
      </c>
      <c r="H364" s="281">
        <v>2400.7333333333336</v>
      </c>
      <c r="I364" s="281">
        <v>2448.6166666666668</v>
      </c>
      <c r="J364" s="281">
        <v>2486.2333333333336</v>
      </c>
      <c r="K364" s="280">
        <v>2411</v>
      </c>
      <c r="L364" s="280">
        <v>2325.5</v>
      </c>
      <c r="M364" s="280">
        <v>2.23231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263.05</v>
      </c>
      <c r="D365" s="281">
        <v>264.78333333333336</v>
      </c>
      <c r="E365" s="281">
        <v>259.86666666666673</v>
      </c>
      <c r="F365" s="281">
        <v>256.68333333333339</v>
      </c>
      <c r="G365" s="281">
        <v>251.76666666666677</v>
      </c>
      <c r="H365" s="281">
        <v>267.9666666666667</v>
      </c>
      <c r="I365" s="281">
        <v>272.88333333333333</v>
      </c>
      <c r="J365" s="281">
        <v>276.06666666666666</v>
      </c>
      <c r="K365" s="280">
        <v>269.7</v>
      </c>
      <c r="L365" s="280">
        <v>261.60000000000002</v>
      </c>
      <c r="M365" s="280">
        <v>20.28612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113.15</v>
      </c>
      <c r="D366" s="281">
        <v>112.5</v>
      </c>
      <c r="E366" s="281">
        <v>111.65</v>
      </c>
      <c r="F366" s="281">
        <v>110.15</v>
      </c>
      <c r="G366" s="281">
        <v>109.30000000000001</v>
      </c>
      <c r="H366" s="281">
        <v>114</v>
      </c>
      <c r="I366" s="281">
        <v>114.85</v>
      </c>
      <c r="J366" s="281">
        <v>116.35</v>
      </c>
      <c r="K366" s="280">
        <v>113.35</v>
      </c>
      <c r="L366" s="280">
        <v>111</v>
      </c>
      <c r="M366" s="280">
        <v>30.323599999999999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207.9</v>
      </c>
      <c r="D367" s="281">
        <v>208.76666666666665</v>
      </c>
      <c r="E367" s="281">
        <v>206.5333333333333</v>
      </c>
      <c r="F367" s="281">
        <v>205.16666666666666</v>
      </c>
      <c r="G367" s="281">
        <v>202.93333333333331</v>
      </c>
      <c r="H367" s="281">
        <v>210.1333333333333</v>
      </c>
      <c r="I367" s="281">
        <v>212.36666666666665</v>
      </c>
      <c r="J367" s="281">
        <v>213.73333333333329</v>
      </c>
      <c r="K367" s="280">
        <v>211</v>
      </c>
      <c r="L367" s="280">
        <v>207.4</v>
      </c>
      <c r="M367" s="280">
        <v>49.763959999999997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398.95</v>
      </c>
      <c r="D368" s="281">
        <v>397.08333333333331</v>
      </c>
      <c r="E368" s="281">
        <v>386.16666666666663</v>
      </c>
      <c r="F368" s="281">
        <v>373.38333333333333</v>
      </c>
      <c r="G368" s="281">
        <v>362.46666666666664</v>
      </c>
      <c r="H368" s="281">
        <v>409.86666666666662</v>
      </c>
      <c r="I368" s="281">
        <v>420.78333333333325</v>
      </c>
      <c r="J368" s="281">
        <v>433.56666666666661</v>
      </c>
      <c r="K368" s="280">
        <v>408</v>
      </c>
      <c r="L368" s="280">
        <v>384.3</v>
      </c>
      <c r="M368" s="280">
        <v>20.218669999999999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446.4</v>
      </c>
      <c r="D369" s="281">
        <v>445.95</v>
      </c>
      <c r="E369" s="281">
        <v>441.59999999999997</v>
      </c>
      <c r="F369" s="281">
        <v>436.79999999999995</v>
      </c>
      <c r="G369" s="281">
        <v>432.44999999999993</v>
      </c>
      <c r="H369" s="281">
        <v>450.75</v>
      </c>
      <c r="I369" s="281">
        <v>455.1</v>
      </c>
      <c r="J369" s="281">
        <v>459.90000000000003</v>
      </c>
      <c r="K369" s="280">
        <v>450.3</v>
      </c>
      <c r="L369" s="280">
        <v>441.15</v>
      </c>
      <c r="M369" s="280">
        <v>2.2032400000000001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593.79999999999995</v>
      </c>
      <c r="D370" s="281">
        <v>592.5333333333333</v>
      </c>
      <c r="E370" s="281">
        <v>590.26666666666665</v>
      </c>
      <c r="F370" s="281">
        <v>586.73333333333335</v>
      </c>
      <c r="G370" s="281">
        <v>584.4666666666667</v>
      </c>
      <c r="H370" s="281">
        <v>596.06666666666661</v>
      </c>
      <c r="I370" s="281">
        <v>598.33333333333326</v>
      </c>
      <c r="J370" s="281">
        <v>601.86666666666656</v>
      </c>
      <c r="K370" s="280">
        <v>594.79999999999995</v>
      </c>
      <c r="L370" s="280">
        <v>589</v>
      </c>
      <c r="M370" s="280">
        <v>3.0852200000000001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111.2</v>
      </c>
      <c r="D371" s="281">
        <v>112.01666666666665</v>
      </c>
      <c r="E371" s="281">
        <v>109.2833333333333</v>
      </c>
      <c r="F371" s="281">
        <v>107.36666666666665</v>
      </c>
      <c r="G371" s="281">
        <v>104.6333333333333</v>
      </c>
      <c r="H371" s="281">
        <v>113.93333333333331</v>
      </c>
      <c r="I371" s="281">
        <v>116.66666666666666</v>
      </c>
      <c r="J371" s="281">
        <v>118.58333333333331</v>
      </c>
      <c r="K371" s="280">
        <v>114.75</v>
      </c>
      <c r="L371" s="280">
        <v>110.1</v>
      </c>
      <c r="M371" s="280">
        <v>2.5768800000000001</v>
      </c>
      <c r="N371" s="1"/>
      <c r="O371" s="1"/>
    </row>
    <row r="372" spans="1:15" ht="12.75" customHeight="1">
      <c r="A372" s="30">
        <v>362</v>
      </c>
      <c r="B372" s="290" t="s">
        <v>871</v>
      </c>
      <c r="C372" s="280">
        <v>1203.6500000000001</v>
      </c>
      <c r="D372" s="281">
        <v>1203.2</v>
      </c>
      <c r="E372" s="281">
        <v>1186.5</v>
      </c>
      <c r="F372" s="281">
        <v>1169.3499999999999</v>
      </c>
      <c r="G372" s="281">
        <v>1152.6499999999999</v>
      </c>
      <c r="H372" s="281">
        <v>1220.3500000000001</v>
      </c>
      <c r="I372" s="281">
        <v>1237.0500000000004</v>
      </c>
      <c r="J372" s="281">
        <v>1254.2000000000003</v>
      </c>
      <c r="K372" s="280">
        <v>1219.9000000000001</v>
      </c>
      <c r="L372" s="280">
        <v>1186.05</v>
      </c>
      <c r="M372" s="280">
        <v>0.20300000000000001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4342.8</v>
      </c>
      <c r="D373" s="281">
        <v>4384.5999999999995</v>
      </c>
      <c r="E373" s="281">
        <v>4269.1999999999989</v>
      </c>
      <c r="F373" s="281">
        <v>4195.5999999999995</v>
      </c>
      <c r="G373" s="281">
        <v>4080.1999999999989</v>
      </c>
      <c r="H373" s="281">
        <v>4458.1999999999989</v>
      </c>
      <c r="I373" s="281">
        <v>4573.5999999999985</v>
      </c>
      <c r="J373" s="281">
        <v>4647.1999999999989</v>
      </c>
      <c r="K373" s="280">
        <v>4500</v>
      </c>
      <c r="L373" s="280">
        <v>4311</v>
      </c>
      <c r="M373" s="280">
        <v>4.8230000000000002E-2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14404.25</v>
      </c>
      <c r="D374" s="281">
        <v>14300.5</v>
      </c>
      <c r="E374" s="281">
        <v>14161</v>
      </c>
      <c r="F374" s="281">
        <v>13917.75</v>
      </c>
      <c r="G374" s="281">
        <v>13778.25</v>
      </c>
      <c r="H374" s="281">
        <v>14543.75</v>
      </c>
      <c r="I374" s="281">
        <v>14683.25</v>
      </c>
      <c r="J374" s="281">
        <v>14926.5</v>
      </c>
      <c r="K374" s="280">
        <v>14440</v>
      </c>
      <c r="L374" s="280">
        <v>14057.25</v>
      </c>
      <c r="M374" s="280">
        <v>3.6040000000000003E-2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31.6</v>
      </c>
      <c r="D375" s="281">
        <v>31.583333333333332</v>
      </c>
      <c r="E375" s="281">
        <v>31.366666666666664</v>
      </c>
      <c r="F375" s="281">
        <v>31.133333333333333</v>
      </c>
      <c r="G375" s="281">
        <v>30.916666666666664</v>
      </c>
      <c r="H375" s="281">
        <v>31.816666666666663</v>
      </c>
      <c r="I375" s="281">
        <v>32.033333333333331</v>
      </c>
      <c r="J375" s="281">
        <v>32.266666666666666</v>
      </c>
      <c r="K375" s="280">
        <v>31.8</v>
      </c>
      <c r="L375" s="280">
        <v>31.35</v>
      </c>
      <c r="M375" s="280">
        <v>215.87323000000001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574.9</v>
      </c>
      <c r="D376" s="281">
        <v>576.35</v>
      </c>
      <c r="E376" s="281">
        <v>566.1</v>
      </c>
      <c r="F376" s="281">
        <v>557.29999999999995</v>
      </c>
      <c r="G376" s="281">
        <v>547.04999999999995</v>
      </c>
      <c r="H376" s="281">
        <v>585.15000000000009</v>
      </c>
      <c r="I376" s="281">
        <v>595.40000000000009</v>
      </c>
      <c r="J376" s="281">
        <v>604.20000000000016</v>
      </c>
      <c r="K376" s="280">
        <v>586.6</v>
      </c>
      <c r="L376" s="280">
        <v>567.54999999999995</v>
      </c>
      <c r="M376" s="280">
        <v>1.7486699999999999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94.7</v>
      </c>
      <c r="D377" s="281">
        <v>93.3</v>
      </c>
      <c r="E377" s="281">
        <v>91.6</v>
      </c>
      <c r="F377" s="281">
        <v>88.5</v>
      </c>
      <c r="G377" s="281">
        <v>86.8</v>
      </c>
      <c r="H377" s="281">
        <v>96.399999999999991</v>
      </c>
      <c r="I377" s="281">
        <v>98.100000000000009</v>
      </c>
      <c r="J377" s="281">
        <v>101.19999999999999</v>
      </c>
      <c r="K377" s="280">
        <v>95</v>
      </c>
      <c r="L377" s="280">
        <v>90.2</v>
      </c>
      <c r="M377" s="280">
        <v>255.66557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128.1</v>
      </c>
      <c r="D378" s="281">
        <v>127.69999999999999</v>
      </c>
      <c r="E378" s="281">
        <v>126.69999999999999</v>
      </c>
      <c r="F378" s="281">
        <v>125.3</v>
      </c>
      <c r="G378" s="281">
        <v>124.3</v>
      </c>
      <c r="H378" s="281">
        <v>129.09999999999997</v>
      </c>
      <c r="I378" s="281">
        <v>130.09999999999997</v>
      </c>
      <c r="J378" s="281">
        <v>131.49999999999997</v>
      </c>
      <c r="K378" s="280">
        <v>128.69999999999999</v>
      </c>
      <c r="L378" s="280">
        <v>126.3</v>
      </c>
      <c r="M378" s="280">
        <v>31.42436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523.70000000000005</v>
      </c>
      <c r="D379" s="281">
        <v>529.58333333333337</v>
      </c>
      <c r="E379" s="281">
        <v>515.2166666666667</v>
      </c>
      <c r="F379" s="281">
        <v>506.73333333333335</v>
      </c>
      <c r="G379" s="281">
        <v>492.36666666666667</v>
      </c>
      <c r="H379" s="281">
        <v>538.06666666666672</v>
      </c>
      <c r="I379" s="281">
        <v>552.43333333333328</v>
      </c>
      <c r="J379" s="281">
        <v>560.91666666666674</v>
      </c>
      <c r="K379" s="280">
        <v>543.95000000000005</v>
      </c>
      <c r="L379" s="280">
        <v>521.1</v>
      </c>
      <c r="M379" s="280">
        <v>1.2193499999999999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252</v>
      </c>
      <c r="D380" s="281">
        <v>252.63333333333333</v>
      </c>
      <c r="E380" s="281">
        <v>249.51666666666665</v>
      </c>
      <c r="F380" s="281">
        <v>247.03333333333333</v>
      </c>
      <c r="G380" s="281">
        <v>243.91666666666666</v>
      </c>
      <c r="H380" s="281">
        <v>255.11666666666665</v>
      </c>
      <c r="I380" s="281">
        <v>258.23333333333335</v>
      </c>
      <c r="J380" s="281">
        <v>260.71666666666664</v>
      </c>
      <c r="K380" s="280">
        <v>255.75</v>
      </c>
      <c r="L380" s="280">
        <v>250.15</v>
      </c>
      <c r="M380" s="280">
        <v>0.70584000000000002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971.35</v>
      </c>
      <c r="D381" s="281">
        <v>962.5</v>
      </c>
      <c r="E381" s="281">
        <v>949</v>
      </c>
      <c r="F381" s="281">
        <v>926.65</v>
      </c>
      <c r="G381" s="281">
        <v>913.15</v>
      </c>
      <c r="H381" s="281">
        <v>984.85</v>
      </c>
      <c r="I381" s="281">
        <v>998.35</v>
      </c>
      <c r="J381" s="281">
        <v>1020.7</v>
      </c>
      <c r="K381" s="280">
        <v>976</v>
      </c>
      <c r="L381" s="280">
        <v>940.15</v>
      </c>
      <c r="M381" s="280">
        <v>3.7846199999999999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30.85</v>
      </c>
      <c r="D382" s="281">
        <v>30.900000000000002</v>
      </c>
      <c r="E382" s="281">
        <v>30.700000000000003</v>
      </c>
      <c r="F382" s="281">
        <v>30.55</v>
      </c>
      <c r="G382" s="281">
        <v>30.35</v>
      </c>
      <c r="H382" s="281">
        <v>31.050000000000004</v>
      </c>
      <c r="I382" s="281">
        <v>31.25</v>
      </c>
      <c r="J382" s="281">
        <v>31.400000000000006</v>
      </c>
      <c r="K382" s="280">
        <v>31.1</v>
      </c>
      <c r="L382" s="280">
        <v>30.75</v>
      </c>
      <c r="M382" s="280">
        <v>6.0692300000000001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95.25</v>
      </c>
      <c r="D383" s="281">
        <v>95.75</v>
      </c>
      <c r="E383" s="281">
        <v>94.5</v>
      </c>
      <c r="F383" s="281">
        <v>93.75</v>
      </c>
      <c r="G383" s="281">
        <v>92.5</v>
      </c>
      <c r="H383" s="281">
        <v>96.5</v>
      </c>
      <c r="I383" s="281">
        <v>97.75</v>
      </c>
      <c r="J383" s="281">
        <v>98.5</v>
      </c>
      <c r="K383" s="280">
        <v>97</v>
      </c>
      <c r="L383" s="280">
        <v>95</v>
      </c>
      <c r="M383" s="280">
        <v>2.33684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162.5</v>
      </c>
      <c r="D384" s="281">
        <v>162.83333333333334</v>
      </c>
      <c r="E384" s="281">
        <v>161.06666666666669</v>
      </c>
      <c r="F384" s="281">
        <v>159.63333333333335</v>
      </c>
      <c r="G384" s="281">
        <v>157.8666666666667</v>
      </c>
      <c r="H384" s="281">
        <v>164.26666666666668</v>
      </c>
      <c r="I384" s="281">
        <v>166.03333333333333</v>
      </c>
      <c r="J384" s="281">
        <v>167.46666666666667</v>
      </c>
      <c r="K384" s="280">
        <v>164.6</v>
      </c>
      <c r="L384" s="280">
        <v>161.4</v>
      </c>
      <c r="M384" s="280">
        <v>29.43233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580.15</v>
      </c>
      <c r="D385" s="281">
        <v>582.25</v>
      </c>
      <c r="E385" s="281">
        <v>576.9</v>
      </c>
      <c r="F385" s="281">
        <v>573.65</v>
      </c>
      <c r="G385" s="281">
        <v>568.29999999999995</v>
      </c>
      <c r="H385" s="281">
        <v>585.5</v>
      </c>
      <c r="I385" s="281">
        <v>590.84999999999991</v>
      </c>
      <c r="J385" s="281">
        <v>594.1</v>
      </c>
      <c r="K385" s="280">
        <v>587.6</v>
      </c>
      <c r="L385" s="280">
        <v>579</v>
      </c>
      <c r="M385" s="280">
        <v>0.34250999999999998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215.2</v>
      </c>
      <c r="D386" s="281">
        <v>215.70000000000002</v>
      </c>
      <c r="E386" s="281">
        <v>213.00000000000003</v>
      </c>
      <c r="F386" s="281">
        <v>210.8</v>
      </c>
      <c r="G386" s="281">
        <v>208.10000000000002</v>
      </c>
      <c r="H386" s="281">
        <v>217.90000000000003</v>
      </c>
      <c r="I386" s="281">
        <v>220.60000000000002</v>
      </c>
      <c r="J386" s="281">
        <v>222.80000000000004</v>
      </c>
      <c r="K386" s="280">
        <v>218.4</v>
      </c>
      <c r="L386" s="280">
        <v>213.5</v>
      </c>
      <c r="M386" s="280">
        <v>5.0291300000000003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85.75</v>
      </c>
      <c r="D387" s="281">
        <v>85.883333333333326</v>
      </c>
      <c r="E387" s="281">
        <v>84.866666666666646</v>
      </c>
      <c r="F387" s="281">
        <v>83.98333333333332</v>
      </c>
      <c r="G387" s="281">
        <v>82.96666666666664</v>
      </c>
      <c r="H387" s="281">
        <v>86.766666666666652</v>
      </c>
      <c r="I387" s="281">
        <v>87.783333333333331</v>
      </c>
      <c r="J387" s="281">
        <v>88.666666666666657</v>
      </c>
      <c r="K387" s="280">
        <v>86.9</v>
      </c>
      <c r="L387" s="280">
        <v>85</v>
      </c>
      <c r="M387" s="280">
        <v>16.984639999999999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1606.1</v>
      </c>
      <c r="D388" s="281">
        <v>1616.1000000000001</v>
      </c>
      <c r="E388" s="281">
        <v>1591.0500000000002</v>
      </c>
      <c r="F388" s="281">
        <v>1576</v>
      </c>
      <c r="G388" s="281">
        <v>1550.95</v>
      </c>
      <c r="H388" s="281">
        <v>1631.1500000000003</v>
      </c>
      <c r="I388" s="281">
        <v>1656.2</v>
      </c>
      <c r="J388" s="281">
        <v>1671.2500000000005</v>
      </c>
      <c r="K388" s="280">
        <v>1641.15</v>
      </c>
      <c r="L388" s="280">
        <v>1601.05</v>
      </c>
      <c r="M388" s="280">
        <v>0.20297000000000001</v>
      </c>
      <c r="N388" s="1"/>
      <c r="O388" s="1"/>
    </row>
    <row r="389" spans="1:15" ht="12.75" customHeight="1">
      <c r="A389" s="30">
        <v>379</v>
      </c>
      <c r="B389" s="290" t="s">
        <v>872</v>
      </c>
      <c r="C389" s="280">
        <v>43</v>
      </c>
      <c r="D389" s="281">
        <v>43.4</v>
      </c>
      <c r="E389" s="281">
        <v>42.5</v>
      </c>
      <c r="F389" s="281">
        <v>42</v>
      </c>
      <c r="G389" s="281">
        <v>41.1</v>
      </c>
      <c r="H389" s="281">
        <v>43.9</v>
      </c>
      <c r="I389" s="281">
        <v>44.79999999999999</v>
      </c>
      <c r="J389" s="281">
        <v>45.3</v>
      </c>
      <c r="K389" s="280">
        <v>44.3</v>
      </c>
      <c r="L389" s="280">
        <v>42.9</v>
      </c>
      <c r="M389" s="280">
        <v>5.4405999999999999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121.1</v>
      </c>
      <c r="D390" s="281">
        <v>120.61666666666667</v>
      </c>
      <c r="E390" s="281">
        <v>118.53333333333335</v>
      </c>
      <c r="F390" s="281">
        <v>115.96666666666667</v>
      </c>
      <c r="G390" s="281">
        <v>113.88333333333334</v>
      </c>
      <c r="H390" s="281">
        <v>123.18333333333335</v>
      </c>
      <c r="I390" s="281">
        <v>125.26666666666667</v>
      </c>
      <c r="J390" s="281">
        <v>127.83333333333336</v>
      </c>
      <c r="K390" s="280">
        <v>122.7</v>
      </c>
      <c r="L390" s="280">
        <v>118.05</v>
      </c>
      <c r="M390" s="280">
        <v>18.30988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1005.65</v>
      </c>
      <c r="D391" s="281">
        <v>1012.9</v>
      </c>
      <c r="E391" s="281">
        <v>994.95</v>
      </c>
      <c r="F391" s="281">
        <v>984.25000000000011</v>
      </c>
      <c r="G391" s="281">
        <v>966.30000000000018</v>
      </c>
      <c r="H391" s="281">
        <v>1023.5999999999999</v>
      </c>
      <c r="I391" s="281">
        <v>1041.55</v>
      </c>
      <c r="J391" s="281">
        <v>1052.2499999999998</v>
      </c>
      <c r="K391" s="280">
        <v>1030.8499999999999</v>
      </c>
      <c r="L391" s="280">
        <v>1002.2</v>
      </c>
      <c r="M391" s="280">
        <v>1.3277300000000001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2420.4</v>
      </c>
      <c r="D392" s="281">
        <v>2430.2833333333333</v>
      </c>
      <c r="E392" s="281">
        <v>2393.1166666666668</v>
      </c>
      <c r="F392" s="281">
        <v>2365.8333333333335</v>
      </c>
      <c r="G392" s="281">
        <v>2328.666666666667</v>
      </c>
      <c r="H392" s="281">
        <v>2457.5666666666666</v>
      </c>
      <c r="I392" s="281">
        <v>2494.7333333333336</v>
      </c>
      <c r="J392" s="281">
        <v>2522.0166666666664</v>
      </c>
      <c r="K392" s="280">
        <v>2467.4499999999998</v>
      </c>
      <c r="L392" s="280">
        <v>2403</v>
      </c>
      <c r="M392" s="280">
        <v>106.65470000000001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118</v>
      </c>
      <c r="D393" s="281">
        <v>117.38333333333333</v>
      </c>
      <c r="E393" s="281">
        <v>115.51666666666665</v>
      </c>
      <c r="F393" s="281">
        <v>113.03333333333333</v>
      </c>
      <c r="G393" s="281">
        <v>111.16666666666666</v>
      </c>
      <c r="H393" s="281">
        <v>119.86666666666665</v>
      </c>
      <c r="I393" s="281">
        <v>121.73333333333332</v>
      </c>
      <c r="J393" s="281">
        <v>124.21666666666664</v>
      </c>
      <c r="K393" s="280">
        <v>119.25</v>
      </c>
      <c r="L393" s="280">
        <v>114.9</v>
      </c>
      <c r="M393" s="280">
        <v>4.6318700000000002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849.45</v>
      </c>
      <c r="D394" s="281">
        <v>851.1</v>
      </c>
      <c r="E394" s="281">
        <v>846.45</v>
      </c>
      <c r="F394" s="281">
        <v>843.45</v>
      </c>
      <c r="G394" s="281">
        <v>838.80000000000007</v>
      </c>
      <c r="H394" s="281">
        <v>854.1</v>
      </c>
      <c r="I394" s="281">
        <v>858.74999999999989</v>
      </c>
      <c r="J394" s="281">
        <v>861.75</v>
      </c>
      <c r="K394" s="280">
        <v>855.75</v>
      </c>
      <c r="L394" s="280">
        <v>848.1</v>
      </c>
      <c r="M394" s="280">
        <v>1.19773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1333.45</v>
      </c>
      <c r="D395" s="281">
        <v>1337.6499999999999</v>
      </c>
      <c r="E395" s="281">
        <v>1316.2999999999997</v>
      </c>
      <c r="F395" s="281">
        <v>1299.1499999999999</v>
      </c>
      <c r="G395" s="281">
        <v>1277.7999999999997</v>
      </c>
      <c r="H395" s="281">
        <v>1354.7999999999997</v>
      </c>
      <c r="I395" s="281">
        <v>1376.1499999999996</v>
      </c>
      <c r="J395" s="281">
        <v>1393.2999999999997</v>
      </c>
      <c r="K395" s="280">
        <v>1359</v>
      </c>
      <c r="L395" s="280">
        <v>1320.5</v>
      </c>
      <c r="M395" s="280">
        <v>1.5473600000000001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883.9</v>
      </c>
      <c r="D396" s="281">
        <v>879.45000000000016</v>
      </c>
      <c r="E396" s="281">
        <v>870.90000000000032</v>
      </c>
      <c r="F396" s="281">
        <v>857.9000000000002</v>
      </c>
      <c r="G396" s="281">
        <v>849.35000000000036</v>
      </c>
      <c r="H396" s="281">
        <v>892.45000000000027</v>
      </c>
      <c r="I396" s="281">
        <v>901.00000000000023</v>
      </c>
      <c r="J396" s="281">
        <v>914.00000000000023</v>
      </c>
      <c r="K396" s="280">
        <v>888</v>
      </c>
      <c r="L396" s="280">
        <v>866.45</v>
      </c>
      <c r="M396" s="280">
        <v>8.3916000000000004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1144.95</v>
      </c>
      <c r="D397" s="281">
        <v>1152.05</v>
      </c>
      <c r="E397" s="281">
        <v>1132.0999999999999</v>
      </c>
      <c r="F397" s="281">
        <v>1119.25</v>
      </c>
      <c r="G397" s="281">
        <v>1099.3</v>
      </c>
      <c r="H397" s="281">
        <v>1164.8999999999999</v>
      </c>
      <c r="I397" s="281">
        <v>1184.8500000000001</v>
      </c>
      <c r="J397" s="281">
        <v>1197.6999999999998</v>
      </c>
      <c r="K397" s="280">
        <v>1172</v>
      </c>
      <c r="L397" s="280">
        <v>1139.2</v>
      </c>
      <c r="M397" s="280">
        <v>9.3415800000000004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446.7</v>
      </c>
      <c r="D398" s="281">
        <v>448</v>
      </c>
      <c r="E398" s="281">
        <v>443.35</v>
      </c>
      <c r="F398" s="281">
        <v>440</v>
      </c>
      <c r="G398" s="281">
        <v>435.35</v>
      </c>
      <c r="H398" s="281">
        <v>451.35</v>
      </c>
      <c r="I398" s="281">
        <v>456</v>
      </c>
      <c r="J398" s="281">
        <v>459.35</v>
      </c>
      <c r="K398" s="280">
        <v>452.65</v>
      </c>
      <c r="L398" s="280">
        <v>444.65</v>
      </c>
      <c r="M398" s="280">
        <v>0.57704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28.45</v>
      </c>
      <c r="D399" s="281">
        <v>28.383333333333336</v>
      </c>
      <c r="E399" s="281">
        <v>28.216666666666672</v>
      </c>
      <c r="F399" s="281">
        <v>27.983333333333334</v>
      </c>
      <c r="G399" s="281">
        <v>27.81666666666667</v>
      </c>
      <c r="H399" s="281">
        <v>28.616666666666674</v>
      </c>
      <c r="I399" s="281">
        <v>28.783333333333339</v>
      </c>
      <c r="J399" s="281">
        <v>29.016666666666676</v>
      </c>
      <c r="K399" s="280">
        <v>28.55</v>
      </c>
      <c r="L399" s="280">
        <v>28.15</v>
      </c>
      <c r="M399" s="280">
        <v>9.9109999999999996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4045.6</v>
      </c>
      <c r="D400" s="281">
        <v>4051.7833333333333</v>
      </c>
      <c r="E400" s="281">
        <v>4008.8166666666666</v>
      </c>
      <c r="F400" s="281">
        <v>3972.0333333333333</v>
      </c>
      <c r="G400" s="281">
        <v>3929.0666666666666</v>
      </c>
      <c r="H400" s="281">
        <v>4088.5666666666666</v>
      </c>
      <c r="I400" s="281">
        <v>4131.5333333333328</v>
      </c>
      <c r="J400" s="281">
        <v>4168.3166666666666</v>
      </c>
      <c r="K400" s="280">
        <v>4094.75</v>
      </c>
      <c r="L400" s="280">
        <v>4015</v>
      </c>
      <c r="M400" s="280">
        <v>0.52647999999999995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2383.4499999999998</v>
      </c>
      <c r="D401" s="281">
        <v>2362.7666666666664</v>
      </c>
      <c r="E401" s="281">
        <v>2320.5333333333328</v>
      </c>
      <c r="F401" s="281">
        <v>2257.6166666666663</v>
      </c>
      <c r="G401" s="281">
        <v>2215.3833333333328</v>
      </c>
      <c r="H401" s="281">
        <v>2425.6833333333329</v>
      </c>
      <c r="I401" s="281">
        <v>2467.9166666666665</v>
      </c>
      <c r="J401" s="281">
        <v>2530.833333333333</v>
      </c>
      <c r="K401" s="280">
        <v>2405</v>
      </c>
      <c r="L401" s="280">
        <v>2299.85</v>
      </c>
      <c r="M401" s="280">
        <v>19.184989999999999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6745.75</v>
      </c>
      <c r="D402" s="281">
        <v>6763.2833333333328</v>
      </c>
      <c r="E402" s="281">
        <v>6712.4166666666661</v>
      </c>
      <c r="F402" s="281">
        <v>6679.083333333333</v>
      </c>
      <c r="G402" s="281">
        <v>6628.2166666666662</v>
      </c>
      <c r="H402" s="281">
        <v>6796.6166666666659</v>
      </c>
      <c r="I402" s="281">
        <v>6847.4833333333327</v>
      </c>
      <c r="J402" s="281">
        <v>6880.8166666666657</v>
      </c>
      <c r="K402" s="280">
        <v>6814.15</v>
      </c>
      <c r="L402" s="280">
        <v>6729.95</v>
      </c>
      <c r="M402" s="280">
        <v>9.3369999999999995E-2</v>
      </c>
      <c r="N402" s="1"/>
      <c r="O402" s="1"/>
    </row>
    <row r="403" spans="1:15" ht="12.75" customHeight="1">
      <c r="A403" s="30">
        <v>393</v>
      </c>
      <c r="B403" s="290" t="s">
        <v>873</v>
      </c>
      <c r="C403" s="280">
        <v>1103.8</v>
      </c>
      <c r="D403" s="281">
        <v>1105.9833333333333</v>
      </c>
      <c r="E403" s="281">
        <v>1091.9666666666667</v>
      </c>
      <c r="F403" s="281">
        <v>1080.1333333333334</v>
      </c>
      <c r="G403" s="281">
        <v>1066.1166666666668</v>
      </c>
      <c r="H403" s="281">
        <v>1117.8166666666666</v>
      </c>
      <c r="I403" s="281">
        <v>1131.8333333333335</v>
      </c>
      <c r="J403" s="281">
        <v>1143.6666666666665</v>
      </c>
      <c r="K403" s="280">
        <v>1120</v>
      </c>
      <c r="L403" s="280">
        <v>1094.1500000000001</v>
      </c>
      <c r="M403" s="280">
        <v>0.67774000000000001</v>
      </c>
      <c r="N403" s="1"/>
      <c r="O403" s="1"/>
    </row>
    <row r="404" spans="1:15" ht="12.75" customHeight="1">
      <c r="A404" s="30">
        <v>394</v>
      </c>
      <c r="B404" s="290" t="s">
        <v>874</v>
      </c>
      <c r="C404" s="280">
        <v>408.5</v>
      </c>
      <c r="D404" s="281">
        <v>404.75</v>
      </c>
      <c r="E404" s="281">
        <v>399.5</v>
      </c>
      <c r="F404" s="281">
        <v>390.5</v>
      </c>
      <c r="G404" s="281">
        <v>385.25</v>
      </c>
      <c r="H404" s="281">
        <v>413.75</v>
      </c>
      <c r="I404" s="281">
        <v>419</v>
      </c>
      <c r="J404" s="281">
        <v>428</v>
      </c>
      <c r="K404" s="280">
        <v>410</v>
      </c>
      <c r="L404" s="280">
        <v>395.75</v>
      </c>
      <c r="M404" s="280">
        <v>1.1346499999999999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2539.0500000000002</v>
      </c>
      <c r="D405" s="281">
        <v>2536.6333333333332</v>
      </c>
      <c r="E405" s="281">
        <v>2498.4166666666665</v>
      </c>
      <c r="F405" s="281">
        <v>2457.7833333333333</v>
      </c>
      <c r="G405" s="281">
        <v>2419.5666666666666</v>
      </c>
      <c r="H405" s="281">
        <v>2577.2666666666664</v>
      </c>
      <c r="I405" s="281">
        <v>2615.4833333333336</v>
      </c>
      <c r="J405" s="281">
        <v>2656.1166666666663</v>
      </c>
      <c r="K405" s="280">
        <v>2574.85</v>
      </c>
      <c r="L405" s="280">
        <v>2496</v>
      </c>
      <c r="M405" s="280">
        <v>0.98202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118.5</v>
      </c>
      <c r="D406" s="281">
        <v>117.05</v>
      </c>
      <c r="E406" s="281">
        <v>114.25</v>
      </c>
      <c r="F406" s="281">
        <v>110</v>
      </c>
      <c r="G406" s="281">
        <v>107.2</v>
      </c>
      <c r="H406" s="281">
        <v>121.3</v>
      </c>
      <c r="I406" s="281">
        <v>124.09999999999998</v>
      </c>
      <c r="J406" s="281">
        <v>128.35</v>
      </c>
      <c r="K406" s="280">
        <v>119.85</v>
      </c>
      <c r="L406" s="280">
        <v>112.8</v>
      </c>
      <c r="M406" s="280">
        <v>14.212669999999999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2848.5</v>
      </c>
      <c r="D407" s="281">
        <v>2838.2999999999997</v>
      </c>
      <c r="E407" s="281">
        <v>2810.1999999999994</v>
      </c>
      <c r="F407" s="281">
        <v>2771.8999999999996</v>
      </c>
      <c r="G407" s="281">
        <v>2743.7999999999993</v>
      </c>
      <c r="H407" s="281">
        <v>2876.5999999999995</v>
      </c>
      <c r="I407" s="281">
        <v>2904.7</v>
      </c>
      <c r="J407" s="281">
        <v>2942.9999999999995</v>
      </c>
      <c r="K407" s="280">
        <v>2866.4</v>
      </c>
      <c r="L407" s="280">
        <v>2800</v>
      </c>
      <c r="M407" s="280">
        <v>5.951E-2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410</v>
      </c>
      <c r="D408" s="281">
        <v>411.11666666666662</v>
      </c>
      <c r="E408" s="281">
        <v>405.93333333333322</v>
      </c>
      <c r="F408" s="281">
        <v>401.86666666666662</v>
      </c>
      <c r="G408" s="281">
        <v>396.68333333333322</v>
      </c>
      <c r="H408" s="281">
        <v>415.18333333333322</v>
      </c>
      <c r="I408" s="281">
        <v>420.36666666666662</v>
      </c>
      <c r="J408" s="281">
        <v>424.43333333333322</v>
      </c>
      <c r="K408" s="280">
        <v>416.3</v>
      </c>
      <c r="L408" s="280">
        <v>407.05</v>
      </c>
      <c r="M408" s="280">
        <v>0.34886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102.35</v>
      </c>
      <c r="D409" s="281">
        <v>102.55</v>
      </c>
      <c r="E409" s="281">
        <v>101.19999999999999</v>
      </c>
      <c r="F409" s="281">
        <v>100.05</v>
      </c>
      <c r="G409" s="281">
        <v>98.699999999999989</v>
      </c>
      <c r="H409" s="281">
        <v>103.69999999999999</v>
      </c>
      <c r="I409" s="281">
        <v>105.04999999999998</v>
      </c>
      <c r="J409" s="281">
        <v>106.19999999999999</v>
      </c>
      <c r="K409" s="280">
        <v>103.9</v>
      </c>
      <c r="L409" s="280">
        <v>101.4</v>
      </c>
      <c r="M409" s="280">
        <v>6.4714700000000001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20679.05</v>
      </c>
      <c r="D410" s="281">
        <v>20601.866666666665</v>
      </c>
      <c r="E410" s="281">
        <v>20388.383333333331</v>
      </c>
      <c r="F410" s="281">
        <v>20097.716666666667</v>
      </c>
      <c r="G410" s="281">
        <v>19884.233333333334</v>
      </c>
      <c r="H410" s="281">
        <v>20892.533333333329</v>
      </c>
      <c r="I410" s="281">
        <v>21106.016666666659</v>
      </c>
      <c r="J410" s="281">
        <v>21396.683333333327</v>
      </c>
      <c r="K410" s="280">
        <v>20815.349999999999</v>
      </c>
      <c r="L410" s="280">
        <v>20311.2</v>
      </c>
      <c r="M410" s="280">
        <v>0.27433999999999997</v>
      </c>
      <c r="N410" s="1"/>
      <c r="O410" s="1"/>
    </row>
    <row r="411" spans="1:15" ht="12.75" customHeight="1">
      <c r="A411" s="30">
        <v>401</v>
      </c>
      <c r="B411" s="290" t="s">
        <v>875</v>
      </c>
      <c r="C411" s="280">
        <v>48.9</v>
      </c>
      <c r="D411" s="281">
        <v>49.116666666666667</v>
      </c>
      <c r="E411" s="281">
        <v>48.333333333333336</v>
      </c>
      <c r="F411" s="281">
        <v>47.766666666666666</v>
      </c>
      <c r="G411" s="281">
        <v>46.983333333333334</v>
      </c>
      <c r="H411" s="281">
        <v>49.683333333333337</v>
      </c>
      <c r="I411" s="281">
        <v>50.466666666666669</v>
      </c>
      <c r="J411" s="281">
        <v>51.033333333333339</v>
      </c>
      <c r="K411" s="280">
        <v>49.9</v>
      </c>
      <c r="L411" s="280">
        <v>48.55</v>
      </c>
      <c r="M411" s="280">
        <v>109.85704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1926.4</v>
      </c>
      <c r="D412" s="281">
        <v>1935.8833333333332</v>
      </c>
      <c r="E412" s="281">
        <v>1911.7166666666665</v>
      </c>
      <c r="F412" s="281">
        <v>1897.0333333333333</v>
      </c>
      <c r="G412" s="281">
        <v>1872.8666666666666</v>
      </c>
      <c r="H412" s="281">
        <v>1950.5666666666664</v>
      </c>
      <c r="I412" s="281">
        <v>1974.7333333333333</v>
      </c>
      <c r="J412" s="281">
        <v>1989.4166666666663</v>
      </c>
      <c r="K412" s="280">
        <v>1960.05</v>
      </c>
      <c r="L412" s="280">
        <v>1921.2</v>
      </c>
      <c r="M412" s="280">
        <v>0.53586999999999996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1496.5</v>
      </c>
      <c r="D413" s="281">
        <v>1492.8333333333333</v>
      </c>
      <c r="E413" s="281">
        <v>1476.6666666666665</v>
      </c>
      <c r="F413" s="281">
        <v>1456.8333333333333</v>
      </c>
      <c r="G413" s="281">
        <v>1440.6666666666665</v>
      </c>
      <c r="H413" s="281">
        <v>1512.6666666666665</v>
      </c>
      <c r="I413" s="281">
        <v>1528.833333333333</v>
      </c>
      <c r="J413" s="281">
        <v>1548.6666666666665</v>
      </c>
      <c r="K413" s="280">
        <v>1509</v>
      </c>
      <c r="L413" s="280">
        <v>1473</v>
      </c>
      <c r="M413" s="280">
        <v>9.4433299999999996</v>
      </c>
      <c r="N413" s="1"/>
      <c r="O413" s="1"/>
    </row>
    <row r="414" spans="1:15" ht="12.75" customHeight="1">
      <c r="A414" s="30">
        <v>404</v>
      </c>
      <c r="B414" s="290" t="s">
        <v>876</v>
      </c>
      <c r="C414" s="280">
        <v>294.75</v>
      </c>
      <c r="D414" s="281">
        <v>295.51666666666665</v>
      </c>
      <c r="E414" s="281">
        <v>289.23333333333329</v>
      </c>
      <c r="F414" s="281">
        <v>283.71666666666664</v>
      </c>
      <c r="G414" s="281">
        <v>277.43333333333328</v>
      </c>
      <c r="H414" s="281">
        <v>301.0333333333333</v>
      </c>
      <c r="I414" s="281">
        <v>307.31666666666661</v>
      </c>
      <c r="J414" s="281">
        <v>312.83333333333331</v>
      </c>
      <c r="K414" s="280">
        <v>301.8</v>
      </c>
      <c r="L414" s="280">
        <v>290</v>
      </c>
      <c r="M414" s="280">
        <v>0.81506000000000001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2722.55</v>
      </c>
      <c r="D415" s="281">
        <v>2733.4333333333329</v>
      </c>
      <c r="E415" s="281">
        <v>2697.9166666666661</v>
      </c>
      <c r="F415" s="281">
        <v>2673.2833333333333</v>
      </c>
      <c r="G415" s="281">
        <v>2637.7666666666664</v>
      </c>
      <c r="H415" s="281">
        <v>2758.0666666666657</v>
      </c>
      <c r="I415" s="281">
        <v>2793.583333333333</v>
      </c>
      <c r="J415" s="281">
        <v>2818.2166666666653</v>
      </c>
      <c r="K415" s="280">
        <v>2768.95</v>
      </c>
      <c r="L415" s="280">
        <v>2708.8</v>
      </c>
      <c r="M415" s="280">
        <v>3.915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684.85</v>
      </c>
      <c r="D416" s="281">
        <v>687.98333333333323</v>
      </c>
      <c r="E416" s="281">
        <v>677.06666666666649</v>
      </c>
      <c r="F416" s="281">
        <v>669.2833333333333</v>
      </c>
      <c r="G416" s="281">
        <v>658.36666666666656</v>
      </c>
      <c r="H416" s="281">
        <v>695.76666666666642</v>
      </c>
      <c r="I416" s="281">
        <v>706.68333333333317</v>
      </c>
      <c r="J416" s="281">
        <v>714.46666666666636</v>
      </c>
      <c r="K416" s="280">
        <v>698.9</v>
      </c>
      <c r="L416" s="280">
        <v>680.2</v>
      </c>
      <c r="M416" s="280">
        <v>2.2962400000000001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2837.8</v>
      </c>
      <c r="D417" s="281">
        <v>2859.4666666666667</v>
      </c>
      <c r="E417" s="281">
        <v>2793.9333333333334</v>
      </c>
      <c r="F417" s="281">
        <v>2750.0666666666666</v>
      </c>
      <c r="G417" s="281">
        <v>2684.5333333333333</v>
      </c>
      <c r="H417" s="281">
        <v>2903.3333333333335</v>
      </c>
      <c r="I417" s="281">
        <v>2968.8666666666672</v>
      </c>
      <c r="J417" s="281">
        <v>3012.7333333333336</v>
      </c>
      <c r="K417" s="280">
        <v>2925</v>
      </c>
      <c r="L417" s="280">
        <v>2815.6</v>
      </c>
      <c r="M417" s="280">
        <v>1.1417600000000001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365.05</v>
      </c>
      <c r="D418" s="281">
        <v>367.11666666666662</v>
      </c>
      <c r="E418" s="281">
        <v>361.93333333333322</v>
      </c>
      <c r="F418" s="281">
        <v>358.81666666666661</v>
      </c>
      <c r="G418" s="281">
        <v>353.63333333333321</v>
      </c>
      <c r="H418" s="281">
        <v>370.23333333333323</v>
      </c>
      <c r="I418" s="281">
        <v>375.41666666666663</v>
      </c>
      <c r="J418" s="281">
        <v>378.53333333333325</v>
      </c>
      <c r="K418" s="280">
        <v>372.3</v>
      </c>
      <c r="L418" s="280">
        <v>364</v>
      </c>
      <c r="M418" s="280">
        <v>1.74332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569.9</v>
      </c>
      <c r="D419" s="281">
        <v>569.75</v>
      </c>
      <c r="E419" s="281">
        <v>562.54999999999995</v>
      </c>
      <c r="F419" s="281">
        <v>555.19999999999993</v>
      </c>
      <c r="G419" s="281">
        <v>547.99999999999989</v>
      </c>
      <c r="H419" s="281">
        <v>577.1</v>
      </c>
      <c r="I419" s="281">
        <v>584.30000000000007</v>
      </c>
      <c r="J419" s="281">
        <v>591.65000000000009</v>
      </c>
      <c r="K419" s="280">
        <v>576.95000000000005</v>
      </c>
      <c r="L419" s="280">
        <v>562.4</v>
      </c>
      <c r="M419" s="280">
        <v>4.1044099999999997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746.85</v>
      </c>
      <c r="D420" s="281">
        <v>742.44999999999993</v>
      </c>
      <c r="E420" s="281">
        <v>729.89999999999986</v>
      </c>
      <c r="F420" s="281">
        <v>712.94999999999993</v>
      </c>
      <c r="G420" s="281">
        <v>700.39999999999986</v>
      </c>
      <c r="H420" s="281">
        <v>759.39999999999986</v>
      </c>
      <c r="I420" s="281">
        <v>771.94999999999982</v>
      </c>
      <c r="J420" s="281">
        <v>788.89999999999986</v>
      </c>
      <c r="K420" s="280">
        <v>755</v>
      </c>
      <c r="L420" s="280">
        <v>725.5</v>
      </c>
      <c r="M420" s="280">
        <v>3.2248000000000001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38.85</v>
      </c>
      <c r="D421" s="281">
        <v>38.966666666666669</v>
      </c>
      <c r="E421" s="281">
        <v>38.483333333333334</v>
      </c>
      <c r="F421" s="281">
        <v>38.116666666666667</v>
      </c>
      <c r="G421" s="281">
        <v>37.633333333333333</v>
      </c>
      <c r="H421" s="281">
        <v>39.333333333333336</v>
      </c>
      <c r="I421" s="281">
        <v>39.81666666666667</v>
      </c>
      <c r="J421" s="281">
        <v>40.183333333333337</v>
      </c>
      <c r="K421" s="280">
        <v>39.450000000000003</v>
      </c>
      <c r="L421" s="280">
        <v>38.6</v>
      </c>
      <c r="M421" s="280">
        <v>11.32917</v>
      </c>
      <c r="N421" s="1"/>
      <c r="O421" s="1"/>
    </row>
    <row r="422" spans="1:15" ht="12.75" customHeight="1">
      <c r="A422" s="30">
        <v>412</v>
      </c>
      <c r="B422" s="290" t="s">
        <v>877</v>
      </c>
      <c r="C422" s="280">
        <v>701.8</v>
      </c>
      <c r="D422" s="281">
        <v>695.43333333333339</v>
      </c>
      <c r="E422" s="281">
        <v>680.36666666666679</v>
      </c>
      <c r="F422" s="281">
        <v>658.93333333333339</v>
      </c>
      <c r="G422" s="281">
        <v>643.86666666666679</v>
      </c>
      <c r="H422" s="281">
        <v>716.86666666666679</v>
      </c>
      <c r="I422" s="281">
        <v>731.93333333333339</v>
      </c>
      <c r="J422" s="281">
        <v>753.36666666666679</v>
      </c>
      <c r="K422" s="280">
        <v>710.5</v>
      </c>
      <c r="L422" s="280">
        <v>674</v>
      </c>
      <c r="M422" s="280">
        <v>6.8886900000000004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517.79999999999995</v>
      </c>
      <c r="D423" s="281">
        <v>515.31666666666661</v>
      </c>
      <c r="E423" s="281">
        <v>511.63333333333321</v>
      </c>
      <c r="F423" s="281">
        <v>505.46666666666658</v>
      </c>
      <c r="G423" s="281">
        <v>501.78333333333319</v>
      </c>
      <c r="H423" s="281">
        <v>521.48333333333323</v>
      </c>
      <c r="I423" s="281">
        <v>525.16666666666663</v>
      </c>
      <c r="J423" s="281">
        <v>531.33333333333326</v>
      </c>
      <c r="K423" s="280">
        <v>519</v>
      </c>
      <c r="L423" s="280">
        <v>509.15</v>
      </c>
      <c r="M423" s="280">
        <v>102.29778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76</v>
      </c>
      <c r="D424" s="281">
        <v>75.649999999999991</v>
      </c>
      <c r="E424" s="281">
        <v>75.149999999999977</v>
      </c>
      <c r="F424" s="281">
        <v>74.299999999999983</v>
      </c>
      <c r="G424" s="281">
        <v>73.799999999999969</v>
      </c>
      <c r="H424" s="281">
        <v>76.499999999999986</v>
      </c>
      <c r="I424" s="281">
        <v>77.000000000000014</v>
      </c>
      <c r="J424" s="281">
        <v>77.849999999999994</v>
      </c>
      <c r="K424" s="280">
        <v>76.150000000000006</v>
      </c>
      <c r="L424" s="280">
        <v>74.8</v>
      </c>
      <c r="M424" s="280">
        <v>199.24422000000001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284.3</v>
      </c>
      <c r="D425" s="281">
        <v>285.86666666666662</v>
      </c>
      <c r="E425" s="281">
        <v>281.98333333333323</v>
      </c>
      <c r="F425" s="281">
        <v>279.66666666666663</v>
      </c>
      <c r="G425" s="281">
        <v>275.78333333333325</v>
      </c>
      <c r="H425" s="281">
        <v>288.18333333333322</v>
      </c>
      <c r="I425" s="281">
        <v>292.06666666666655</v>
      </c>
      <c r="J425" s="281">
        <v>294.38333333333321</v>
      </c>
      <c r="K425" s="280">
        <v>289.75</v>
      </c>
      <c r="L425" s="280">
        <v>283.55</v>
      </c>
      <c r="M425" s="280">
        <v>0.99678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142.85</v>
      </c>
      <c r="D426" s="281">
        <v>144.46666666666667</v>
      </c>
      <c r="E426" s="281">
        <v>140.13333333333333</v>
      </c>
      <c r="F426" s="281">
        <v>137.41666666666666</v>
      </c>
      <c r="G426" s="281">
        <v>133.08333333333331</v>
      </c>
      <c r="H426" s="281">
        <v>147.18333333333334</v>
      </c>
      <c r="I426" s="281">
        <v>151.51666666666665</v>
      </c>
      <c r="J426" s="281">
        <v>154.23333333333335</v>
      </c>
      <c r="K426" s="280">
        <v>148.80000000000001</v>
      </c>
      <c r="L426" s="280">
        <v>141.75</v>
      </c>
      <c r="M426" s="280">
        <v>16.988510000000002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335.3</v>
      </c>
      <c r="D427" s="281">
        <v>336.53333333333336</v>
      </c>
      <c r="E427" s="281">
        <v>331.41666666666674</v>
      </c>
      <c r="F427" s="281">
        <v>327.53333333333336</v>
      </c>
      <c r="G427" s="281">
        <v>322.41666666666674</v>
      </c>
      <c r="H427" s="281">
        <v>340.41666666666674</v>
      </c>
      <c r="I427" s="281">
        <v>345.53333333333342</v>
      </c>
      <c r="J427" s="281">
        <v>349.41666666666674</v>
      </c>
      <c r="K427" s="280">
        <v>341.65</v>
      </c>
      <c r="L427" s="280">
        <v>332.65</v>
      </c>
      <c r="M427" s="280">
        <v>1.97187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466.15</v>
      </c>
      <c r="D428" s="281">
        <v>466.38333333333338</v>
      </c>
      <c r="E428" s="281">
        <v>458.86666666666679</v>
      </c>
      <c r="F428" s="281">
        <v>451.58333333333343</v>
      </c>
      <c r="G428" s="281">
        <v>444.06666666666683</v>
      </c>
      <c r="H428" s="281">
        <v>473.66666666666674</v>
      </c>
      <c r="I428" s="281">
        <v>481.18333333333328</v>
      </c>
      <c r="J428" s="281">
        <v>488.4666666666667</v>
      </c>
      <c r="K428" s="280">
        <v>473.9</v>
      </c>
      <c r="L428" s="280">
        <v>459.1</v>
      </c>
      <c r="M428" s="280">
        <v>0.53108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457.75</v>
      </c>
      <c r="D429" s="281">
        <v>457.2833333333333</v>
      </c>
      <c r="E429" s="281">
        <v>452.96666666666658</v>
      </c>
      <c r="F429" s="281">
        <v>448.18333333333328</v>
      </c>
      <c r="G429" s="281">
        <v>443.86666666666656</v>
      </c>
      <c r="H429" s="281">
        <v>462.06666666666661</v>
      </c>
      <c r="I429" s="281">
        <v>466.38333333333333</v>
      </c>
      <c r="J429" s="281">
        <v>471.16666666666663</v>
      </c>
      <c r="K429" s="280">
        <v>461.6</v>
      </c>
      <c r="L429" s="280">
        <v>452.5</v>
      </c>
      <c r="M429" s="280">
        <v>2.9279899999999999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218.55</v>
      </c>
      <c r="D430" s="281">
        <v>219</v>
      </c>
      <c r="E430" s="281">
        <v>216.05</v>
      </c>
      <c r="F430" s="281">
        <v>213.55</v>
      </c>
      <c r="G430" s="281">
        <v>210.60000000000002</v>
      </c>
      <c r="H430" s="281">
        <v>221.5</v>
      </c>
      <c r="I430" s="281">
        <v>224.45</v>
      </c>
      <c r="J430" s="281">
        <v>226.95</v>
      </c>
      <c r="K430" s="280">
        <v>221.95</v>
      </c>
      <c r="L430" s="280">
        <v>216.5</v>
      </c>
      <c r="M430" s="280">
        <v>1.5722799999999999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868.35</v>
      </c>
      <c r="D431" s="281">
        <v>867.58333333333337</v>
      </c>
      <c r="E431" s="281">
        <v>857.16666666666674</v>
      </c>
      <c r="F431" s="281">
        <v>845.98333333333335</v>
      </c>
      <c r="G431" s="281">
        <v>835.56666666666672</v>
      </c>
      <c r="H431" s="281">
        <v>878.76666666666677</v>
      </c>
      <c r="I431" s="281">
        <v>889.18333333333351</v>
      </c>
      <c r="J431" s="281">
        <v>900.36666666666679</v>
      </c>
      <c r="K431" s="280">
        <v>878</v>
      </c>
      <c r="L431" s="280">
        <v>856.4</v>
      </c>
      <c r="M431" s="280">
        <v>24.193580000000001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442.7</v>
      </c>
      <c r="D432" s="281">
        <v>442.06666666666666</v>
      </c>
      <c r="E432" s="281">
        <v>438.63333333333333</v>
      </c>
      <c r="F432" s="281">
        <v>434.56666666666666</v>
      </c>
      <c r="G432" s="281">
        <v>431.13333333333333</v>
      </c>
      <c r="H432" s="281">
        <v>446.13333333333333</v>
      </c>
      <c r="I432" s="281">
        <v>449.56666666666661</v>
      </c>
      <c r="J432" s="281">
        <v>453.63333333333333</v>
      </c>
      <c r="K432" s="280">
        <v>445.5</v>
      </c>
      <c r="L432" s="280">
        <v>438</v>
      </c>
      <c r="M432" s="280">
        <v>7.46211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1988.5</v>
      </c>
      <c r="D433" s="281">
        <v>1974.9833333333333</v>
      </c>
      <c r="E433" s="281">
        <v>1946.5666666666666</v>
      </c>
      <c r="F433" s="281">
        <v>1904.6333333333332</v>
      </c>
      <c r="G433" s="281">
        <v>1876.2166666666665</v>
      </c>
      <c r="H433" s="281">
        <v>2016.9166666666667</v>
      </c>
      <c r="I433" s="281">
        <v>2045.3333333333333</v>
      </c>
      <c r="J433" s="281">
        <v>2087.2666666666669</v>
      </c>
      <c r="K433" s="280">
        <v>2003.4</v>
      </c>
      <c r="L433" s="280">
        <v>1933.05</v>
      </c>
      <c r="M433" s="280">
        <v>0.19761000000000001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819.35</v>
      </c>
      <c r="D434" s="281">
        <v>820.61666666666667</v>
      </c>
      <c r="E434" s="281">
        <v>812.33333333333337</v>
      </c>
      <c r="F434" s="281">
        <v>805.31666666666672</v>
      </c>
      <c r="G434" s="281">
        <v>797.03333333333342</v>
      </c>
      <c r="H434" s="281">
        <v>827.63333333333333</v>
      </c>
      <c r="I434" s="281">
        <v>835.91666666666663</v>
      </c>
      <c r="J434" s="281">
        <v>842.93333333333328</v>
      </c>
      <c r="K434" s="280">
        <v>828.9</v>
      </c>
      <c r="L434" s="280">
        <v>813.6</v>
      </c>
      <c r="M434" s="280">
        <v>1.0555399999999999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515.20000000000005</v>
      </c>
      <c r="D435" s="281">
        <v>516.88333333333333</v>
      </c>
      <c r="E435" s="281">
        <v>509.16666666666663</v>
      </c>
      <c r="F435" s="281">
        <v>503.13333333333333</v>
      </c>
      <c r="G435" s="281">
        <v>495.41666666666663</v>
      </c>
      <c r="H435" s="281">
        <v>522.91666666666663</v>
      </c>
      <c r="I435" s="281">
        <v>530.63333333333333</v>
      </c>
      <c r="J435" s="281">
        <v>536.66666666666663</v>
      </c>
      <c r="K435" s="280">
        <v>524.6</v>
      </c>
      <c r="L435" s="280">
        <v>510.85</v>
      </c>
      <c r="M435" s="280">
        <v>2.5537800000000002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357.85</v>
      </c>
      <c r="D436" s="281">
        <v>357.7</v>
      </c>
      <c r="E436" s="281">
        <v>353.45</v>
      </c>
      <c r="F436" s="281">
        <v>349.05</v>
      </c>
      <c r="G436" s="281">
        <v>344.8</v>
      </c>
      <c r="H436" s="281">
        <v>362.09999999999997</v>
      </c>
      <c r="I436" s="281">
        <v>366.34999999999997</v>
      </c>
      <c r="J436" s="281">
        <v>370.74999999999994</v>
      </c>
      <c r="K436" s="280">
        <v>361.95</v>
      </c>
      <c r="L436" s="280">
        <v>353.3</v>
      </c>
      <c r="M436" s="280">
        <v>1.3627100000000001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1822.7</v>
      </c>
      <c r="D437" s="281">
        <v>1855.2333333333333</v>
      </c>
      <c r="E437" s="281">
        <v>1778.4666666666667</v>
      </c>
      <c r="F437" s="281">
        <v>1734.2333333333333</v>
      </c>
      <c r="G437" s="281">
        <v>1657.4666666666667</v>
      </c>
      <c r="H437" s="281">
        <v>1899.4666666666667</v>
      </c>
      <c r="I437" s="281">
        <v>1976.2333333333336</v>
      </c>
      <c r="J437" s="281">
        <v>2020.4666666666667</v>
      </c>
      <c r="K437" s="280">
        <v>1932</v>
      </c>
      <c r="L437" s="280">
        <v>1811</v>
      </c>
      <c r="M437" s="280">
        <v>1.0555300000000001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475.75</v>
      </c>
      <c r="D438" s="281">
        <v>470.51666666666665</v>
      </c>
      <c r="E438" s="281">
        <v>463.0333333333333</v>
      </c>
      <c r="F438" s="281">
        <v>450.31666666666666</v>
      </c>
      <c r="G438" s="281">
        <v>442.83333333333331</v>
      </c>
      <c r="H438" s="281">
        <v>483.23333333333329</v>
      </c>
      <c r="I438" s="281">
        <v>490.71666666666664</v>
      </c>
      <c r="J438" s="281">
        <v>503.43333333333328</v>
      </c>
      <c r="K438" s="280">
        <v>478</v>
      </c>
      <c r="L438" s="280">
        <v>457.8</v>
      </c>
      <c r="M438" s="280">
        <v>9.2505299999999995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6.4</v>
      </c>
      <c r="D439" s="281">
        <v>6.5</v>
      </c>
      <c r="E439" s="281">
        <v>6.3</v>
      </c>
      <c r="F439" s="281">
        <v>6.2</v>
      </c>
      <c r="G439" s="281">
        <v>6</v>
      </c>
      <c r="H439" s="281">
        <v>6.6</v>
      </c>
      <c r="I439" s="281">
        <v>6.7999999999999989</v>
      </c>
      <c r="J439" s="281">
        <v>6.8999999999999995</v>
      </c>
      <c r="K439" s="280">
        <v>6.7</v>
      </c>
      <c r="L439" s="280">
        <v>6.4</v>
      </c>
      <c r="M439" s="280">
        <v>401.48671999999999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927.25</v>
      </c>
      <c r="D440" s="281">
        <v>925.35</v>
      </c>
      <c r="E440" s="281">
        <v>920.7</v>
      </c>
      <c r="F440" s="281">
        <v>914.15</v>
      </c>
      <c r="G440" s="281">
        <v>909.5</v>
      </c>
      <c r="H440" s="281">
        <v>931.90000000000009</v>
      </c>
      <c r="I440" s="281">
        <v>936.55</v>
      </c>
      <c r="J440" s="281">
        <v>943.10000000000014</v>
      </c>
      <c r="K440" s="280">
        <v>930</v>
      </c>
      <c r="L440" s="280">
        <v>918.8</v>
      </c>
      <c r="M440" s="280">
        <v>0.23236000000000001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569.25</v>
      </c>
      <c r="D441" s="281">
        <v>571.73333333333323</v>
      </c>
      <c r="E441" s="281">
        <v>563.61666666666645</v>
      </c>
      <c r="F441" s="281">
        <v>557.98333333333323</v>
      </c>
      <c r="G441" s="281">
        <v>549.86666666666645</v>
      </c>
      <c r="H441" s="281">
        <v>577.36666666666645</v>
      </c>
      <c r="I441" s="281">
        <v>585.48333333333323</v>
      </c>
      <c r="J441" s="281">
        <v>591.11666666666645</v>
      </c>
      <c r="K441" s="280">
        <v>579.85</v>
      </c>
      <c r="L441" s="280">
        <v>566.1</v>
      </c>
      <c r="M441" s="280">
        <v>5.1656899999999997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1747.95</v>
      </c>
      <c r="D442" s="281">
        <v>1726.7666666666664</v>
      </c>
      <c r="E442" s="281">
        <v>1665.5333333333328</v>
      </c>
      <c r="F442" s="281">
        <v>1583.1166666666663</v>
      </c>
      <c r="G442" s="281">
        <v>1521.8833333333328</v>
      </c>
      <c r="H442" s="281">
        <v>1809.1833333333329</v>
      </c>
      <c r="I442" s="281">
        <v>1870.4166666666665</v>
      </c>
      <c r="J442" s="281">
        <v>1952.833333333333</v>
      </c>
      <c r="K442" s="280">
        <v>1788</v>
      </c>
      <c r="L442" s="280">
        <v>1644.35</v>
      </c>
      <c r="M442" s="280">
        <v>1.2740400000000001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587.75</v>
      </c>
      <c r="D443" s="281">
        <v>582.13333333333333</v>
      </c>
      <c r="E443" s="281">
        <v>572.26666666666665</v>
      </c>
      <c r="F443" s="281">
        <v>556.7833333333333</v>
      </c>
      <c r="G443" s="281">
        <v>546.91666666666663</v>
      </c>
      <c r="H443" s="281">
        <v>597.61666666666667</v>
      </c>
      <c r="I443" s="281">
        <v>607.48333333333323</v>
      </c>
      <c r="J443" s="281">
        <v>622.9666666666667</v>
      </c>
      <c r="K443" s="280">
        <v>592</v>
      </c>
      <c r="L443" s="280">
        <v>566.65</v>
      </c>
      <c r="M443" s="280">
        <v>0.23919000000000001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900.5</v>
      </c>
      <c r="D444" s="281">
        <v>901.7833333333333</v>
      </c>
      <c r="E444" s="281">
        <v>888.56666666666661</v>
      </c>
      <c r="F444" s="281">
        <v>876.63333333333333</v>
      </c>
      <c r="G444" s="281">
        <v>863.41666666666663</v>
      </c>
      <c r="H444" s="281">
        <v>913.71666666666658</v>
      </c>
      <c r="I444" s="281">
        <v>926.93333333333328</v>
      </c>
      <c r="J444" s="281">
        <v>938.86666666666656</v>
      </c>
      <c r="K444" s="280">
        <v>915</v>
      </c>
      <c r="L444" s="280">
        <v>889.85</v>
      </c>
      <c r="M444" s="280">
        <v>0.36956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37.049999999999997</v>
      </c>
      <c r="D445" s="281">
        <v>37.216666666666669</v>
      </c>
      <c r="E445" s="281">
        <v>36.683333333333337</v>
      </c>
      <c r="F445" s="281">
        <v>36.31666666666667</v>
      </c>
      <c r="G445" s="281">
        <v>35.783333333333339</v>
      </c>
      <c r="H445" s="281">
        <v>37.583333333333336</v>
      </c>
      <c r="I445" s="281">
        <v>38.116666666666667</v>
      </c>
      <c r="J445" s="281">
        <v>38.483333333333334</v>
      </c>
      <c r="K445" s="280">
        <v>37.75</v>
      </c>
      <c r="L445" s="280">
        <v>36.85</v>
      </c>
      <c r="M445" s="280">
        <v>47.661540000000002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871</v>
      </c>
      <c r="D446" s="281">
        <v>877.23333333333323</v>
      </c>
      <c r="E446" s="281">
        <v>861.46666666666647</v>
      </c>
      <c r="F446" s="281">
        <v>851.93333333333328</v>
      </c>
      <c r="G446" s="281">
        <v>836.16666666666652</v>
      </c>
      <c r="H446" s="281">
        <v>886.76666666666642</v>
      </c>
      <c r="I446" s="281">
        <v>902.53333333333308</v>
      </c>
      <c r="J446" s="281">
        <v>912.06666666666638</v>
      </c>
      <c r="K446" s="280">
        <v>893</v>
      </c>
      <c r="L446" s="280">
        <v>867.7</v>
      </c>
      <c r="M446" s="280">
        <v>9.8057599999999994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913.25</v>
      </c>
      <c r="D447" s="281">
        <v>930.08333333333337</v>
      </c>
      <c r="E447" s="281">
        <v>890.16666666666674</v>
      </c>
      <c r="F447" s="281">
        <v>867.08333333333337</v>
      </c>
      <c r="G447" s="281">
        <v>827.16666666666674</v>
      </c>
      <c r="H447" s="281">
        <v>953.16666666666674</v>
      </c>
      <c r="I447" s="281">
        <v>993.08333333333348</v>
      </c>
      <c r="J447" s="281">
        <v>1016.1666666666667</v>
      </c>
      <c r="K447" s="280">
        <v>970</v>
      </c>
      <c r="L447" s="280">
        <v>907</v>
      </c>
      <c r="M447" s="280">
        <v>7.2375299999999996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892.7</v>
      </c>
      <c r="D448" s="281">
        <v>885.5333333333333</v>
      </c>
      <c r="E448" s="281">
        <v>875.06666666666661</v>
      </c>
      <c r="F448" s="281">
        <v>857.43333333333328</v>
      </c>
      <c r="G448" s="281">
        <v>846.96666666666658</v>
      </c>
      <c r="H448" s="281">
        <v>903.16666666666663</v>
      </c>
      <c r="I448" s="281">
        <v>913.63333333333333</v>
      </c>
      <c r="J448" s="281">
        <v>931.26666666666665</v>
      </c>
      <c r="K448" s="280">
        <v>896</v>
      </c>
      <c r="L448" s="280">
        <v>867.9</v>
      </c>
      <c r="M448" s="280">
        <v>9.6843299999999992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221.3</v>
      </c>
      <c r="D449" s="281">
        <v>220.91666666666666</v>
      </c>
      <c r="E449" s="281">
        <v>219.5333333333333</v>
      </c>
      <c r="F449" s="281">
        <v>217.76666666666665</v>
      </c>
      <c r="G449" s="281">
        <v>216.3833333333333</v>
      </c>
      <c r="H449" s="281">
        <v>222.68333333333331</v>
      </c>
      <c r="I449" s="281">
        <v>224.06666666666669</v>
      </c>
      <c r="J449" s="281">
        <v>225.83333333333331</v>
      </c>
      <c r="K449" s="280">
        <v>222.3</v>
      </c>
      <c r="L449" s="280">
        <v>219.15</v>
      </c>
      <c r="M449" s="280">
        <v>7.04373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1055.55</v>
      </c>
      <c r="D450" s="281">
        <v>1061.4166666666667</v>
      </c>
      <c r="E450" s="281">
        <v>1040.8333333333335</v>
      </c>
      <c r="F450" s="281">
        <v>1026.1166666666668</v>
      </c>
      <c r="G450" s="281">
        <v>1005.5333333333335</v>
      </c>
      <c r="H450" s="281">
        <v>1076.1333333333334</v>
      </c>
      <c r="I450" s="281">
        <v>1096.7166666666669</v>
      </c>
      <c r="J450" s="281">
        <v>1111.4333333333334</v>
      </c>
      <c r="K450" s="280">
        <v>1082</v>
      </c>
      <c r="L450" s="280">
        <v>1046.7</v>
      </c>
      <c r="M450" s="280">
        <v>8.0514600000000005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3166.75</v>
      </c>
      <c r="D451" s="281">
        <v>3167.4333333333329</v>
      </c>
      <c r="E451" s="281">
        <v>3148.4166666666661</v>
      </c>
      <c r="F451" s="281">
        <v>3130.083333333333</v>
      </c>
      <c r="G451" s="281">
        <v>3111.0666666666662</v>
      </c>
      <c r="H451" s="281">
        <v>3185.766666666666</v>
      </c>
      <c r="I451" s="281">
        <v>3204.7833333333333</v>
      </c>
      <c r="J451" s="281">
        <v>3223.1166666666659</v>
      </c>
      <c r="K451" s="280">
        <v>3186.45</v>
      </c>
      <c r="L451" s="280">
        <v>3149.1</v>
      </c>
      <c r="M451" s="280">
        <v>17.97504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807.95</v>
      </c>
      <c r="D452" s="281">
        <v>807.66666666666663</v>
      </c>
      <c r="E452" s="281">
        <v>801.5333333333333</v>
      </c>
      <c r="F452" s="281">
        <v>795.11666666666667</v>
      </c>
      <c r="G452" s="281">
        <v>788.98333333333335</v>
      </c>
      <c r="H452" s="281">
        <v>814.08333333333326</v>
      </c>
      <c r="I452" s="281">
        <v>820.2166666666667</v>
      </c>
      <c r="J452" s="281">
        <v>826.63333333333321</v>
      </c>
      <c r="K452" s="280">
        <v>813.8</v>
      </c>
      <c r="L452" s="280">
        <v>801.25</v>
      </c>
      <c r="M452" s="280">
        <v>9.4024000000000001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8529.4</v>
      </c>
      <c r="D453" s="281">
        <v>8466.2000000000007</v>
      </c>
      <c r="E453" s="281">
        <v>8382.4000000000015</v>
      </c>
      <c r="F453" s="281">
        <v>8235.4000000000015</v>
      </c>
      <c r="G453" s="281">
        <v>8151.6000000000022</v>
      </c>
      <c r="H453" s="281">
        <v>8613.2000000000007</v>
      </c>
      <c r="I453" s="281">
        <v>8697</v>
      </c>
      <c r="J453" s="281">
        <v>8844</v>
      </c>
      <c r="K453" s="280">
        <v>8550</v>
      </c>
      <c r="L453" s="280">
        <v>8319.2000000000007</v>
      </c>
      <c r="M453" s="280">
        <v>3.8851399999999998</v>
      </c>
      <c r="N453" s="1"/>
      <c r="O453" s="1"/>
    </row>
    <row r="454" spans="1:15" ht="12.75" customHeight="1">
      <c r="A454" s="30">
        <v>444</v>
      </c>
      <c r="B454" s="290" t="s">
        <v>878</v>
      </c>
      <c r="C454" s="280">
        <v>1440.7</v>
      </c>
      <c r="D454" s="281">
        <v>1441.7666666666667</v>
      </c>
      <c r="E454" s="281">
        <v>1433.9333333333334</v>
      </c>
      <c r="F454" s="281">
        <v>1427.1666666666667</v>
      </c>
      <c r="G454" s="281">
        <v>1419.3333333333335</v>
      </c>
      <c r="H454" s="281">
        <v>1448.5333333333333</v>
      </c>
      <c r="I454" s="281">
        <v>1456.3666666666668</v>
      </c>
      <c r="J454" s="281">
        <v>1463.1333333333332</v>
      </c>
      <c r="K454" s="280">
        <v>1449.6</v>
      </c>
      <c r="L454" s="280">
        <v>1435</v>
      </c>
      <c r="M454" s="280">
        <v>9.6500000000000002E-2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222.4</v>
      </c>
      <c r="D455" s="281">
        <v>223.41666666666666</v>
      </c>
      <c r="E455" s="281">
        <v>219.98333333333332</v>
      </c>
      <c r="F455" s="281">
        <v>217.56666666666666</v>
      </c>
      <c r="G455" s="281">
        <v>214.13333333333333</v>
      </c>
      <c r="H455" s="281">
        <v>225.83333333333331</v>
      </c>
      <c r="I455" s="281">
        <v>229.26666666666665</v>
      </c>
      <c r="J455" s="281">
        <v>231.68333333333331</v>
      </c>
      <c r="K455" s="280">
        <v>226.85</v>
      </c>
      <c r="L455" s="280">
        <v>221</v>
      </c>
      <c r="M455" s="280">
        <v>14.49405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449.55</v>
      </c>
      <c r="D456" s="281">
        <v>451.15000000000003</v>
      </c>
      <c r="E456" s="281">
        <v>444.70000000000005</v>
      </c>
      <c r="F456" s="281">
        <v>439.85</v>
      </c>
      <c r="G456" s="281">
        <v>433.40000000000003</v>
      </c>
      <c r="H456" s="281">
        <v>456.00000000000006</v>
      </c>
      <c r="I456" s="281">
        <v>462.45</v>
      </c>
      <c r="J456" s="281">
        <v>467.30000000000007</v>
      </c>
      <c r="K456" s="280">
        <v>457.6</v>
      </c>
      <c r="L456" s="280">
        <v>446.3</v>
      </c>
      <c r="M456" s="280">
        <v>125.05062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232.5</v>
      </c>
      <c r="D457" s="281">
        <v>231.78333333333333</v>
      </c>
      <c r="E457" s="281">
        <v>230.21666666666667</v>
      </c>
      <c r="F457" s="281">
        <v>227.93333333333334</v>
      </c>
      <c r="G457" s="281">
        <v>226.36666666666667</v>
      </c>
      <c r="H457" s="281">
        <v>234.06666666666666</v>
      </c>
      <c r="I457" s="281">
        <v>235.63333333333333</v>
      </c>
      <c r="J457" s="281">
        <v>237.91666666666666</v>
      </c>
      <c r="K457" s="280">
        <v>233.35</v>
      </c>
      <c r="L457" s="280">
        <v>229.5</v>
      </c>
      <c r="M457" s="280">
        <v>101.69772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588</v>
      </c>
      <c r="D458" s="281">
        <v>588.65</v>
      </c>
      <c r="E458" s="281">
        <v>585.65</v>
      </c>
      <c r="F458" s="281">
        <v>583.29999999999995</v>
      </c>
      <c r="G458" s="281">
        <v>580.29999999999995</v>
      </c>
      <c r="H458" s="281">
        <v>591</v>
      </c>
      <c r="I458" s="281">
        <v>594</v>
      </c>
      <c r="J458" s="281">
        <v>596.35</v>
      </c>
      <c r="K458" s="280">
        <v>591.65</v>
      </c>
      <c r="L458" s="280">
        <v>586.29999999999995</v>
      </c>
      <c r="M458" s="280">
        <v>0.26158999999999999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960.7</v>
      </c>
      <c r="D459" s="281">
        <v>953.05000000000007</v>
      </c>
      <c r="E459" s="281">
        <v>941.25000000000011</v>
      </c>
      <c r="F459" s="281">
        <v>921.80000000000007</v>
      </c>
      <c r="G459" s="281">
        <v>910.00000000000011</v>
      </c>
      <c r="H459" s="281">
        <v>972.50000000000011</v>
      </c>
      <c r="I459" s="281">
        <v>984.30000000000007</v>
      </c>
      <c r="J459" s="281">
        <v>1003.7500000000001</v>
      </c>
      <c r="K459" s="280">
        <v>964.85</v>
      </c>
      <c r="L459" s="280">
        <v>933.6</v>
      </c>
      <c r="M459" s="280">
        <v>99.635630000000006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113.05</v>
      </c>
      <c r="D460" s="281">
        <v>113.83333333333333</v>
      </c>
      <c r="E460" s="281">
        <v>111.71666666666665</v>
      </c>
      <c r="F460" s="281">
        <v>110.38333333333333</v>
      </c>
      <c r="G460" s="281">
        <v>108.26666666666665</v>
      </c>
      <c r="H460" s="281">
        <v>115.16666666666666</v>
      </c>
      <c r="I460" s="281">
        <v>117.28333333333333</v>
      </c>
      <c r="J460" s="281">
        <v>118.61666666666666</v>
      </c>
      <c r="K460" s="280">
        <v>115.95</v>
      </c>
      <c r="L460" s="280">
        <v>112.5</v>
      </c>
      <c r="M460" s="280">
        <v>23.26454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3663.45</v>
      </c>
      <c r="D461" s="281">
        <v>3661.15</v>
      </c>
      <c r="E461" s="281">
        <v>3632.3</v>
      </c>
      <c r="F461" s="281">
        <v>3601.15</v>
      </c>
      <c r="G461" s="281">
        <v>3572.3</v>
      </c>
      <c r="H461" s="281">
        <v>3692.3</v>
      </c>
      <c r="I461" s="281">
        <v>3721.1499999999996</v>
      </c>
      <c r="J461" s="281">
        <v>3752.3</v>
      </c>
      <c r="K461" s="280">
        <v>3690</v>
      </c>
      <c r="L461" s="280">
        <v>3630</v>
      </c>
      <c r="M461" s="280">
        <v>3.177E-2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1017.25</v>
      </c>
      <c r="D462" s="281">
        <v>1018.1333333333333</v>
      </c>
      <c r="E462" s="281">
        <v>1007.3666666666666</v>
      </c>
      <c r="F462" s="281">
        <v>997.48333333333323</v>
      </c>
      <c r="G462" s="281">
        <v>986.71666666666647</v>
      </c>
      <c r="H462" s="281">
        <v>1028.0166666666667</v>
      </c>
      <c r="I462" s="281">
        <v>1038.7833333333333</v>
      </c>
      <c r="J462" s="281">
        <v>1048.6666666666667</v>
      </c>
      <c r="K462" s="280">
        <v>1028.9000000000001</v>
      </c>
      <c r="L462" s="280">
        <v>1008.25</v>
      </c>
      <c r="M462" s="280">
        <v>28.889189999999999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81.900000000000006</v>
      </c>
      <c r="D463" s="281">
        <v>81.983333333333334</v>
      </c>
      <c r="E463" s="281">
        <v>80.716666666666669</v>
      </c>
      <c r="F463" s="281">
        <v>79.533333333333331</v>
      </c>
      <c r="G463" s="281">
        <v>78.266666666666666</v>
      </c>
      <c r="H463" s="281">
        <v>83.166666666666671</v>
      </c>
      <c r="I463" s="281">
        <v>84.433333333333351</v>
      </c>
      <c r="J463" s="281">
        <v>85.616666666666674</v>
      </c>
      <c r="K463" s="280">
        <v>83.25</v>
      </c>
      <c r="L463" s="280">
        <v>80.8</v>
      </c>
      <c r="M463" s="280">
        <v>3.8150400000000002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680.85</v>
      </c>
      <c r="D464" s="281">
        <v>684.0333333333333</v>
      </c>
      <c r="E464" s="281">
        <v>668.06666666666661</v>
      </c>
      <c r="F464" s="281">
        <v>655.2833333333333</v>
      </c>
      <c r="G464" s="281">
        <v>639.31666666666661</v>
      </c>
      <c r="H464" s="281">
        <v>696.81666666666661</v>
      </c>
      <c r="I464" s="281">
        <v>712.7833333333333</v>
      </c>
      <c r="J464" s="281">
        <v>725.56666666666661</v>
      </c>
      <c r="K464" s="280">
        <v>700</v>
      </c>
      <c r="L464" s="280">
        <v>671.25</v>
      </c>
      <c r="M464" s="280">
        <v>6.1381899999999998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2109.85</v>
      </c>
      <c r="D465" s="281">
        <v>2119.6833333333329</v>
      </c>
      <c r="E465" s="281">
        <v>2081.516666666666</v>
      </c>
      <c r="F465" s="281">
        <v>2053.1833333333329</v>
      </c>
      <c r="G465" s="281">
        <v>2015.016666666666</v>
      </c>
      <c r="H465" s="281">
        <v>2148.016666666666</v>
      </c>
      <c r="I465" s="281">
        <v>2186.1833333333329</v>
      </c>
      <c r="J465" s="281">
        <v>2214.516666666666</v>
      </c>
      <c r="K465" s="280">
        <v>2157.85</v>
      </c>
      <c r="L465" s="280">
        <v>2091.35</v>
      </c>
      <c r="M465" s="280">
        <v>0.53959999999999997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622</v>
      </c>
      <c r="D466" s="281">
        <v>620.68333333333328</v>
      </c>
      <c r="E466" s="281">
        <v>616.31666666666661</v>
      </c>
      <c r="F466" s="281">
        <v>610.63333333333333</v>
      </c>
      <c r="G466" s="281">
        <v>606.26666666666665</v>
      </c>
      <c r="H466" s="281">
        <v>626.36666666666656</v>
      </c>
      <c r="I466" s="281">
        <v>630.73333333333312</v>
      </c>
      <c r="J466" s="281">
        <v>636.41666666666652</v>
      </c>
      <c r="K466" s="280">
        <v>625.04999999999995</v>
      </c>
      <c r="L466" s="280">
        <v>615</v>
      </c>
      <c r="M466" s="280">
        <v>0.64844000000000002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2890.9</v>
      </c>
      <c r="D467" s="281">
        <v>2866.9333333333329</v>
      </c>
      <c r="E467" s="281">
        <v>2815.8666666666659</v>
      </c>
      <c r="F467" s="281">
        <v>2740.833333333333</v>
      </c>
      <c r="G467" s="281">
        <v>2689.766666666666</v>
      </c>
      <c r="H467" s="281">
        <v>2941.9666666666658</v>
      </c>
      <c r="I467" s="281">
        <v>2993.0333333333324</v>
      </c>
      <c r="J467" s="281">
        <v>3068.0666666666657</v>
      </c>
      <c r="K467" s="280">
        <v>2918</v>
      </c>
      <c r="L467" s="280">
        <v>2791.9</v>
      </c>
      <c r="M467" s="280">
        <v>1.25421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2328.85</v>
      </c>
      <c r="D468" s="281">
        <v>2330.2166666666667</v>
      </c>
      <c r="E468" s="281">
        <v>2311.6333333333332</v>
      </c>
      <c r="F468" s="281">
        <v>2294.4166666666665</v>
      </c>
      <c r="G468" s="281">
        <v>2275.833333333333</v>
      </c>
      <c r="H468" s="281">
        <v>2347.4333333333334</v>
      </c>
      <c r="I468" s="281">
        <v>2366.0166666666664</v>
      </c>
      <c r="J468" s="281">
        <v>2383.2333333333336</v>
      </c>
      <c r="K468" s="280">
        <v>2348.8000000000002</v>
      </c>
      <c r="L468" s="280">
        <v>2313</v>
      </c>
      <c r="M468" s="280">
        <v>12.483930000000001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1484.45</v>
      </c>
      <c r="D469" s="281">
        <v>1482.8166666666666</v>
      </c>
      <c r="E469" s="281">
        <v>1467.6333333333332</v>
      </c>
      <c r="F469" s="281">
        <v>1450.8166666666666</v>
      </c>
      <c r="G469" s="281">
        <v>1435.6333333333332</v>
      </c>
      <c r="H469" s="281">
        <v>1499.6333333333332</v>
      </c>
      <c r="I469" s="281">
        <v>1514.8166666666666</v>
      </c>
      <c r="J469" s="281">
        <v>1531.6333333333332</v>
      </c>
      <c r="K469" s="280">
        <v>1498</v>
      </c>
      <c r="L469" s="280">
        <v>1466</v>
      </c>
      <c r="M469" s="280">
        <v>3.1558099999999998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504.25</v>
      </c>
      <c r="D470" s="281">
        <v>504.68333333333339</v>
      </c>
      <c r="E470" s="281">
        <v>500.1666666666668</v>
      </c>
      <c r="F470" s="281">
        <v>496.08333333333343</v>
      </c>
      <c r="G470" s="281">
        <v>491.56666666666683</v>
      </c>
      <c r="H470" s="281">
        <v>508.76666666666677</v>
      </c>
      <c r="I470" s="281">
        <v>513.28333333333342</v>
      </c>
      <c r="J470" s="281">
        <v>517.36666666666679</v>
      </c>
      <c r="K470" s="280">
        <v>509.2</v>
      </c>
      <c r="L470" s="280">
        <v>500.6</v>
      </c>
      <c r="M470" s="280">
        <v>11.53332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1232.55</v>
      </c>
      <c r="D471" s="281">
        <v>1232.95</v>
      </c>
      <c r="E471" s="281">
        <v>1220.9000000000001</v>
      </c>
      <c r="F471" s="281">
        <v>1209.25</v>
      </c>
      <c r="G471" s="281">
        <v>1197.2</v>
      </c>
      <c r="H471" s="281">
        <v>1244.6000000000001</v>
      </c>
      <c r="I471" s="281">
        <v>1256.6499999999999</v>
      </c>
      <c r="J471" s="281">
        <v>1268.3000000000002</v>
      </c>
      <c r="K471" s="280">
        <v>1245</v>
      </c>
      <c r="L471" s="280">
        <v>1221.3</v>
      </c>
      <c r="M471" s="280">
        <v>3.81778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38.65</v>
      </c>
      <c r="D472" s="281">
        <v>38.566666666666663</v>
      </c>
      <c r="E472" s="281">
        <v>38.083333333333329</v>
      </c>
      <c r="F472" s="281">
        <v>37.516666666666666</v>
      </c>
      <c r="G472" s="281">
        <v>37.033333333333331</v>
      </c>
      <c r="H472" s="281">
        <v>39.133333333333326</v>
      </c>
      <c r="I472" s="281">
        <v>39.61666666666666</v>
      </c>
      <c r="J472" s="281">
        <v>40.183333333333323</v>
      </c>
      <c r="K472" s="280">
        <v>39.049999999999997</v>
      </c>
      <c r="L472" s="280">
        <v>38</v>
      </c>
      <c r="M472" s="280">
        <v>62.131860000000003</v>
      </c>
      <c r="N472" s="1"/>
      <c r="O472" s="1"/>
    </row>
    <row r="473" spans="1:15" ht="12.75" customHeight="1">
      <c r="A473" s="30">
        <v>463</v>
      </c>
      <c r="B473" s="290" t="s">
        <v>879</v>
      </c>
      <c r="C473" s="280">
        <v>253.25</v>
      </c>
      <c r="D473" s="281">
        <v>255.15</v>
      </c>
      <c r="E473" s="281">
        <v>249.8</v>
      </c>
      <c r="F473" s="281">
        <v>246.35</v>
      </c>
      <c r="G473" s="281">
        <v>241</v>
      </c>
      <c r="H473" s="281">
        <v>258.60000000000002</v>
      </c>
      <c r="I473" s="281">
        <v>263.95</v>
      </c>
      <c r="J473" s="281">
        <v>267.40000000000003</v>
      </c>
      <c r="K473" s="280">
        <v>260.5</v>
      </c>
      <c r="L473" s="280">
        <v>251.7</v>
      </c>
      <c r="M473" s="280">
        <v>2.5325199999999999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173.5</v>
      </c>
      <c r="D474" s="281">
        <v>172.96666666666667</v>
      </c>
      <c r="E474" s="281">
        <v>168.78333333333333</v>
      </c>
      <c r="F474" s="281">
        <v>164.06666666666666</v>
      </c>
      <c r="G474" s="281">
        <v>159.88333333333333</v>
      </c>
      <c r="H474" s="281">
        <v>177.68333333333334</v>
      </c>
      <c r="I474" s="281">
        <v>181.86666666666667</v>
      </c>
      <c r="J474" s="281">
        <v>186.58333333333334</v>
      </c>
      <c r="K474" s="280">
        <v>177.15</v>
      </c>
      <c r="L474" s="280">
        <v>168.25</v>
      </c>
      <c r="M474" s="280">
        <v>3.3354400000000002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2128.25</v>
      </c>
      <c r="D475" s="281">
        <v>2128.7999999999997</v>
      </c>
      <c r="E475" s="281">
        <v>2097.5999999999995</v>
      </c>
      <c r="F475" s="281">
        <v>2066.9499999999998</v>
      </c>
      <c r="G475" s="281">
        <v>2035.7499999999995</v>
      </c>
      <c r="H475" s="281">
        <v>2159.4499999999994</v>
      </c>
      <c r="I475" s="281">
        <v>2190.6499999999992</v>
      </c>
      <c r="J475" s="281">
        <v>2221.2999999999993</v>
      </c>
      <c r="K475" s="280">
        <v>2160</v>
      </c>
      <c r="L475" s="280">
        <v>2098.15</v>
      </c>
      <c r="M475" s="280">
        <v>6.6012000000000004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11.3</v>
      </c>
      <c r="D476" s="281">
        <v>11.316666666666668</v>
      </c>
      <c r="E476" s="281">
        <v>11.183333333333337</v>
      </c>
      <c r="F476" s="281">
        <v>11.066666666666668</v>
      </c>
      <c r="G476" s="281">
        <v>10.933333333333337</v>
      </c>
      <c r="H476" s="281">
        <v>11.433333333333337</v>
      </c>
      <c r="I476" s="281">
        <v>11.566666666666666</v>
      </c>
      <c r="J476" s="281">
        <v>11.683333333333337</v>
      </c>
      <c r="K476" s="280">
        <v>11.45</v>
      </c>
      <c r="L476" s="280">
        <v>11.2</v>
      </c>
      <c r="M476" s="280">
        <v>11.221019999999999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605.95000000000005</v>
      </c>
      <c r="D477" s="281">
        <v>611.23333333333335</v>
      </c>
      <c r="E477" s="281">
        <v>599.91666666666674</v>
      </c>
      <c r="F477" s="281">
        <v>593.88333333333344</v>
      </c>
      <c r="G477" s="281">
        <v>582.56666666666683</v>
      </c>
      <c r="H477" s="281">
        <v>617.26666666666665</v>
      </c>
      <c r="I477" s="281">
        <v>628.58333333333326</v>
      </c>
      <c r="J477" s="281">
        <v>634.61666666666656</v>
      </c>
      <c r="K477" s="280">
        <v>622.54999999999995</v>
      </c>
      <c r="L477" s="280">
        <v>605.20000000000005</v>
      </c>
      <c r="M477" s="280">
        <v>1.2007399999999999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733.95</v>
      </c>
      <c r="D478" s="281">
        <v>731.85</v>
      </c>
      <c r="E478" s="281">
        <v>726</v>
      </c>
      <c r="F478" s="281">
        <v>718.05</v>
      </c>
      <c r="G478" s="281">
        <v>712.19999999999993</v>
      </c>
      <c r="H478" s="281">
        <v>739.80000000000007</v>
      </c>
      <c r="I478" s="281">
        <v>745.6500000000002</v>
      </c>
      <c r="J478" s="281">
        <v>753.60000000000014</v>
      </c>
      <c r="K478" s="280">
        <v>737.7</v>
      </c>
      <c r="L478" s="280">
        <v>723.9</v>
      </c>
      <c r="M478" s="280">
        <v>21.794540000000001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698.25</v>
      </c>
      <c r="D479" s="281">
        <v>693.05000000000007</v>
      </c>
      <c r="E479" s="281">
        <v>683.10000000000014</v>
      </c>
      <c r="F479" s="281">
        <v>667.95</v>
      </c>
      <c r="G479" s="281">
        <v>658.00000000000011</v>
      </c>
      <c r="H479" s="281">
        <v>708.20000000000016</v>
      </c>
      <c r="I479" s="281">
        <v>718.1500000000002</v>
      </c>
      <c r="J479" s="281">
        <v>733.30000000000018</v>
      </c>
      <c r="K479" s="280">
        <v>703</v>
      </c>
      <c r="L479" s="280">
        <v>677.9</v>
      </c>
      <c r="M479" s="280">
        <v>0.85624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6382.9</v>
      </c>
      <c r="D480" s="281">
        <v>6363.25</v>
      </c>
      <c r="E480" s="281">
        <v>6279.7</v>
      </c>
      <c r="F480" s="281">
        <v>6176.5</v>
      </c>
      <c r="G480" s="281">
        <v>6092.95</v>
      </c>
      <c r="H480" s="281">
        <v>6466.45</v>
      </c>
      <c r="I480" s="281">
        <v>6549.9999999999991</v>
      </c>
      <c r="J480" s="281">
        <v>6653.2</v>
      </c>
      <c r="K480" s="280">
        <v>6446.8</v>
      </c>
      <c r="L480" s="280">
        <v>6260.05</v>
      </c>
      <c r="M480" s="280">
        <v>9.1905000000000001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37.950000000000003</v>
      </c>
      <c r="D481" s="281">
        <v>37.966666666666669</v>
      </c>
      <c r="E481" s="281">
        <v>37.483333333333334</v>
      </c>
      <c r="F481" s="281">
        <v>37.016666666666666</v>
      </c>
      <c r="G481" s="281">
        <v>36.533333333333331</v>
      </c>
      <c r="H481" s="281">
        <v>38.433333333333337</v>
      </c>
      <c r="I481" s="281">
        <v>38.916666666666671</v>
      </c>
      <c r="J481" s="281">
        <v>39.38333333333334</v>
      </c>
      <c r="K481" s="280">
        <v>38.450000000000003</v>
      </c>
      <c r="L481" s="280">
        <v>37.5</v>
      </c>
      <c r="M481" s="280">
        <v>39.081470000000003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1676.05</v>
      </c>
      <c r="D482" s="281">
        <v>1683.7</v>
      </c>
      <c r="E482" s="281">
        <v>1660.2</v>
      </c>
      <c r="F482" s="281">
        <v>1644.35</v>
      </c>
      <c r="G482" s="281">
        <v>1620.85</v>
      </c>
      <c r="H482" s="281">
        <v>1699.5500000000002</v>
      </c>
      <c r="I482" s="281">
        <v>1723.0500000000002</v>
      </c>
      <c r="J482" s="281">
        <v>1738.9000000000003</v>
      </c>
      <c r="K482" s="280">
        <v>1707.2</v>
      </c>
      <c r="L482" s="280">
        <v>1667.85</v>
      </c>
      <c r="M482" s="280">
        <v>2.77461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865.25</v>
      </c>
      <c r="D483" s="281">
        <v>857.94999999999993</v>
      </c>
      <c r="E483" s="281">
        <v>845.89999999999986</v>
      </c>
      <c r="F483" s="281">
        <v>826.55</v>
      </c>
      <c r="G483" s="281">
        <v>814.49999999999989</v>
      </c>
      <c r="H483" s="281">
        <v>877.29999999999984</v>
      </c>
      <c r="I483" s="281">
        <v>889.3499999999998</v>
      </c>
      <c r="J483" s="281">
        <v>908.69999999999982</v>
      </c>
      <c r="K483" s="280">
        <v>870</v>
      </c>
      <c r="L483" s="280">
        <v>838.6</v>
      </c>
      <c r="M483" s="280">
        <v>12.01643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232</v>
      </c>
      <c r="D484" s="281">
        <v>230.6</v>
      </c>
      <c r="E484" s="281">
        <v>227.25</v>
      </c>
      <c r="F484" s="281">
        <v>222.5</v>
      </c>
      <c r="G484" s="281">
        <v>219.15</v>
      </c>
      <c r="H484" s="281">
        <v>235.35</v>
      </c>
      <c r="I484" s="281">
        <v>238.69999999999996</v>
      </c>
      <c r="J484" s="281">
        <v>243.45</v>
      </c>
      <c r="K484" s="280">
        <v>233.95</v>
      </c>
      <c r="L484" s="280">
        <v>225.85</v>
      </c>
      <c r="M484" s="280">
        <v>3.42767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2799.55</v>
      </c>
      <c r="D485" s="281">
        <v>2805.4</v>
      </c>
      <c r="E485" s="281">
        <v>2769.15</v>
      </c>
      <c r="F485" s="281">
        <v>2738.75</v>
      </c>
      <c r="G485" s="281">
        <v>2702.5</v>
      </c>
      <c r="H485" s="281">
        <v>2835.8</v>
      </c>
      <c r="I485" s="281">
        <v>2872.05</v>
      </c>
      <c r="J485" s="281">
        <v>2902.4500000000003</v>
      </c>
      <c r="K485" s="280">
        <v>2841.65</v>
      </c>
      <c r="L485" s="280">
        <v>2775</v>
      </c>
      <c r="M485" s="280">
        <v>7.7600000000000002E-2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667.2</v>
      </c>
      <c r="D486" s="281">
        <v>668.66666666666663</v>
      </c>
      <c r="E486" s="281">
        <v>661.5333333333333</v>
      </c>
      <c r="F486" s="281">
        <v>655.86666666666667</v>
      </c>
      <c r="G486" s="281">
        <v>648.73333333333335</v>
      </c>
      <c r="H486" s="281">
        <v>674.33333333333326</v>
      </c>
      <c r="I486" s="281">
        <v>681.4666666666667</v>
      </c>
      <c r="J486" s="281">
        <v>687.13333333333321</v>
      </c>
      <c r="K486" s="280">
        <v>675.8</v>
      </c>
      <c r="L486" s="280">
        <v>663</v>
      </c>
      <c r="M486" s="280">
        <v>1.92665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305.55</v>
      </c>
      <c r="D487" s="281">
        <v>306.9666666666667</v>
      </c>
      <c r="E487" s="281">
        <v>300.58333333333337</v>
      </c>
      <c r="F487" s="281">
        <v>295.61666666666667</v>
      </c>
      <c r="G487" s="281">
        <v>289.23333333333335</v>
      </c>
      <c r="H487" s="281">
        <v>311.93333333333339</v>
      </c>
      <c r="I487" s="281">
        <v>318.31666666666672</v>
      </c>
      <c r="J487" s="281">
        <v>323.28333333333342</v>
      </c>
      <c r="K487" s="280">
        <v>313.35000000000002</v>
      </c>
      <c r="L487" s="280">
        <v>302</v>
      </c>
      <c r="M487" s="280">
        <v>1.59412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29.15</v>
      </c>
      <c r="D488" s="281">
        <v>29.416666666666668</v>
      </c>
      <c r="E488" s="281">
        <v>28.833333333333336</v>
      </c>
      <c r="F488" s="281">
        <v>28.516666666666669</v>
      </c>
      <c r="G488" s="281">
        <v>27.933333333333337</v>
      </c>
      <c r="H488" s="281">
        <v>29.733333333333334</v>
      </c>
      <c r="I488" s="281">
        <v>30.31666666666667</v>
      </c>
      <c r="J488" s="281">
        <v>30.633333333333333</v>
      </c>
      <c r="K488" s="280">
        <v>30</v>
      </c>
      <c r="L488" s="280">
        <v>29.1</v>
      </c>
      <c r="M488" s="280">
        <v>13.553129999999999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312.5</v>
      </c>
      <c r="D489" s="281">
        <v>310.13333333333333</v>
      </c>
      <c r="E489" s="281">
        <v>305.36666666666667</v>
      </c>
      <c r="F489" s="281">
        <v>298.23333333333335</v>
      </c>
      <c r="G489" s="281">
        <v>293.4666666666667</v>
      </c>
      <c r="H489" s="281">
        <v>317.26666666666665</v>
      </c>
      <c r="I489" s="281">
        <v>322.0333333333333</v>
      </c>
      <c r="J489" s="281">
        <v>329.16666666666663</v>
      </c>
      <c r="K489" s="280">
        <v>314.89999999999998</v>
      </c>
      <c r="L489" s="280">
        <v>303</v>
      </c>
      <c r="M489" s="280">
        <v>7.3689200000000001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332.25</v>
      </c>
      <c r="D490" s="300">
        <v>333.86666666666667</v>
      </c>
      <c r="E490" s="300">
        <v>328.38333333333333</v>
      </c>
      <c r="F490" s="300">
        <v>324.51666666666665</v>
      </c>
      <c r="G490" s="300">
        <v>319.0333333333333</v>
      </c>
      <c r="H490" s="300">
        <v>337.73333333333335</v>
      </c>
      <c r="I490" s="300">
        <v>343.2166666666667</v>
      </c>
      <c r="J490" s="299">
        <v>347.08333333333337</v>
      </c>
      <c r="K490" s="299">
        <v>339.35</v>
      </c>
      <c r="L490" s="299">
        <v>330</v>
      </c>
      <c r="M490" s="251">
        <v>0.56191000000000002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874.95</v>
      </c>
      <c r="D491" s="300">
        <v>875.98333333333323</v>
      </c>
      <c r="E491" s="300">
        <v>861.96666666666647</v>
      </c>
      <c r="F491" s="300">
        <v>848.98333333333323</v>
      </c>
      <c r="G491" s="300">
        <v>834.96666666666647</v>
      </c>
      <c r="H491" s="300">
        <v>888.96666666666647</v>
      </c>
      <c r="I491" s="300">
        <v>902.98333333333312</v>
      </c>
      <c r="J491" s="299">
        <v>915.96666666666647</v>
      </c>
      <c r="K491" s="299">
        <v>890</v>
      </c>
      <c r="L491" s="299">
        <v>863</v>
      </c>
      <c r="M491" s="251">
        <v>5.8485199999999997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258</v>
      </c>
      <c r="D492" s="281">
        <v>257.68333333333334</v>
      </c>
      <c r="E492" s="281">
        <v>253.91666666666669</v>
      </c>
      <c r="F492" s="281">
        <v>249.83333333333334</v>
      </c>
      <c r="G492" s="281">
        <v>246.06666666666669</v>
      </c>
      <c r="H492" s="281">
        <v>261.76666666666665</v>
      </c>
      <c r="I492" s="281">
        <v>265.5333333333333</v>
      </c>
      <c r="J492" s="281">
        <v>269.61666666666667</v>
      </c>
      <c r="K492" s="280">
        <v>261.45</v>
      </c>
      <c r="L492" s="280">
        <v>253.6</v>
      </c>
      <c r="M492" s="280">
        <v>230.18425999999999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2073.1</v>
      </c>
      <c r="D493" s="300">
        <v>2078.4</v>
      </c>
      <c r="E493" s="300">
        <v>2060.7000000000003</v>
      </c>
      <c r="F493" s="300">
        <v>2048.3000000000002</v>
      </c>
      <c r="G493" s="300">
        <v>2030.6000000000004</v>
      </c>
      <c r="H493" s="300">
        <v>2090.8000000000002</v>
      </c>
      <c r="I493" s="300">
        <v>2108.5</v>
      </c>
      <c r="J493" s="299">
        <v>2120.9</v>
      </c>
      <c r="K493" s="299">
        <v>2096.1</v>
      </c>
      <c r="L493" s="299">
        <v>2066</v>
      </c>
      <c r="M493" s="251">
        <v>0.10989</v>
      </c>
      <c r="N493" s="1"/>
      <c r="O493" s="1"/>
    </row>
    <row r="494" spans="1:15" ht="12.75" customHeight="1">
      <c r="A494" s="30">
        <v>484</v>
      </c>
      <c r="B494" s="313" t="s">
        <v>880</v>
      </c>
      <c r="C494" s="280">
        <v>326.75</v>
      </c>
      <c r="D494" s="281">
        <v>327.38333333333333</v>
      </c>
      <c r="E494" s="281">
        <v>321.46666666666664</v>
      </c>
      <c r="F494" s="281">
        <v>316.18333333333334</v>
      </c>
      <c r="G494" s="281">
        <v>310.26666666666665</v>
      </c>
      <c r="H494" s="281">
        <v>332.66666666666663</v>
      </c>
      <c r="I494" s="281">
        <v>338.58333333333337</v>
      </c>
      <c r="J494" s="281">
        <v>343.86666666666662</v>
      </c>
      <c r="K494" s="280">
        <v>333.3</v>
      </c>
      <c r="L494" s="280">
        <v>322.10000000000002</v>
      </c>
      <c r="M494" s="280">
        <v>0.44151000000000001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2119.3000000000002</v>
      </c>
      <c r="D495" s="300">
        <v>2106.4333333333334</v>
      </c>
      <c r="E495" s="281">
        <v>2083.8666666666668</v>
      </c>
      <c r="F495" s="281">
        <v>2048.4333333333334</v>
      </c>
      <c r="G495" s="281">
        <v>2025.8666666666668</v>
      </c>
      <c r="H495" s="281">
        <v>2141.8666666666668</v>
      </c>
      <c r="I495" s="281">
        <v>2164.4333333333334</v>
      </c>
      <c r="J495" s="281">
        <v>2199.8666666666668</v>
      </c>
      <c r="K495" s="280">
        <v>2129</v>
      </c>
      <c r="L495" s="280">
        <v>2071</v>
      </c>
      <c r="M495" s="280">
        <v>0.36408000000000001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8.9</v>
      </c>
      <c r="D496" s="281">
        <v>8.9500000000000011</v>
      </c>
      <c r="E496" s="281">
        <v>8.8500000000000014</v>
      </c>
      <c r="F496" s="281">
        <v>8.8000000000000007</v>
      </c>
      <c r="G496" s="281">
        <v>8.7000000000000011</v>
      </c>
      <c r="H496" s="281">
        <v>9.0000000000000018</v>
      </c>
      <c r="I496" s="281">
        <v>9.1</v>
      </c>
      <c r="J496" s="281">
        <v>9.1500000000000021</v>
      </c>
      <c r="K496" s="280">
        <v>9.0500000000000007</v>
      </c>
      <c r="L496" s="280">
        <v>8.9</v>
      </c>
      <c r="M496" s="280">
        <v>557.98992999999996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999.65</v>
      </c>
      <c r="D497" s="300">
        <v>997.7833333333333</v>
      </c>
      <c r="E497" s="281">
        <v>989.86666666666656</v>
      </c>
      <c r="F497" s="281">
        <v>980.08333333333326</v>
      </c>
      <c r="G497" s="281">
        <v>972.16666666666652</v>
      </c>
      <c r="H497" s="281">
        <v>1007.5666666666666</v>
      </c>
      <c r="I497" s="281">
        <v>1015.4833333333333</v>
      </c>
      <c r="J497" s="281">
        <v>1025.2666666666667</v>
      </c>
      <c r="K497" s="280">
        <v>1005.7</v>
      </c>
      <c r="L497" s="280">
        <v>988</v>
      </c>
      <c r="M497" s="280">
        <v>5.1919199999999996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207.9</v>
      </c>
      <c r="D498" s="281">
        <v>208.61666666666667</v>
      </c>
      <c r="E498" s="281">
        <v>205.38333333333335</v>
      </c>
      <c r="F498" s="281">
        <v>202.86666666666667</v>
      </c>
      <c r="G498" s="281">
        <v>199.63333333333335</v>
      </c>
      <c r="H498" s="281">
        <v>211.13333333333335</v>
      </c>
      <c r="I498" s="281">
        <v>214.3666666666667</v>
      </c>
      <c r="J498" s="281">
        <v>216.88333333333335</v>
      </c>
      <c r="K498" s="280">
        <v>211.85</v>
      </c>
      <c r="L498" s="280">
        <v>206.1</v>
      </c>
      <c r="M498" s="280">
        <v>9.4310100000000006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73.400000000000006</v>
      </c>
      <c r="D499" s="300">
        <v>73.55</v>
      </c>
      <c r="E499" s="281">
        <v>72.949999999999989</v>
      </c>
      <c r="F499" s="281">
        <v>72.499999999999986</v>
      </c>
      <c r="G499" s="281">
        <v>71.899999999999977</v>
      </c>
      <c r="H499" s="281">
        <v>74</v>
      </c>
      <c r="I499" s="281">
        <v>74.599999999999994</v>
      </c>
      <c r="J499" s="281">
        <v>75.050000000000011</v>
      </c>
      <c r="K499" s="280">
        <v>74.150000000000006</v>
      </c>
      <c r="L499" s="280">
        <v>73.099999999999994</v>
      </c>
      <c r="M499" s="280">
        <v>6.1350300000000004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521</v>
      </c>
      <c r="D500" s="281">
        <v>520.11666666666667</v>
      </c>
      <c r="E500" s="281">
        <v>515.2833333333333</v>
      </c>
      <c r="F500" s="281">
        <v>509.56666666666661</v>
      </c>
      <c r="G500" s="281">
        <v>504.73333333333323</v>
      </c>
      <c r="H500" s="281">
        <v>525.83333333333337</v>
      </c>
      <c r="I500" s="281">
        <v>530.66666666666663</v>
      </c>
      <c r="J500" s="281">
        <v>536.38333333333344</v>
      </c>
      <c r="K500" s="280">
        <v>524.95000000000005</v>
      </c>
      <c r="L500" s="280">
        <v>514.4</v>
      </c>
      <c r="M500" s="280">
        <v>0.23097999999999999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1727.75</v>
      </c>
      <c r="D501" s="300">
        <v>1725.45</v>
      </c>
      <c r="E501" s="281">
        <v>1710</v>
      </c>
      <c r="F501" s="281">
        <v>1692.25</v>
      </c>
      <c r="G501" s="281">
        <v>1676.8</v>
      </c>
      <c r="H501" s="281">
        <v>1743.2</v>
      </c>
      <c r="I501" s="281">
        <v>1758.6500000000003</v>
      </c>
      <c r="J501" s="281">
        <v>1776.4</v>
      </c>
      <c r="K501" s="280">
        <v>1740.9</v>
      </c>
      <c r="L501" s="280">
        <v>1707.7</v>
      </c>
      <c r="M501" s="280">
        <v>1.29464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414.8</v>
      </c>
      <c r="D502" s="300">
        <v>413</v>
      </c>
      <c r="E502" s="281">
        <v>410.35</v>
      </c>
      <c r="F502" s="281">
        <v>405.90000000000003</v>
      </c>
      <c r="G502" s="281">
        <v>403.25000000000006</v>
      </c>
      <c r="H502" s="281">
        <v>417.45</v>
      </c>
      <c r="I502" s="281">
        <v>420.09999999999997</v>
      </c>
      <c r="J502" s="281">
        <v>424.54999999999995</v>
      </c>
      <c r="K502" s="280">
        <v>415.65</v>
      </c>
      <c r="L502" s="280">
        <v>408.55</v>
      </c>
      <c r="M502" s="280">
        <v>62.678310000000003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217.6</v>
      </c>
      <c r="D503" s="300">
        <v>217.66666666666666</v>
      </c>
      <c r="E503" s="281">
        <v>215.38333333333333</v>
      </c>
      <c r="F503" s="281">
        <v>213.16666666666666</v>
      </c>
      <c r="G503" s="281">
        <v>210.88333333333333</v>
      </c>
      <c r="H503" s="281">
        <v>219.88333333333333</v>
      </c>
      <c r="I503" s="281">
        <v>222.16666666666669</v>
      </c>
      <c r="J503" s="281">
        <v>224.38333333333333</v>
      </c>
      <c r="K503" s="280">
        <v>219.95</v>
      </c>
      <c r="L503" s="280">
        <v>215.45</v>
      </c>
      <c r="M503" s="280">
        <v>2.5978300000000001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14.25</v>
      </c>
      <c r="D504" s="300">
        <v>14.366666666666667</v>
      </c>
      <c r="E504" s="281">
        <v>13.783333333333335</v>
      </c>
      <c r="F504" s="281">
        <v>13.316666666666668</v>
      </c>
      <c r="G504" s="281">
        <v>12.733333333333336</v>
      </c>
      <c r="H504" s="281">
        <v>14.833333333333334</v>
      </c>
      <c r="I504" s="281">
        <v>15.416666666666666</v>
      </c>
      <c r="J504" s="281">
        <v>15.883333333333333</v>
      </c>
      <c r="K504" s="280">
        <v>14.95</v>
      </c>
      <c r="L504" s="280">
        <v>13.9</v>
      </c>
      <c r="M504" s="280">
        <v>1620.9977100000001</v>
      </c>
      <c r="N504" s="1"/>
      <c r="O504" s="1"/>
    </row>
    <row r="505" spans="1:15" ht="12.75" customHeight="1">
      <c r="A505" s="30">
        <v>495</v>
      </c>
      <c r="B505" s="251" t="s">
        <v>881</v>
      </c>
      <c r="C505" s="300">
        <v>8338.7000000000007</v>
      </c>
      <c r="D505" s="300">
        <v>8339.0833333333339</v>
      </c>
      <c r="E505" s="281">
        <v>8228.6166666666686</v>
      </c>
      <c r="F505" s="281">
        <v>8118.5333333333347</v>
      </c>
      <c r="G505" s="281">
        <v>8008.0666666666693</v>
      </c>
      <c r="H505" s="281">
        <v>8449.1666666666679</v>
      </c>
      <c r="I505" s="281">
        <v>8559.6333333333314</v>
      </c>
      <c r="J505" s="281">
        <v>8669.7166666666672</v>
      </c>
      <c r="K505" s="280">
        <v>8449.5499999999993</v>
      </c>
      <c r="L505" s="280">
        <v>8229</v>
      </c>
      <c r="M505" s="280">
        <v>1.427E-2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233.5</v>
      </c>
      <c r="D506" s="300">
        <v>233.79999999999998</v>
      </c>
      <c r="E506" s="281">
        <v>230.44999999999996</v>
      </c>
      <c r="F506" s="281">
        <v>227.39999999999998</v>
      </c>
      <c r="G506" s="281">
        <v>224.04999999999995</v>
      </c>
      <c r="H506" s="281">
        <v>236.84999999999997</v>
      </c>
      <c r="I506" s="281">
        <v>240.2</v>
      </c>
      <c r="J506" s="281">
        <v>243.24999999999997</v>
      </c>
      <c r="K506" s="280">
        <v>237.15</v>
      </c>
      <c r="L506" s="280">
        <v>230.75</v>
      </c>
      <c r="M506" s="280">
        <v>39.955109999999998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253.95</v>
      </c>
      <c r="D507" s="300">
        <v>254.46666666666667</v>
      </c>
      <c r="E507" s="281">
        <v>249.88333333333333</v>
      </c>
      <c r="F507" s="281">
        <v>245.81666666666666</v>
      </c>
      <c r="G507" s="281">
        <v>241.23333333333332</v>
      </c>
      <c r="H507" s="281">
        <v>258.5333333333333</v>
      </c>
      <c r="I507" s="281">
        <v>263.11666666666667</v>
      </c>
      <c r="J507" s="281">
        <v>267.18333333333334</v>
      </c>
      <c r="K507" s="280">
        <v>259.05</v>
      </c>
      <c r="L507" s="280">
        <v>250.4</v>
      </c>
      <c r="M507" s="280">
        <v>4.3337399999999997</v>
      </c>
      <c r="N507" s="1"/>
      <c r="O507" s="1"/>
    </row>
    <row r="508" spans="1:15" ht="12.75" customHeight="1">
      <c r="A508" s="299">
        <v>498</v>
      </c>
      <c r="B508" s="251" t="s">
        <v>853</v>
      </c>
      <c r="C508" s="251">
        <v>47.6</v>
      </c>
      <c r="D508" s="300">
        <v>48.699999999999996</v>
      </c>
      <c r="E508" s="281">
        <v>44.899999999999991</v>
      </c>
      <c r="F508" s="281">
        <v>42.199999999999996</v>
      </c>
      <c r="G508" s="281">
        <v>38.399999999999991</v>
      </c>
      <c r="H508" s="281">
        <v>51.399999999999991</v>
      </c>
      <c r="I508" s="281">
        <v>55.199999999999989</v>
      </c>
      <c r="J508" s="281">
        <v>57.899999999999991</v>
      </c>
      <c r="K508" s="280">
        <v>52.5</v>
      </c>
      <c r="L508" s="280">
        <v>46</v>
      </c>
      <c r="M508" s="280">
        <v>2328.4111200000002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347.3</v>
      </c>
      <c r="D509" s="300">
        <v>348.60000000000008</v>
      </c>
      <c r="E509" s="281">
        <v>344.35000000000014</v>
      </c>
      <c r="F509" s="281">
        <v>341.40000000000003</v>
      </c>
      <c r="G509" s="281">
        <v>337.15000000000009</v>
      </c>
      <c r="H509" s="281">
        <v>351.55000000000018</v>
      </c>
      <c r="I509" s="281">
        <v>355.80000000000007</v>
      </c>
      <c r="J509" s="281">
        <v>358.75000000000023</v>
      </c>
      <c r="K509" s="280">
        <v>352.85</v>
      </c>
      <c r="L509" s="280">
        <v>345.65</v>
      </c>
      <c r="M509" s="280">
        <v>7.2981299999999996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1624.75</v>
      </c>
      <c r="D510" s="300">
        <v>1629.6333333333332</v>
      </c>
      <c r="E510" s="281">
        <v>1610.2666666666664</v>
      </c>
      <c r="F510" s="281">
        <v>1595.7833333333333</v>
      </c>
      <c r="G510" s="281">
        <v>1576.4166666666665</v>
      </c>
      <c r="H510" s="281">
        <v>1644.1166666666663</v>
      </c>
      <c r="I510" s="281">
        <v>1663.4833333333331</v>
      </c>
      <c r="J510" s="281">
        <v>1677.9666666666662</v>
      </c>
      <c r="K510" s="280">
        <v>1649</v>
      </c>
      <c r="L510" s="280">
        <v>1615.15</v>
      </c>
      <c r="M510" s="280">
        <v>0.12106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2187.5</v>
      </c>
      <c r="D511" s="300">
        <v>2196.2833333333333</v>
      </c>
      <c r="E511" s="281">
        <v>2166.7666666666664</v>
      </c>
      <c r="F511" s="281">
        <v>2146.0333333333333</v>
      </c>
      <c r="G511" s="281">
        <v>2116.5166666666664</v>
      </c>
      <c r="H511" s="281">
        <v>2217.0166666666664</v>
      </c>
      <c r="I511" s="281">
        <v>2246.5333333333338</v>
      </c>
      <c r="J511" s="281">
        <v>2267.2666666666664</v>
      </c>
      <c r="K511" s="280">
        <v>2225.8000000000002</v>
      </c>
      <c r="L511" s="280">
        <v>2175.5500000000002</v>
      </c>
      <c r="M511" s="280">
        <v>5.7779999999999998E-2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3"/>
      <c r="B5" s="464"/>
      <c r="C5" s="463"/>
      <c r="D5" s="46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5" t="s">
        <v>533</v>
      </c>
      <c r="C7" s="464"/>
      <c r="D7" s="7">
        <f>Main!B10</f>
        <v>44768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44767</v>
      </c>
      <c r="B10" s="29">
        <v>531156</v>
      </c>
      <c r="C10" s="28" t="s">
        <v>1058</v>
      </c>
      <c r="D10" s="28" t="s">
        <v>1136</v>
      </c>
      <c r="E10" s="28" t="s">
        <v>543</v>
      </c>
      <c r="F10" s="87">
        <v>35034</v>
      </c>
      <c r="G10" s="29">
        <v>205.76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44767</v>
      </c>
      <c r="B11" s="29">
        <v>540135</v>
      </c>
      <c r="C11" s="28" t="s">
        <v>1039</v>
      </c>
      <c r="D11" s="28" t="s">
        <v>1022</v>
      </c>
      <c r="E11" s="28" t="s">
        <v>543</v>
      </c>
      <c r="F11" s="87">
        <v>2341639</v>
      </c>
      <c r="G11" s="29">
        <v>1.28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44767</v>
      </c>
      <c r="B12" s="29">
        <v>540135</v>
      </c>
      <c r="C12" s="28" t="s">
        <v>1039</v>
      </c>
      <c r="D12" s="28" t="s">
        <v>1022</v>
      </c>
      <c r="E12" s="28" t="s">
        <v>542</v>
      </c>
      <c r="F12" s="87">
        <v>3000000</v>
      </c>
      <c r="G12" s="29">
        <v>1.28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44767</v>
      </c>
      <c r="B13" s="29">
        <v>540135</v>
      </c>
      <c r="C13" s="28" t="s">
        <v>1039</v>
      </c>
      <c r="D13" s="28" t="s">
        <v>1137</v>
      </c>
      <c r="E13" s="28" t="s">
        <v>542</v>
      </c>
      <c r="F13" s="87">
        <v>3000000</v>
      </c>
      <c r="G13" s="29">
        <v>1.28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44767</v>
      </c>
      <c r="B14" s="29">
        <v>539559</v>
      </c>
      <c r="C14" s="28" t="s">
        <v>1138</v>
      </c>
      <c r="D14" s="28" t="s">
        <v>1139</v>
      </c>
      <c r="E14" s="28" t="s">
        <v>543</v>
      </c>
      <c r="F14" s="87">
        <v>202100</v>
      </c>
      <c r="G14" s="29">
        <v>44.25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44767</v>
      </c>
      <c r="B15" s="29">
        <v>539559</v>
      </c>
      <c r="C15" s="28" t="s">
        <v>1138</v>
      </c>
      <c r="D15" s="28" t="s">
        <v>1140</v>
      </c>
      <c r="E15" s="28" t="s">
        <v>542</v>
      </c>
      <c r="F15" s="87">
        <v>26043</v>
      </c>
      <c r="G15" s="29">
        <v>43.28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44767</v>
      </c>
      <c r="B16" s="29">
        <v>539559</v>
      </c>
      <c r="C16" s="28" t="s">
        <v>1138</v>
      </c>
      <c r="D16" s="28" t="s">
        <v>1141</v>
      </c>
      <c r="E16" s="28" t="s">
        <v>542</v>
      </c>
      <c r="F16" s="87">
        <v>41500</v>
      </c>
      <c r="G16" s="29">
        <v>40.049999999999997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44767</v>
      </c>
      <c r="B17" s="29">
        <v>539559</v>
      </c>
      <c r="C17" s="28" t="s">
        <v>1138</v>
      </c>
      <c r="D17" s="28" t="s">
        <v>1142</v>
      </c>
      <c r="E17" s="28" t="s">
        <v>542</v>
      </c>
      <c r="F17" s="87">
        <v>515979</v>
      </c>
      <c r="G17" s="29">
        <v>43.6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44767</v>
      </c>
      <c r="B18" s="29">
        <v>539559</v>
      </c>
      <c r="C18" s="28" t="s">
        <v>1138</v>
      </c>
      <c r="D18" s="28" t="s">
        <v>1143</v>
      </c>
      <c r="E18" s="28" t="s">
        <v>543</v>
      </c>
      <c r="F18" s="87">
        <v>39123</v>
      </c>
      <c r="G18" s="29">
        <v>40.33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44767</v>
      </c>
      <c r="B19" s="29">
        <v>539559</v>
      </c>
      <c r="C19" s="28" t="s">
        <v>1138</v>
      </c>
      <c r="D19" s="28" t="s">
        <v>1144</v>
      </c>
      <c r="E19" s="28" t="s">
        <v>543</v>
      </c>
      <c r="F19" s="87">
        <v>42146</v>
      </c>
      <c r="G19" s="29">
        <v>44.25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44767</v>
      </c>
      <c r="B20" s="29">
        <v>539559</v>
      </c>
      <c r="C20" s="28" t="s">
        <v>1138</v>
      </c>
      <c r="D20" s="28" t="s">
        <v>1145</v>
      </c>
      <c r="E20" s="28" t="s">
        <v>543</v>
      </c>
      <c r="F20" s="87">
        <v>55495</v>
      </c>
      <c r="G20" s="29">
        <v>44.25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44767</v>
      </c>
      <c r="B21" s="29">
        <v>539559</v>
      </c>
      <c r="C21" s="28" t="s">
        <v>1138</v>
      </c>
      <c r="D21" s="28" t="s">
        <v>1146</v>
      </c>
      <c r="E21" s="28" t="s">
        <v>543</v>
      </c>
      <c r="F21" s="87">
        <v>88000</v>
      </c>
      <c r="G21" s="29">
        <v>40.049999999999997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44767</v>
      </c>
      <c r="B22" s="29">
        <v>539559</v>
      </c>
      <c r="C22" s="28" t="s">
        <v>1138</v>
      </c>
      <c r="D22" s="28" t="s">
        <v>1147</v>
      </c>
      <c r="E22" s="28" t="s">
        <v>543</v>
      </c>
      <c r="F22" s="87">
        <v>640149</v>
      </c>
      <c r="G22" s="29">
        <v>44.25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44767</v>
      </c>
      <c r="B23" s="29">
        <v>539559</v>
      </c>
      <c r="C23" s="28" t="s">
        <v>1138</v>
      </c>
      <c r="D23" s="28" t="s">
        <v>1148</v>
      </c>
      <c r="E23" s="28" t="s">
        <v>543</v>
      </c>
      <c r="F23" s="87">
        <v>16847</v>
      </c>
      <c r="G23" s="29">
        <v>40.25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44767</v>
      </c>
      <c r="B24" s="29">
        <v>539559</v>
      </c>
      <c r="C24" s="28" t="s">
        <v>1138</v>
      </c>
      <c r="D24" s="28" t="s">
        <v>1149</v>
      </c>
      <c r="E24" s="28" t="s">
        <v>542</v>
      </c>
      <c r="F24" s="87">
        <v>100000</v>
      </c>
      <c r="G24" s="29">
        <v>44.25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44767</v>
      </c>
      <c r="B25" s="29">
        <v>539559</v>
      </c>
      <c r="C25" s="28" t="s">
        <v>1138</v>
      </c>
      <c r="D25" s="28" t="s">
        <v>1150</v>
      </c>
      <c r="E25" s="28" t="s">
        <v>542</v>
      </c>
      <c r="F25" s="87">
        <v>100000</v>
      </c>
      <c r="G25" s="29">
        <v>44.25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44767</v>
      </c>
      <c r="B26" s="29">
        <v>539559</v>
      </c>
      <c r="C26" s="28" t="s">
        <v>1138</v>
      </c>
      <c r="D26" s="28" t="s">
        <v>1151</v>
      </c>
      <c r="E26" s="28" t="s">
        <v>542</v>
      </c>
      <c r="F26" s="87">
        <v>100000</v>
      </c>
      <c r="G26" s="29">
        <v>44.25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44767</v>
      </c>
      <c r="B27" s="29">
        <v>539559</v>
      </c>
      <c r="C27" s="28" t="s">
        <v>1138</v>
      </c>
      <c r="D27" s="28" t="s">
        <v>1152</v>
      </c>
      <c r="E27" s="28" t="s">
        <v>542</v>
      </c>
      <c r="F27" s="87">
        <v>100000</v>
      </c>
      <c r="G27" s="29">
        <v>44.25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44767</v>
      </c>
      <c r="B28" s="29">
        <v>539559</v>
      </c>
      <c r="C28" s="28" t="s">
        <v>1138</v>
      </c>
      <c r="D28" s="28" t="s">
        <v>1153</v>
      </c>
      <c r="E28" s="28" t="s">
        <v>542</v>
      </c>
      <c r="F28" s="87">
        <v>100000</v>
      </c>
      <c r="G28" s="29">
        <v>44.25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44767</v>
      </c>
      <c r="B29" s="29">
        <v>542724</v>
      </c>
      <c r="C29" s="28" t="s">
        <v>1082</v>
      </c>
      <c r="D29" s="28" t="s">
        <v>1083</v>
      </c>
      <c r="E29" s="28" t="s">
        <v>543</v>
      </c>
      <c r="F29" s="87">
        <v>500000</v>
      </c>
      <c r="G29" s="29">
        <v>3.27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44767</v>
      </c>
      <c r="B30" s="29">
        <v>536751</v>
      </c>
      <c r="C30" s="28" t="s">
        <v>1154</v>
      </c>
      <c r="D30" s="28" t="s">
        <v>1155</v>
      </c>
      <c r="E30" s="28" t="s">
        <v>543</v>
      </c>
      <c r="F30" s="87">
        <v>246903</v>
      </c>
      <c r="G30" s="29">
        <v>0.72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44767</v>
      </c>
      <c r="B31" s="29">
        <v>531137</v>
      </c>
      <c r="C31" s="28" t="s">
        <v>1084</v>
      </c>
      <c r="D31" s="28" t="s">
        <v>1156</v>
      </c>
      <c r="E31" s="28" t="s">
        <v>543</v>
      </c>
      <c r="F31" s="87">
        <v>475000</v>
      </c>
      <c r="G31" s="29">
        <v>0.77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44767</v>
      </c>
      <c r="B32" s="29">
        <v>531137</v>
      </c>
      <c r="C32" s="28" t="s">
        <v>1084</v>
      </c>
      <c r="D32" s="28" t="s">
        <v>1085</v>
      </c>
      <c r="E32" s="28" t="s">
        <v>543</v>
      </c>
      <c r="F32" s="87">
        <v>991011</v>
      </c>
      <c r="G32" s="29">
        <v>0.77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44767</v>
      </c>
      <c r="B33" s="29">
        <v>542918</v>
      </c>
      <c r="C33" s="28" t="s">
        <v>1157</v>
      </c>
      <c r="D33" s="28" t="s">
        <v>1158</v>
      </c>
      <c r="E33" s="28" t="s">
        <v>543</v>
      </c>
      <c r="F33" s="87">
        <v>33000</v>
      </c>
      <c r="G33" s="29">
        <v>33.04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44767</v>
      </c>
      <c r="B34" s="29">
        <v>532467</v>
      </c>
      <c r="C34" s="28" t="s">
        <v>1159</v>
      </c>
      <c r="D34" s="28" t="s">
        <v>1160</v>
      </c>
      <c r="E34" s="28" t="s">
        <v>542</v>
      </c>
      <c r="F34" s="87">
        <v>51000</v>
      </c>
      <c r="G34" s="29">
        <v>38.700000000000003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44767</v>
      </c>
      <c r="B35" s="29">
        <v>532467</v>
      </c>
      <c r="C35" s="28" t="s">
        <v>1159</v>
      </c>
      <c r="D35" s="28" t="s">
        <v>1161</v>
      </c>
      <c r="E35" s="28" t="s">
        <v>543</v>
      </c>
      <c r="F35" s="87">
        <v>60250</v>
      </c>
      <c r="G35" s="29">
        <v>38.700000000000003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44767</v>
      </c>
      <c r="B36" s="29">
        <v>524590</v>
      </c>
      <c r="C36" s="28" t="s">
        <v>1162</v>
      </c>
      <c r="D36" s="28" t="s">
        <v>1022</v>
      </c>
      <c r="E36" s="28" t="s">
        <v>543</v>
      </c>
      <c r="F36" s="87">
        <v>24732</v>
      </c>
      <c r="G36" s="29">
        <v>48.4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44767</v>
      </c>
      <c r="B37" s="29">
        <v>524590</v>
      </c>
      <c r="C37" s="28" t="s">
        <v>1162</v>
      </c>
      <c r="D37" s="28" t="s">
        <v>1022</v>
      </c>
      <c r="E37" s="28" t="s">
        <v>542</v>
      </c>
      <c r="F37" s="87">
        <v>7500</v>
      </c>
      <c r="G37" s="29">
        <v>48.4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44767</v>
      </c>
      <c r="B38" s="29">
        <v>540377</v>
      </c>
      <c r="C38" s="28" t="s">
        <v>1163</v>
      </c>
      <c r="D38" s="28" t="s">
        <v>1164</v>
      </c>
      <c r="E38" s="28" t="s">
        <v>543</v>
      </c>
      <c r="F38" s="87">
        <v>18000</v>
      </c>
      <c r="G38" s="29">
        <v>104.63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44767</v>
      </c>
      <c r="B39" s="29">
        <v>540377</v>
      </c>
      <c r="C39" s="28" t="s">
        <v>1163</v>
      </c>
      <c r="D39" s="28" t="s">
        <v>1165</v>
      </c>
      <c r="E39" s="28" t="s">
        <v>542</v>
      </c>
      <c r="F39" s="87">
        <v>18000</v>
      </c>
      <c r="G39" s="29">
        <v>105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44767</v>
      </c>
      <c r="B40" s="29">
        <v>540377</v>
      </c>
      <c r="C40" s="28" t="s">
        <v>1163</v>
      </c>
      <c r="D40" s="28" t="s">
        <v>1166</v>
      </c>
      <c r="E40" s="28" t="s">
        <v>542</v>
      </c>
      <c r="F40" s="87">
        <v>24000</v>
      </c>
      <c r="G40" s="29">
        <v>104.84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44767</v>
      </c>
      <c r="B41" s="29">
        <v>540377</v>
      </c>
      <c r="C41" s="28" t="s">
        <v>1163</v>
      </c>
      <c r="D41" s="28" t="s">
        <v>1167</v>
      </c>
      <c r="E41" s="28" t="s">
        <v>542</v>
      </c>
      <c r="F41" s="87">
        <v>18000</v>
      </c>
      <c r="G41" s="29">
        <v>104.98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44767</v>
      </c>
      <c r="B42" s="29">
        <v>540377</v>
      </c>
      <c r="C42" s="28" t="s">
        <v>1163</v>
      </c>
      <c r="D42" s="28" t="s">
        <v>1168</v>
      </c>
      <c r="E42" s="28" t="s">
        <v>543</v>
      </c>
      <c r="F42" s="87">
        <v>18000</v>
      </c>
      <c r="G42" s="29">
        <v>104.85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44767</v>
      </c>
      <c r="B43" s="29">
        <v>539433</v>
      </c>
      <c r="C43" s="28" t="s">
        <v>1169</v>
      </c>
      <c r="D43" s="28" t="s">
        <v>1170</v>
      </c>
      <c r="E43" s="28" t="s">
        <v>542</v>
      </c>
      <c r="F43" s="87">
        <v>41000</v>
      </c>
      <c r="G43" s="29">
        <v>9.6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44767</v>
      </c>
      <c r="B44" s="29">
        <v>539433</v>
      </c>
      <c r="C44" s="28" t="s">
        <v>1169</v>
      </c>
      <c r="D44" s="28" t="s">
        <v>1171</v>
      </c>
      <c r="E44" s="28" t="s">
        <v>543</v>
      </c>
      <c r="F44" s="87">
        <v>95000</v>
      </c>
      <c r="G44" s="29">
        <v>9.58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44767</v>
      </c>
      <c r="B45" s="29">
        <v>543286</v>
      </c>
      <c r="C45" s="28" t="s">
        <v>1087</v>
      </c>
      <c r="D45" s="28" t="s">
        <v>1172</v>
      </c>
      <c r="E45" s="28" t="s">
        <v>543</v>
      </c>
      <c r="F45" s="87">
        <v>42000</v>
      </c>
      <c r="G45" s="29">
        <v>19.25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44767</v>
      </c>
      <c r="B46" s="29">
        <v>543286</v>
      </c>
      <c r="C46" s="28" t="s">
        <v>1087</v>
      </c>
      <c r="D46" s="28" t="s">
        <v>1172</v>
      </c>
      <c r="E46" s="28" t="s">
        <v>542</v>
      </c>
      <c r="F46" s="87">
        <v>36000</v>
      </c>
      <c r="G46" s="29">
        <v>19.059999999999999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44767</v>
      </c>
      <c r="B47" s="29">
        <v>543286</v>
      </c>
      <c r="C47" s="28" t="s">
        <v>1087</v>
      </c>
      <c r="D47" s="28" t="s">
        <v>1088</v>
      </c>
      <c r="E47" s="28" t="s">
        <v>543</v>
      </c>
      <c r="F47" s="87">
        <v>60000</v>
      </c>
      <c r="G47" s="29">
        <v>19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44767</v>
      </c>
      <c r="B48" s="29">
        <v>543286</v>
      </c>
      <c r="C48" s="28" t="s">
        <v>1087</v>
      </c>
      <c r="D48" s="28" t="s">
        <v>1173</v>
      </c>
      <c r="E48" s="28" t="s">
        <v>542</v>
      </c>
      <c r="F48" s="87">
        <v>60000</v>
      </c>
      <c r="G48" s="29">
        <v>19.059999999999999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44767</v>
      </c>
      <c r="B49" s="29">
        <v>543286</v>
      </c>
      <c r="C49" s="28" t="s">
        <v>1087</v>
      </c>
      <c r="D49" s="28" t="s">
        <v>1174</v>
      </c>
      <c r="E49" s="28" t="s">
        <v>542</v>
      </c>
      <c r="F49" s="87">
        <v>36000</v>
      </c>
      <c r="G49" s="29">
        <v>18.93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44767</v>
      </c>
      <c r="B50" s="29">
        <v>543286</v>
      </c>
      <c r="C50" s="28" t="s">
        <v>1087</v>
      </c>
      <c r="D50" s="28" t="s">
        <v>1174</v>
      </c>
      <c r="E50" s="28" t="s">
        <v>543</v>
      </c>
      <c r="F50" s="87">
        <v>36000</v>
      </c>
      <c r="G50" s="29">
        <v>18.02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44767</v>
      </c>
      <c r="B51" s="29">
        <v>541161</v>
      </c>
      <c r="C51" s="28" t="s">
        <v>1175</v>
      </c>
      <c r="D51" s="28" t="s">
        <v>1176</v>
      </c>
      <c r="E51" s="28" t="s">
        <v>542</v>
      </c>
      <c r="F51" s="87">
        <v>4099001</v>
      </c>
      <c r="G51" s="29">
        <v>2.97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44767</v>
      </c>
      <c r="B52" s="29">
        <v>541161</v>
      </c>
      <c r="C52" s="28" t="s">
        <v>1175</v>
      </c>
      <c r="D52" s="28" t="s">
        <v>1176</v>
      </c>
      <c r="E52" s="28" t="s">
        <v>543</v>
      </c>
      <c r="F52" s="87">
        <v>4773389</v>
      </c>
      <c r="G52" s="29">
        <v>2.92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44767</v>
      </c>
      <c r="B53" s="29">
        <v>543273</v>
      </c>
      <c r="C53" s="28" t="s">
        <v>1177</v>
      </c>
      <c r="D53" s="28" t="s">
        <v>1178</v>
      </c>
      <c r="E53" s="28" t="s">
        <v>542</v>
      </c>
      <c r="F53" s="87">
        <v>57000</v>
      </c>
      <c r="G53" s="29">
        <v>383.48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44767</v>
      </c>
      <c r="B54" s="29">
        <v>543273</v>
      </c>
      <c r="C54" s="28" t="s">
        <v>1177</v>
      </c>
      <c r="D54" s="28" t="s">
        <v>1179</v>
      </c>
      <c r="E54" s="28" t="s">
        <v>543</v>
      </c>
      <c r="F54" s="87">
        <v>69000</v>
      </c>
      <c r="G54" s="29">
        <v>355.46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44767</v>
      </c>
      <c r="B55" s="29">
        <v>531328</v>
      </c>
      <c r="C55" s="28" t="s">
        <v>1089</v>
      </c>
      <c r="D55" s="28" t="s">
        <v>1180</v>
      </c>
      <c r="E55" s="28" t="s">
        <v>543</v>
      </c>
      <c r="F55" s="87">
        <v>890000</v>
      </c>
      <c r="G55" s="29">
        <v>0.57999999999999996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44767</v>
      </c>
      <c r="B56" s="29">
        <v>535387</v>
      </c>
      <c r="C56" s="28" t="s">
        <v>1181</v>
      </c>
      <c r="D56" s="28" t="s">
        <v>1182</v>
      </c>
      <c r="E56" s="28" t="s">
        <v>543</v>
      </c>
      <c r="F56" s="87">
        <v>195168</v>
      </c>
      <c r="G56" s="29">
        <v>16.61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44767</v>
      </c>
      <c r="B57" s="29">
        <v>535387</v>
      </c>
      <c r="C57" s="28" t="s">
        <v>1181</v>
      </c>
      <c r="D57" s="28" t="s">
        <v>1183</v>
      </c>
      <c r="E57" s="28" t="s">
        <v>542</v>
      </c>
      <c r="F57" s="87">
        <v>195500</v>
      </c>
      <c r="G57" s="29">
        <v>16.61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44767</v>
      </c>
      <c r="B58" s="29">
        <v>540360</v>
      </c>
      <c r="C58" s="28" t="s">
        <v>1184</v>
      </c>
      <c r="D58" s="28" t="s">
        <v>1185</v>
      </c>
      <c r="E58" s="28" t="s">
        <v>542</v>
      </c>
      <c r="F58" s="87">
        <v>79600</v>
      </c>
      <c r="G58" s="29">
        <v>126.45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44767</v>
      </c>
      <c r="B59" s="29">
        <v>540730</v>
      </c>
      <c r="C59" s="28" t="s">
        <v>1059</v>
      </c>
      <c r="D59" s="28" t="s">
        <v>1186</v>
      </c>
      <c r="E59" s="28" t="s">
        <v>543</v>
      </c>
      <c r="F59" s="87">
        <v>144857</v>
      </c>
      <c r="G59" s="29">
        <v>50.15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44767</v>
      </c>
      <c r="B60" s="29">
        <v>541337</v>
      </c>
      <c r="C60" s="28" t="s">
        <v>1187</v>
      </c>
      <c r="D60" s="28" t="s">
        <v>1188</v>
      </c>
      <c r="E60" s="28" t="s">
        <v>543</v>
      </c>
      <c r="F60" s="87">
        <v>99000</v>
      </c>
      <c r="G60" s="29">
        <v>7.37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44767</v>
      </c>
      <c r="B61" s="29">
        <v>543351</v>
      </c>
      <c r="C61" s="28" t="s">
        <v>1189</v>
      </c>
      <c r="D61" s="28" t="s">
        <v>1190</v>
      </c>
      <c r="E61" s="28" t="s">
        <v>542</v>
      </c>
      <c r="F61" s="87">
        <v>17600</v>
      </c>
      <c r="G61" s="29">
        <v>55.53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44767</v>
      </c>
      <c r="B62" s="29">
        <v>543351</v>
      </c>
      <c r="C62" s="28" t="s">
        <v>1189</v>
      </c>
      <c r="D62" s="28" t="s">
        <v>1191</v>
      </c>
      <c r="E62" s="28" t="s">
        <v>542</v>
      </c>
      <c r="F62" s="87">
        <v>19200</v>
      </c>
      <c r="G62" s="29">
        <v>55.54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44767</v>
      </c>
      <c r="B63" s="29">
        <v>543351</v>
      </c>
      <c r="C63" s="28" t="s">
        <v>1189</v>
      </c>
      <c r="D63" s="28" t="s">
        <v>1192</v>
      </c>
      <c r="E63" s="28" t="s">
        <v>543</v>
      </c>
      <c r="F63" s="87">
        <v>9600</v>
      </c>
      <c r="G63" s="29">
        <v>55.63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44767</v>
      </c>
      <c r="B64" s="29">
        <v>543351</v>
      </c>
      <c r="C64" s="28" t="s">
        <v>1189</v>
      </c>
      <c r="D64" s="28" t="s">
        <v>1193</v>
      </c>
      <c r="E64" s="28" t="s">
        <v>543</v>
      </c>
      <c r="F64" s="87">
        <v>27200</v>
      </c>
      <c r="G64" s="29">
        <v>55.5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44767</v>
      </c>
      <c r="B65" s="29">
        <v>543540</v>
      </c>
      <c r="C65" s="28" t="s">
        <v>1194</v>
      </c>
      <c r="D65" s="28" t="s">
        <v>1195</v>
      </c>
      <c r="E65" s="28" t="s">
        <v>542</v>
      </c>
      <c r="F65" s="87">
        <v>12600</v>
      </c>
      <c r="G65" s="29">
        <v>237.12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44767</v>
      </c>
      <c r="B66" s="29">
        <v>543540</v>
      </c>
      <c r="C66" s="28" t="s">
        <v>1194</v>
      </c>
      <c r="D66" s="28" t="s">
        <v>1195</v>
      </c>
      <c r="E66" s="28" t="s">
        <v>543</v>
      </c>
      <c r="F66" s="87">
        <v>10200</v>
      </c>
      <c r="G66" s="29">
        <v>241.81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44767</v>
      </c>
      <c r="B67" s="29">
        <v>543540</v>
      </c>
      <c r="C67" s="28" t="s">
        <v>1194</v>
      </c>
      <c r="D67" s="28" t="s">
        <v>1196</v>
      </c>
      <c r="E67" s="28" t="s">
        <v>543</v>
      </c>
      <c r="F67" s="87">
        <v>33000</v>
      </c>
      <c r="G67" s="29">
        <v>217.55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44767</v>
      </c>
      <c r="B68" s="29">
        <v>541601</v>
      </c>
      <c r="C68" s="28" t="s">
        <v>1197</v>
      </c>
      <c r="D68" s="28" t="s">
        <v>1198</v>
      </c>
      <c r="E68" s="28" t="s">
        <v>542</v>
      </c>
      <c r="F68" s="87">
        <v>489388</v>
      </c>
      <c r="G68" s="29">
        <v>19.07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44767</v>
      </c>
      <c r="B69" s="29">
        <v>541601</v>
      </c>
      <c r="C69" s="28" t="s">
        <v>1197</v>
      </c>
      <c r="D69" s="28" t="s">
        <v>1198</v>
      </c>
      <c r="E69" s="28" t="s">
        <v>543</v>
      </c>
      <c r="F69" s="87">
        <v>957195</v>
      </c>
      <c r="G69" s="29">
        <v>19.2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44767</v>
      </c>
      <c r="B70" s="29">
        <v>540821</v>
      </c>
      <c r="C70" s="28" t="s">
        <v>1199</v>
      </c>
      <c r="D70" s="28" t="s">
        <v>1200</v>
      </c>
      <c r="E70" s="28" t="s">
        <v>543</v>
      </c>
      <c r="F70" s="87">
        <v>850000</v>
      </c>
      <c r="G70" s="29">
        <v>17.79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44767</v>
      </c>
      <c r="B71" s="29">
        <v>542753</v>
      </c>
      <c r="C71" s="28" t="s">
        <v>1201</v>
      </c>
      <c r="D71" s="28" t="s">
        <v>1202</v>
      </c>
      <c r="E71" s="28" t="s">
        <v>543</v>
      </c>
      <c r="F71" s="87">
        <v>377952</v>
      </c>
      <c r="G71" s="29">
        <v>2.2599999999999998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44767</v>
      </c>
      <c r="B72" s="29">
        <v>542753</v>
      </c>
      <c r="C72" s="28" t="s">
        <v>1201</v>
      </c>
      <c r="D72" s="28" t="s">
        <v>1202</v>
      </c>
      <c r="E72" s="28" t="s">
        <v>542</v>
      </c>
      <c r="F72" s="87">
        <v>3200000</v>
      </c>
      <c r="G72" s="29">
        <v>2.27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44767</v>
      </c>
      <c r="B73" s="29">
        <v>542753</v>
      </c>
      <c r="C73" s="28" t="s">
        <v>1201</v>
      </c>
      <c r="D73" s="28" t="s">
        <v>1203</v>
      </c>
      <c r="E73" s="28" t="s">
        <v>543</v>
      </c>
      <c r="F73" s="87">
        <v>2000000</v>
      </c>
      <c r="G73" s="29">
        <v>2.25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44767</v>
      </c>
      <c r="B74" s="29">
        <v>542753</v>
      </c>
      <c r="C74" s="28" t="s">
        <v>1201</v>
      </c>
      <c r="D74" s="28" t="s">
        <v>1204</v>
      </c>
      <c r="E74" s="28" t="s">
        <v>542</v>
      </c>
      <c r="F74" s="87">
        <v>2000000</v>
      </c>
      <c r="G74" s="29">
        <v>2.25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44767</v>
      </c>
      <c r="B75" s="29">
        <v>542753</v>
      </c>
      <c r="C75" s="28" t="s">
        <v>1201</v>
      </c>
      <c r="D75" s="28" t="s">
        <v>1205</v>
      </c>
      <c r="E75" s="28" t="s">
        <v>543</v>
      </c>
      <c r="F75" s="87">
        <v>2867950</v>
      </c>
      <c r="G75" s="29">
        <v>2.27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44767</v>
      </c>
      <c r="B76" s="29">
        <v>524156</v>
      </c>
      <c r="C76" s="28" t="s">
        <v>1206</v>
      </c>
      <c r="D76" s="28" t="s">
        <v>1207</v>
      </c>
      <c r="E76" s="28" t="s">
        <v>542</v>
      </c>
      <c r="F76" s="87">
        <v>50000</v>
      </c>
      <c r="G76" s="29">
        <v>52.75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44767</v>
      </c>
      <c r="B77" s="29">
        <v>539310</v>
      </c>
      <c r="C77" s="28" t="s">
        <v>1208</v>
      </c>
      <c r="D77" s="28" t="s">
        <v>1209</v>
      </c>
      <c r="E77" s="28" t="s">
        <v>542</v>
      </c>
      <c r="F77" s="87">
        <v>150000</v>
      </c>
      <c r="G77" s="29">
        <v>68.25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44767</v>
      </c>
      <c r="B78" s="29">
        <v>539310</v>
      </c>
      <c r="C78" s="28" t="s">
        <v>1208</v>
      </c>
      <c r="D78" s="28" t="s">
        <v>1210</v>
      </c>
      <c r="E78" s="28" t="s">
        <v>543</v>
      </c>
      <c r="F78" s="87">
        <v>150000</v>
      </c>
      <c r="G78" s="29">
        <v>68.3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44767</v>
      </c>
      <c r="B79" s="29">
        <v>539040</v>
      </c>
      <c r="C79" s="28" t="s">
        <v>1211</v>
      </c>
      <c r="D79" s="28" t="s">
        <v>995</v>
      </c>
      <c r="E79" s="28" t="s">
        <v>543</v>
      </c>
      <c r="F79" s="87">
        <v>80772</v>
      </c>
      <c r="G79" s="29">
        <v>17.39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44767</v>
      </c>
      <c r="B80" s="29">
        <v>539040</v>
      </c>
      <c r="C80" s="28" t="s">
        <v>1211</v>
      </c>
      <c r="D80" s="28" t="s">
        <v>1212</v>
      </c>
      <c r="E80" s="28" t="s">
        <v>542</v>
      </c>
      <c r="F80" s="87">
        <v>25400</v>
      </c>
      <c r="G80" s="29">
        <v>17.39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44767</v>
      </c>
      <c r="B81" s="29">
        <v>539040</v>
      </c>
      <c r="C81" s="28" t="s">
        <v>1211</v>
      </c>
      <c r="D81" s="28" t="s">
        <v>1198</v>
      </c>
      <c r="E81" s="28" t="s">
        <v>542</v>
      </c>
      <c r="F81" s="87">
        <v>24424</v>
      </c>
      <c r="G81" s="29">
        <v>16.22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44767</v>
      </c>
      <c r="B82" s="29">
        <v>539040</v>
      </c>
      <c r="C82" s="28" t="s">
        <v>1211</v>
      </c>
      <c r="D82" s="28" t="s">
        <v>1022</v>
      </c>
      <c r="E82" s="28" t="s">
        <v>542</v>
      </c>
      <c r="F82" s="87">
        <v>20000</v>
      </c>
      <c r="G82" s="29">
        <v>17.39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44767</v>
      </c>
      <c r="B83" s="29">
        <v>539040</v>
      </c>
      <c r="C83" s="28" t="s">
        <v>1211</v>
      </c>
      <c r="D83" s="28" t="s">
        <v>1022</v>
      </c>
      <c r="E83" s="28" t="s">
        <v>543</v>
      </c>
      <c r="F83" s="87">
        <v>20000</v>
      </c>
      <c r="G83" s="29">
        <v>15.83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44767</v>
      </c>
      <c r="B84" s="29">
        <v>539040</v>
      </c>
      <c r="C84" s="28" t="s">
        <v>1211</v>
      </c>
      <c r="D84" s="28" t="s">
        <v>1213</v>
      </c>
      <c r="E84" s="28" t="s">
        <v>542</v>
      </c>
      <c r="F84" s="87">
        <v>50000</v>
      </c>
      <c r="G84" s="29">
        <v>17.39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44767</v>
      </c>
      <c r="B85" s="29">
        <v>539040</v>
      </c>
      <c r="C85" s="28" t="s">
        <v>1211</v>
      </c>
      <c r="D85" s="28" t="s">
        <v>1214</v>
      </c>
      <c r="E85" s="28" t="s">
        <v>542</v>
      </c>
      <c r="F85" s="87">
        <v>25000</v>
      </c>
      <c r="G85" s="29">
        <v>17.010000000000002</v>
      </c>
      <c r="H85" s="29" t="s">
        <v>307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44767</v>
      </c>
      <c r="B86" s="29">
        <v>539040</v>
      </c>
      <c r="C86" s="28" t="s">
        <v>1211</v>
      </c>
      <c r="D86" s="28" t="s">
        <v>1215</v>
      </c>
      <c r="E86" s="28" t="s">
        <v>542</v>
      </c>
      <c r="F86" s="87">
        <v>56925</v>
      </c>
      <c r="G86" s="29">
        <v>17.39</v>
      </c>
      <c r="H86" s="29" t="s">
        <v>307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44767</v>
      </c>
      <c r="B87" s="29">
        <v>539040</v>
      </c>
      <c r="C87" s="28" t="s">
        <v>1211</v>
      </c>
      <c r="D87" s="28" t="s">
        <v>1216</v>
      </c>
      <c r="E87" s="28" t="s">
        <v>543</v>
      </c>
      <c r="F87" s="87">
        <v>115000</v>
      </c>
      <c r="G87" s="29">
        <v>17.39</v>
      </c>
      <c r="H87" s="29" t="s">
        <v>307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44767</v>
      </c>
      <c r="B88" s="29">
        <v>539040</v>
      </c>
      <c r="C88" s="28" t="s">
        <v>1211</v>
      </c>
      <c r="D88" s="28" t="s">
        <v>1217</v>
      </c>
      <c r="E88" s="28" t="s">
        <v>543</v>
      </c>
      <c r="F88" s="87">
        <v>129628</v>
      </c>
      <c r="G88" s="29">
        <v>17.39</v>
      </c>
      <c r="H88" s="29" t="s">
        <v>307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44767</v>
      </c>
      <c r="B89" s="29">
        <v>543545</v>
      </c>
      <c r="C89" s="28" t="s">
        <v>1005</v>
      </c>
      <c r="D89" s="28" t="s">
        <v>1040</v>
      </c>
      <c r="E89" s="28" t="s">
        <v>543</v>
      </c>
      <c r="F89" s="87">
        <v>44000</v>
      </c>
      <c r="G89" s="29">
        <v>32.6</v>
      </c>
      <c r="H89" s="29" t="s">
        <v>307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44767</v>
      </c>
      <c r="B90" s="29">
        <v>543545</v>
      </c>
      <c r="C90" s="28" t="s">
        <v>1005</v>
      </c>
      <c r="D90" s="28" t="s">
        <v>1040</v>
      </c>
      <c r="E90" s="28" t="s">
        <v>542</v>
      </c>
      <c r="F90" s="87">
        <v>48000</v>
      </c>
      <c r="G90" s="29">
        <v>32.369999999999997</v>
      </c>
      <c r="H90" s="29" t="s">
        <v>307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44767</v>
      </c>
      <c r="B91" s="29">
        <v>543545</v>
      </c>
      <c r="C91" s="28" t="s">
        <v>1005</v>
      </c>
      <c r="D91" s="28" t="s">
        <v>1218</v>
      </c>
      <c r="E91" s="28" t="s">
        <v>542</v>
      </c>
      <c r="F91" s="87">
        <v>76000</v>
      </c>
      <c r="G91" s="29">
        <v>32.520000000000003</v>
      </c>
      <c r="H91" s="29" t="s">
        <v>307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44767</v>
      </c>
      <c r="B92" s="29">
        <v>524661</v>
      </c>
      <c r="C92" s="28" t="s">
        <v>1023</v>
      </c>
      <c r="D92" s="28" t="s">
        <v>1219</v>
      </c>
      <c r="E92" s="28" t="s">
        <v>543</v>
      </c>
      <c r="F92" s="87">
        <v>136200</v>
      </c>
      <c r="G92" s="29">
        <v>6.39</v>
      </c>
      <c r="H92" s="29" t="s">
        <v>307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44767</v>
      </c>
      <c r="B93" s="29">
        <v>524661</v>
      </c>
      <c r="C93" s="28" t="s">
        <v>1023</v>
      </c>
      <c r="D93" s="28" t="s">
        <v>1090</v>
      </c>
      <c r="E93" s="28" t="s">
        <v>542</v>
      </c>
      <c r="F93" s="87">
        <v>140300</v>
      </c>
      <c r="G93" s="29">
        <v>6.39</v>
      </c>
      <c r="H93" s="29" t="s">
        <v>307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44764</v>
      </c>
      <c r="B94" s="29" t="s">
        <v>1006</v>
      </c>
      <c r="C94" s="28" t="s">
        <v>1007</v>
      </c>
      <c r="D94" s="28" t="s">
        <v>1091</v>
      </c>
      <c r="E94" s="28" t="s">
        <v>542</v>
      </c>
      <c r="F94" s="87">
        <v>212716</v>
      </c>
      <c r="G94" s="29">
        <v>7.84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44764</v>
      </c>
      <c r="B95" s="29" t="s">
        <v>1006</v>
      </c>
      <c r="C95" s="28" t="s">
        <v>1007</v>
      </c>
      <c r="D95" s="28" t="s">
        <v>1086</v>
      </c>
      <c r="E95" s="28" t="s">
        <v>542</v>
      </c>
      <c r="F95" s="87">
        <v>705871</v>
      </c>
      <c r="G95" s="29">
        <v>7.89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44764</v>
      </c>
      <c r="B96" s="29" t="s">
        <v>1006</v>
      </c>
      <c r="C96" s="28" t="s">
        <v>1007</v>
      </c>
      <c r="D96" s="28" t="s">
        <v>1060</v>
      </c>
      <c r="E96" s="28" t="s">
        <v>542</v>
      </c>
      <c r="F96" s="87">
        <v>300000</v>
      </c>
      <c r="G96" s="29">
        <v>7.97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44764</v>
      </c>
      <c r="B97" s="29" t="s">
        <v>1006</v>
      </c>
      <c r="C97" s="28" t="s">
        <v>1007</v>
      </c>
      <c r="D97" s="28" t="s">
        <v>1092</v>
      </c>
      <c r="E97" s="28" t="s">
        <v>542</v>
      </c>
      <c r="F97" s="87">
        <v>83017</v>
      </c>
      <c r="G97" s="29">
        <v>7.82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44764</v>
      </c>
      <c r="B98" s="29" t="s">
        <v>1093</v>
      </c>
      <c r="C98" s="28" t="s">
        <v>1094</v>
      </c>
      <c r="D98" s="28" t="s">
        <v>1095</v>
      </c>
      <c r="E98" s="28" t="s">
        <v>542</v>
      </c>
      <c r="F98" s="87">
        <v>117000</v>
      </c>
      <c r="G98" s="29">
        <v>12.75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44764</v>
      </c>
      <c r="B99" s="29" t="s">
        <v>1093</v>
      </c>
      <c r="C99" s="28" t="s">
        <v>1094</v>
      </c>
      <c r="D99" s="28" t="s">
        <v>1096</v>
      </c>
      <c r="E99" s="28" t="s">
        <v>542</v>
      </c>
      <c r="F99" s="87">
        <v>144000</v>
      </c>
      <c r="G99" s="29">
        <v>12.42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44764</v>
      </c>
      <c r="B100" s="29" t="s">
        <v>1061</v>
      </c>
      <c r="C100" s="28" t="s">
        <v>1062</v>
      </c>
      <c r="D100" s="28" t="s">
        <v>1097</v>
      </c>
      <c r="E100" s="28" t="s">
        <v>542</v>
      </c>
      <c r="F100" s="87">
        <v>1510859</v>
      </c>
      <c r="G100" s="29">
        <v>9.56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44764</v>
      </c>
      <c r="B101" s="29" t="s">
        <v>1061</v>
      </c>
      <c r="C101" s="28" t="s">
        <v>1062</v>
      </c>
      <c r="D101" s="28" t="s">
        <v>1063</v>
      </c>
      <c r="E101" s="28" t="s">
        <v>542</v>
      </c>
      <c r="F101" s="87">
        <v>1438606</v>
      </c>
      <c r="G101" s="29">
        <v>9.4700000000000006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44764</v>
      </c>
      <c r="B102" s="29" t="s">
        <v>1098</v>
      </c>
      <c r="C102" s="28" t="s">
        <v>1099</v>
      </c>
      <c r="D102" s="28" t="s">
        <v>1100</v>
      </c>
      <c r="E102" s="28" t="s">
        <v>542</v>
      </c>
      <c r="F102" s="87">
        <v>28000</v>
      </c>
      <c r="G102" s="29">
        <v>30.1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44764</v>
      </c>
      <c r="B103" s="29" t="s">
        <v>1098</v>
      </c>
      <c r="C103" s="28" t="s">
        <v>1099</v>
      </c>
      <c r="D103" s="28" t="s">
        <v>1101</v>
      </c>
      <c r="E103" s="28" t="s">
        <v>542</v>
      </c>
      <c r="F103" s="87">
        <v>56000</v>
      </c>
      <c r="G103" s="29">
        <v>30.19</v>
      </c>
      <c r="H103" s="29" t="s">
        <v>820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44764</v>
      </c>
      <c r="B104" s="29" t="s">
        <v>1041</v>
      </c>
      <c r="C104" s="28" t="s">
        <v>1042</v>
      </c>
      <c r="D104" s="28" t="s">
        <v>1065</v>
      </c>
      <c r="E104" s="28" t="s">
        <v>542</v>
      </c>
      <c r="F104" s="87">
        <v>93320</v>
      </c>
      <c r="G104" s="29">
        <v>30.43</v>
      </c>
      <c r="H104" s="29" t="s">
        <v>820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44764</v>
      </c>
      <c r="B105" s="29" t="s">
        <v>1041</v>
      </c>
      <c r="C105" s="28" t="s">
        <v>1042</v>
      </c>
      <c r="D105" s="28" t="s">
        <v>1102</v>
      </c>
      <c r="E105" s="28" t="s">
        <v>542</v>
      </c>
      <c r="F105" s="87">
        <v>93320</v>
      </c>
      <c r="G105" s="29">
        <v>30.5</v>
      </c>
      <c r="H105" s="29" t="s">
        <v>820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44764</v>
      </c>
      <c r="B106" s="29" t="s">
        <v>1041</v>
      </c>
      <c r="C106" s="28" t="s">
        <v>1042</v>
      </c>
      <c r="D106" s="28" t="s">
        <v>1066</v>
      </c>
      <c r="E106" s="28" t="s">
        <v>542</v>
      </c>
      <c r="F106" s="87">
        <v>93320</v>
      </c>
      <c r="G106" s="29">
        <v>30.45</v>
      </c>
      <c r="H106" s="29" t="s">
        <v>820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44764</v>
      </c>
      <c r="B107" s="29" t="s">
        <v>1041</v>
      </c>
      <c r="C107" s="28" t="s">
        <v>1042</v>
      </c>
      <c r="D107" s="28" t="s">
        <v>1067</v>
      </c>
      <c r="E107" s="28" t="s">
        <v>542</v>
      </c>
      <c r="F107" s="87">
        <v>93320</v>
      </c>
      <c r="G107" s="29">
        <v>30.53</v>
      </c>
      <c r="H107" s="29" t="s">
        <v>820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44764</v>
      </c>
      <c r="B108" s="29" t="s">
        <v>1041</v>
      </c>
      <c r="C108" s="28" t="s">
        <v>1042</v>
      </c>
      <c r="D108" s="28" t="s">
        <v>1064</v>
      </c>
      <c r="E108" s="28" t="s">
        <v>542</v>
      </c>
      <c r="F108" s="87">
        <v>93320</v>
      </c>
      <c r="G108" s="29">
        <v>30.52</v>
      </c>
      <c r="H108" s="29" t="s">
        <v>820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44764</v>
      </c>
      <c r="B109" s="29" t="s">
        <v>1103</v>
      </c>
      <c r="C109" s="28" t="s">
        <v>1104</v>
      </c>
      <c r="D109" s="28" t="s">
        <v>1063</v>
      </c>
      <c r="E109" s="28" t="s">
        <v>542</v>
      </c>
      <c r="F109" s="87">
        <v>190488</v>
      </c>
      <c r="G109" s="29">
        <v>251.37</v>
      </c>
      <c r="H109" s="29" t="s">
        <v>820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44764</v>
      </c>
      <c r="B110" s="29" t="s">
        <v>1105</v>
      </c>
      <c r="C110" s="28" t="s">
        <v>1106</v>
      </c>
      <c r="D110" s="28" t="s">
        <v>1107</v>
      </c>
      <c r="E110" s="28" t="s">
        <v>542</v>
      </c>
      <c r="F110" s="87">
        <v>10000</v>
      </c>
      <c r="G110" s="29">
        <v>25.14</v>
      </c>
      <c r="H110" s="29" t="s">
        <v>820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44764</v>
      </c>
      <c r="B111" s="29" t="s">
        <v>1108</v>
      </c>
      <c r="C111" s="28" t="s">
        <v>1109</v>
      </c>
      <c r="D111" s="28" t="s">
        <v>1110</v>
      </c>
      <c r="E111" s="28" t="s">
        <v>542</v>
      </c>
      <c r="F111" s="87">
        <v>126815</v>
      </c>
      <c r="G111" s="29">
        <v>292.61</v>
      </c>
      <c r="H111" s="29" t="s">
        <v>820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44764</v>
      </c>
      <c r="B112" s="29" t="s">
        <v>1068</v>
      </c>
      <c r="C112" s="28" t="s">
        <v>1069</v>
      </c>
      <c r="D112" s="28" t="s">
        <v>1111</v>
      </c>
      <c r="E112" s="28" t="s">
        <v>542</v>
      </c>
      <c r="F112" s="87">
        <v>900000</v>
      </c>
      <c r="G112" s="29">
        <v>205</v>
      </c>
      <c r="H112" s="29" t="s">
        <v>820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44764</v>
      </c>
      <c r="B113" s="29" t="s">
        <v>1043</v>
      </c>
      <c r="C113" s="28" t="s">
        <v>1044</v>
      </c>
      <c r="D113" s="28" t="s">
        <v>1091</v>
      </c>
      <c r="E113" s="28" t="s">
        <v>542</v>
      </c>
      <c r="F113" s="87">
        <v>782886</v>
      </c>
      <c r="G113" s="29">
        <v>76.78</v>
      </c>
      <c r="H113" s="29" t="s">
        <v>820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44764</v>
      </c>
      <c r="B114" s="29" t="s">
        <v>1112</v>
      </c>
      <c r="C114" s="28" t="s">
        <v>1113</v>
      </c>
      <c r="D114" s="28" t="s">
        <v>1114</v>
      </c>
      <c r="E114" s="28" t="s">
        <v>542</v>
      </c>
      <c r="F114" s="87">
        <v>462041</v>
      </c>
      <c r="G114" s="29">
        <v>256.73</v>
      </c>
      <c r="H114" s="29" t="s">
        <v>820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44764</v>
      </c>
      <c r="B115" s="29" t="s">
        <v>1112</v>
      </c>
      <c r="C115" s="28" t="s">
        <v>1113</v>
      </c>
      <c r="D115" s="28" t="s">
        <v>1115</v>
      </c>
      <c r="E115" s="28" t="s">
        <v>542</v>
      </c>
      <c r="F115" s="87">
        <v>452461</v>
      </c>
      <c r="G115" s="29">
        <v>254.5</v>
      </c>
      <c r="H115" s="29" t="s">
        <v>820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44764</v>
      </c>
      <c r="B116" s="29" t="s">
        <v>1116</v>
      </c>
      <c r="C116" s="28" t="s">
        <v>1117</v>
      </c>
      <c r="D116" s="28" t="s">
        <v>1118</v>
      </c>
      <c r="E116" s="28" t="s">
        <v>542</v>
      </c>
      <c r="F116" s="87">
        <v>1600000</v>
      </c>
      <c r="G116" s="29">
        <v>6</v>
      </c>
      <c r="H116" s="29" t="s">
        <v>820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44764</v>
      </c>
      <c r="B117" s="29" t="s">
        <v>1119</v>
      </c>
      <c r="C117" s="28" t="s">
        <v>1120</v>
      </c>
      <c r="D117" s="28" t="s">
        <v>1121</v>
      </c>
      <c r="E117" s="28" t="s">
        <v>542</v>
      </c>
      <c r="F117" s="87">
        <v>3738209</v>
      </c>
      <c r="G117" s="29">
        <v>0.87</v>
      </c>
      <c r="H117" s="29" t="s">
        <v>820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44764</v>
      </c>
      <c r="B118" s="29" t="s">
        <v>1119</v>
      </c>
      <c r="C118" s="28" t="s">
        <v>1120</v>
      </c>
      <c r="D118" s="28" t="s">
        <v>1086</v>
      </c>
      <c r="E118" s="28" t="s">
        <v>542</v>
      </c>
      <c r="F118" s="87">
        <v>4425436</v>
      </c>
      <c r="G118" s="29">
        <v>0.83</v>
      </c>
      <c r="H118" s="29" t="s">
        <v>820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44764</v>
      </c>
      <c r="B119" s="29" t="s">
        <v>1006</v>
      </c>
      <c r="C119" s="28" t="s">
        <v>1007</v>
      </c>
      <c r="D119" s="28" t="s">
        <v>1008</v>
      </c>
      <c r="E119" s="28" t="s">
        <v>543</v>
      </c>
      <c r="F119" s="87">
        <v>602507</v>
      </c>
      <c r="G119" s="29">
        <v>7.87</v>
      </c>
      <c r="H119" s="29" t="s">
        <v>820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44764</v>
      </c>
      <c r="B120" s="29" t="s">
        <v>1006</v>
      </c>
      <c r="C120" s="28" t="s">
        <v>1007</v>
      </c>
      <c r="D120" s="28" t="s">
        <v>1091</v>
      </c>
      <c r="E120" s="28" t="s">
        <v>543</v>
      </c>
      <c r="F120" s="87">
        <v>490716</v>
      </c>
      <c r="G120" s="29">
        <v>8.07</v>
      </c>
      <c r="H120" s="29" t="s">
        <v>820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44764</v>
      </c>
      <c r="B121" s="29" t="s">
        <v>1006</v>
      </c>
      <c r="C121" s="28" t="s">
        <v>1007</v>
      </c>
      <c r="D121" s="28" t="s">
        <v>1092</v>
      </c>
      <c r="E121" s="28" t="s">
        <v>543</v>
      </c>
      <c r="F121" s="87">
        <v>374559</v>
      </c>
      <c r="G121" s="29">
        <v>7.88</v>
      </c>
      <c r="H121" s="29" t="s">
        <v>820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44764</v>
      </c>
      <c r="B122" s="29" t="s">
        <v>1006</v>
      </c>
      <c r="C122" s="28" t="s">
        <v>1007</v>
      </c>
      <c r="D122" s="28" t="s">
        <v>1086</v>
      </c>
      <c r="E122" s="28" t="s">
        <v>543</v>
      </c>
      <c r="F122" s="87">
        <v>514710</v>
      </c>
      <c r="G122" s="29">
        <v>8.1199999999999992</v>
      </c>
      <c r="H122" s="29" t="s">
        <v>820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44764</v>
      </c>
      <c r="B123" s="29" t="s">
        <v>1093</v>
      </c>
      <c r="C123" s="28" t="s">
        <v>1094</v>
      </c>
      <c r="D123" s="28" t="s">
        <v>1122</v>
      </c>
      <c r="E123" s="28" t="s">
        <v>543</v>
      </c>
      <c r="F123" s="87">
        <v>336000</v>
      </c>
      <c r="G123" s="29">
        <v>12.66</v>
      </c>
      <c r="H123" s="29" t="s">
        <v>820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44764</v>
      </c>
      <c r="B124" s="29" t="s">
        <v>1061</v>
      </c>
      <c r="C124" s="28" t="s">
        <v>1062</v>
      </c>
      <c r="D124" s="28" t="s">
        <v>1063</v>
      </c>
      <c r="E124" s="28" t="s">
        <v>543</v>
      </c>
      <c r="F124" s="87">
        <v>1438606</v>
      </c>
      <c r="G124" s="29">
        <v>9.41</v>
      </c>
      <c r="H124" s="29" t="s">
        <v>820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44764</v>
      </c>
      <c r="B125" s="29" t="s">
        <v>1061</v>
      </c>
      <c r="C125" s="28" t="s">
        <v>1062</v>
      </c>
      <c r="D125" s="28" t="s">
        <v>1097</v>
      </c>
      <c r="E125" s="28" t="s">
        <v>543</v>
      </c>
      <c r="F125" s="87">
        <v>480859</v>
      </c>
      <c r="G125" s="29">
        <v>9.33</v>
      </c>
      <c r="H125" s="29" t="s">
        <v>820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44764</v>
      </c>
      <c r="B126" s="29" t="s">
        <v>1098</v>
      </c>
      <c r="C126" s="28" t="s">
        <v>1099</v>
      </c>
      <c r="D126" s="28" t="s">
        <v>1101</v>
      </c>
      <c r="E126" s="28" t="s">
        <v>543</v>
      </c>
      <c r="F126" s="87">
        <v>104000</v>
      </c>
      <c r="G126" s="29">
        <v>29.79</v>
      </c>
      <c r="H126" s="29" t="s">
        <v>820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44764</v>
      </c>
      <c r="B127" s="29" t="s">
        <v>1098</v>
      </c>
      <c r="C127" s="28" t="s">
        <v>1099</v>
      </c>
      <c r="D127" s="28" t="s">
        <v>1100</v>
      </c>
      <c r="E127" s="28" t="s">
        <v>543</v>
      </c>
      <c r="F127" s="87">
        <v>28000</v>
      </c>
      <c r="G127" s="29">
        <v>30.07</v>
      </c>
      <c r="H127" s="29" t="s">
        <v>820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44764</v>
      </c>
      <c r="B128" s="29" t="s">
        <v>1041</v>
      </c>
      <c r="C128" s="28" t="s">
        <v>1042</v>
      </c>
      <c r="D128" s="28" t="s">
        <v>1102</v>
      </c>
      <c r="E128" s="28" t="s">
        <v>543</v>
      </c>
      <c r="F128" s="87">
        <v>93320</v>
      </c>
      <c r="G128" s="29">
        <v>30.45</v>
      </c>
      <c r="H128" s="29" t="s">
        <v>820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44764</v>
      </c>
      <c r="B129" s="29" t="s">
        <v>1041</v>
      </c>
      <c r="C129" s="28" t="s">
        <v>1042</v>
      </c>
      <c r="D129" s="28" t="s">
        <v>1065</v>
      </c>
      <c r="E129" s="28" t="s">
        <v>543</v>
      </c>
      <c r="F129" s="87">
        <v>93320</v>
      </c>
      <c r="G129" s="29">
        <v>30.52</v>
      </c>
      <c r="H129" s="29" t="s">
        <v>820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44764</v>
      </c>
      <c r="B130" s="29" t="s">
        <v>1041</v>
      </c>
      <c r="C130" s="28" t="s">
        <v>1042</v>
      </c>
      <c r="D130" s="28" t="s">
        <v>1066</v>
      </c>
      <c r="E130" s="28" t="s">
        <v>543</v>
      </c>
      <c r="F130" s="87">
        <v>93320</v>
      </c>
      <c r="G130" s="29">
        <v>30.43</v>
      </c>
      <c r="H130" s="29" t="s">
        <v>820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44764</v>
      </c>
      <c r="B131" s="29" t="s">
        <v>1041</v>
      </c>
      <c r="C131" s="28" t="s">
        <v>1042</v>
      </c>
      <c r="D131" s="28" t="s">
        <v>1067</v>
      </c>
      <c r="E131" s="28" t="s">
        <v>543</v>
      </c>
      <c r="F131" s="87">
        <v>93320</v>
      </c>
      <c r="G131" s="29">
        <v>30.5</v>
      </c>
      <c r="H131" s="29" t="s">
        <v>820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44764</v>
      </c>
      <c r="B132" s="29" t="s">
        <v>1041</v>
      </c>
      <c r="C132" s="28" t="s">
        <v>1042</v>
      </c>
      <c r="D132" s="28" t="s">
        <v>1123</v>
      </c>
      <c r="E132" s="28" t="s">
        <v>543</v>
      </c>
      <c r="F132" s="87">
        <v>93320</v>
      </c>
      <c r="G132" s="29">
        <v>29.95</v>
      </c>
      <c r="H132" s="29" t="s">
        <v>820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44764</v>
      </c>
      <c r="B133" s="29" t="s">
        <v>1041</v>
      </c>
      <c r="C133" s="28" t="s">
        <v>1042</v>
      </c>
      <c r="D133" s="28" t="s">
        <v>1064</v>
      </c>
      <c r="E133" s="28" t="s">
        <v>543</v>
      </c>
      <c r="F133" s="87">
        <v>93320</v>
      </c>
      <c r="G133" s="29">
        <v>30.53</v>
      </c>
      <c r="H133" s="29" t="s">
        <v>820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44764</v>
      </c>
      <c r="B134" s="29" t="s">
        <v>1041</v>
      </c>
      <c r="C134" s="28" t="s">
        <v>1042</v>
      </c>
      <c r="D134" s="28" t="s">
        <v>1124</v>
      </c>
      <c r="E134" s="28" t="s">
        <v>543</v>
      </c>
      <c r="F134" s="87">
        <v>93320</v>
      </c>
      <c r="G134" s="29">
        <v>29.95</v>
      </c>
      <c r="H134" s="29" t="s">
        <v>820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44764</v>
      </c>
      <c r="B135" s="29" t="s">
        <v>1103</v>
      </c>
      <c r="C135" s="28" t="s">
        <v>1104</v>
      </c>
      <c r="D135" s="28" t="s">
        <v>1063</v>
      </c>
      <c r="E135" s="28" t="s">
        <v>543</v>
      </c>
      <c r="F135" s="87">
        <v>126612</v>
      </c>
      <c r="G135" s="29">
        <v>246.96</v>
      </c>
      <c r="H135" s="29" t="s">
        <v>820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44764</v>
      </c>
      <c r="B136" s="29" t="s">
        <v>1105</v>
      </c>
      <c r="C136" s="28" t="s">
        <v>1106</v>
      </c>
      <c r="D136" s="28" t="s">
        <v>1107</v>
      </c>
      <c r="E136" s="28" t="s">
        <v>543</v>
      </c>
      <c r="F136" s="87">
        <v>160257</v>
      </c>
      <c r="G136" s="29">
        <v>25.01</v>
      </c>
      <c r="H136" s="29" t="s">
        <v>820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44764</v>
      </c>
      <c r="B137" s="29" t="s">
        <v>1068</v>
      </c>
      <c r="C137" s="28" t="s">
        <v>1069</v>
      </c>
      <c r="D137" s="28" t="s">
        <v>1070</v>
      </c>
      <c r="E137" s="28" t="s">
        <v>543</v>
      </c>
      <c r="F137" s="87">
        <v>800000</v>
      </c>
      <c r="G137" s="29">
        <v>205</v>
      </c>
      <c r="H137" s="29" t="s">
        <v>820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44764</v>
      </c>
      <c r="B138" s="29" t="s">
        <v>1043</v>
      </c>
      <c r="C138" s="28" t="s">
        <v>1044</v>
      </c>
      <c r="D138" s="28" t="s">
        <v>1091</v>
      </c>
      <c r="E138" s="28" t="s">
        <v>543</v>
      </c>
      <c r="F138" s="87">
        <v>782886</v>
      </c>
      <c r="G138" s="29">
        <v>77.23</v>
      </c>
      <c r="H138" s="29" t="s">
        <v>820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44764</v>
      </c>
      <c r="B139" s="29" t="s">
        <v>1112</v>
      </c>
      <c r="C139" s="28" t="s">
        <v>1113</v>
      </c>
      <c r="D139" s="28" t="s">
        <v>1114</v>
      </c>
      <c r="E139" s="28" t="s">
        <v>543</v>
      </c>
      <c r="F139" s="87">
        <v>469578</v>
      </c>
      <c r="G139" s="29">
        <v>257.37</v>
      </c>
      <c r="H139" s="29" t="s">
        <v>820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44764</v>
      </c>
      <c r="B140" s="29" t="s">
        <v>1112</v>
      </c>
      <c r="C140" s="28" t="s">
        <v>1113</v>
      </c>
      <c r="D140" s="28" t="s">
        <v>1115</v>
      </c>
      <c r="E140" s="28" t="s">
        <v>543</v>
      </c>
      <c r="F140" s="87">
        <v>452461</v>
      </c>
      <c r="G140" s="29">
        <v>254.66</v>
      </c>
      <c r="H140" s="29" t="s">
        <v>820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44764</v>
      </c>
      <c r="B141" s="29" t="s">
        <v>1116</v>
      </c>
      <c r="C141" s="28" t="s">
        <v>1117</v>
      </c>
      <c r="D141" s="28" t="s">
        <v>1125</v>
      </c>
      <c r="E141" s="28" t="s">
        <v>543</v>
      </c>
      <c r="F141" s="87">
        <v>6937808</v>
      </c>
      <c r="G141" s="29">
        <v>6.01</v>
      </c>
      <c r="H141" s="29" t="s">
        <v>820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44764</v>
      </c>
      <c r="B142" s="29" t="s">
        <v>1126</v>
      </c>
      <c r="C142" s="28" t="s">
        <v>1127</v>
      </c>
      <c r="D142" s="28" t="s">
        <v>1128</v>
      </c>
      <c r="E142" s="28" t="s">
        <v>543</v>
      </c>
      <c r="F142" s="87">
        <v>210000</v>
      </c>
      <c r="G142" s="29">
        <v>12.1</v>
      </c>
      <c r="H142" s="29" t="s">
        <v>820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44764</v>
      </c>
      <c r="B143" s="29" t="s">
        <v>1119</v>
      </c>
      <c r="C143" s="28" t="s">
        <v>1120</v>
      </c>
      <c r="D143" s="28" t="s">
        <v>1086</v>
      </c>
      <c r="E143" s="28" t="s">
        <v>543</v>
      </c>
      <c r="F143" s="87">
        <v>2025436</v>
      </c>
      <c r="G143" s="29">
        <v>0.81</v>
      </c>
      <c r="H143" s="29" t="s">
        <v>820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44764</v>
      </c>
      <c r="B144" s="29" t="s">
        <v>1119</v>
      </c>
      <c r="C144" s="28" t="s">
        <v>1120</v>
      </c>
      <c r="D144" s="28" t="s">
        <v>1129</v>
      </c>
      <c r="E144" s="28" t="s">
        <v>543</v>
      </c>
      <c r="F144" s="87">
        <v>19275003</v>
      </c>
      <c r="G144" s="29">
        <v>0.84</v>
      </c>
      <c r="H144" s="29" t="s">
        <v>820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44764</v>
      </c>
      <c r="B145" s="29" t="s">
        <v>1119</v>
      </c>
      <c r="C145" s="28" t="s">
        <v>1120</v>
      </c>
      <c r="D145" s="28" t="s">
        <v>1121</v>
      </c>
      <c r="E145" s="28" t="s">
        <v>543</v>
      </c>
      <c r="F145" s="87">
        <v>2000000</v>
      </c>
      <c r="G145" s="29">
        <v>0.89</v>
      </c>
      <c r="H145" s="29" t="s">
        <v>820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8"/>
  <sheetViews>
    <sheetView zoomScale="85" zoomScaleNormal="85" workbookViewId="0">
      <selection activeCell="B31" sqref="B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>
        <v>681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678.4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7"/>
      <c r="D11" s="358" t="s">
        <v>122</v>
      </c>
      <c r="E11" s="359" t="s">
        <v>830</v>
      </c>
      <c r="F11" s="317">
        <v>2201</v>
      </c>
      <c r="G11" s="317">
        <v>2069</v>
      </c>
      <c r="H11" s="317">
        <v>2332</v>
      </c>
      <c r="I11" s="360" t="s">
        <v>837</v>
      </c>
      <c r="J11" s="361" t="s">
        <v>895</v>
      </c>
      <c r="K11" s="361">
        <f t="shared" ref="K11" si="0">H11-F11</f>
        <v>131</v>
      </c>
      <c r="L11" s="362">
        <f t="shared" ref="L11" si="1">(F11*-0.7)/100</f>
        <v>-15.406999999999998</v>
      </c>
      <c r="M11" s="363">
        <f t="shared" ref="M11" si="2">(K11+L11)/F11</f>
        <v>5.2518400726942298E-2</v>
      </c>
      <c r="N11" s="321" t="s">
        <v>557</v>
      </c>
      <c r="O11" s="345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2">
        <v>44722</v>
      </c>
      <c r="C12" s="357"/>
      <c r="D12" s="358" t="s">
        <v>39</v>
      </c>
      <c r="E12" s="359" t="s">
        <v>559</v>
      </c>
      <c r="F12" s="317">
        <v>705</v>
      </c>
      <c r="G12" s="317">
        <v>670</v>
      </c>
      <c r="H12" s="317">
        <v>746</v>
      </c>
      <c r="I12" s="360" t="s">
        <v>834</v>
      </c>
      <c r="J12" s="361" t="s">
        <v>941</v>
      </c>
      <c r="K12" s="361">
        <f t="shared" ref="K12" si="3">H12-F12</f>
        <v>41</v>
      </c>
      <c r="L12" s="362">
        <f t="shared" ref="L12" si="4">(F12*-0.7)/100</f>
        <v>-4.9349999999999996</v>
      </c>
      <c r="M12" s="363">
        <f t="shared" ref="M12" si="5">(K12+L12)/F12</f>
        <v>5.1156028368794321E-2</v>
      </c>
      <c r="N12" s="321" t="s">
        <v>557</v>
      </c>
      <c r="O12" s="345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7"/>
      <c r="D13" s="358" t="s">
        <v>201</v>
      </c>
      <c r="E13" s="359" t="s">
        <v>559</v>
      </c>
      <c r="F13" s="317">
        <v>980</v>
      </c>
      <c r="G13" s="317">
        <v>898</v>
      </c>
      <c r="H13" s="317">
        <v>1036</v>
      </c>
      <c r="I13" s="360" t="s">
        <v>841</v>
      </c>
      <c r="J13" s="361" t="s">
        <v>1025</v>
      </c>
      <c r="K13" s="361">
        <f t="shared" ref="K13" si="6">H13-F13</f>
        <v>56</v>
      </c>
      <c r="L13" s="362">
        <f t="shared" ref="L13" si="7">(F13*-0.7)/100</f>
        <v>-6.86</v>
      </c>
      <c r="M13" s="363">
        <f t="shared" ref="M13" si="8">(K13+L13)/F13</f>
        <v>5.0142857142857142E-2</v>
      </c>
      <c r="N13" s="321" t="s">
        <v>557</v>
      </c>
      <c r="O13" s="345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7"/>
      <c r="D14" s="358" t="s">
        <v>66</v>
      </c>
      <c r="E14" s="359" t="s">
        <v>559</v>
      </c>
      <c r="F14" s="317">
        <v>2070</v>
      </c>
      <c r="G14" s="317">
        <v>1940</v>
      </c>
      <c r="H14" s="317">
        <v>2195</v>
      </c>
      <c r="I14" s="360" t="s">
        <v>843</v>
      </c>
      <c r="J14" s="361" t="s">
        <v>894</v>
      </c>
      <c r="K14" s="361">
        <f t="shared" ref="K14:K15" si="9">H14-F14</f>
        <v>125</v>
      </c>
      <c r="L14" s="362">
        <f t="shared" ref="L14:L15" si="10">(F14*-0.7)/100</f>
        <v>-14.49</v>
      </c>
      <c r="M14" s="363">
        <f t="shared" ref="M14:M15" si="11">(K14+L14)/F14</f>
        <v>5.3386473429951696E-2</v>
      </c>
      <c r="N14" s="321" t="s">
        <v>557</v>
      </c>
      <c r="O14" s="345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18">
        <v>6</v>
      </c>
      <c r="B15" s="426">
        <v>44740</v>
      </c>
      <c r="C15" s="427"/>
      <c r="D15" s="428" t="s">
        <v>113</v>
      </c>
      <c r="E15" s="429" t="s">
        <v>559</v>
      </c>
      <c r="F15" s="418">
        <v>985</v>
      </c>
      <c r="G15" s="418">
        <v>920</v>
      </c>
      <c r="H15" s="418">
        <v>920</v>
      </c>
      <c r="I15" s="430" t="s">
        <v>848</v>
      </c>
      <c r="J15" s="431" t="s">
        <v>974</v>
      </c>
      <c r="K15" s="431">
        <f t="shared" si="9"/>
        <v>-65</v>
      </c>
      <c r="L15" s="432">
        <f t="shared" si="10"/>
        <v>-6.8949999999999996</v>
      </c>
      <c r="M15" s="433">
        <f t="shared" si="11"/>
        <v>-7.2989847715736036E-2</v>
      </c>
      <c r="N15" s="395" t="s">
        <v>569</v>
      </c>
      <c r="O15" s="434">
        <v>44756</v>
      </c>
      <c r="P15" s="395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4">
        <v>7</v>
      </c>
      <c r="B16" s="410">
        <v>44743</v>
      </c>
      <c r="C16" s="411"/>
      <c r="D16" s="412" t="s">
        <v>154</v>
      </c>
      <c r="E16" s="413" t="s">
        <v>559</v>
      </c>
      <c r="F16" s="344">
        <v>775</v>
      </c>
      <c r="G16" s="344">
        <v>730</v>
      </c>
      <c r="H16" s="344">
        <v>821.5</v>
      </c>
      <c r="I16" s="414" t="s">
        <v>887</v>
      </c>
      <c r="J16" s="361" t="s">
        <v>720</v>
      </c>
      <c r="K16" s="361">
        <f t="shared" ref="K16" si="12">H16-F16</f>
        <v>46.5</v>
      </c>
      <c r="L16" s="362">
        <f t="shared" ref="L16" si="13">(F16*-0.7)/100</f>
        <v>-5.4249999999999998</v>
      </c>
      <c r="M16" s="363">
        <f t="shared" ref="M16" si="14">(K16+L16)/F16</f>
        <v>5.3000000000000005E-2</v>
      </c>
      <c r="N16" s="321" t="s">
        <v>557</v>
      </c>
      <c r="O16" s="345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57"/>
      <c r="D17" s="358" t="s">
        <v>64</v>
      </c>
      <c r="E17" s="359" t="s">
        <v>559</v>
      </c>
      <c r="F17" s="317">
        <v>11250</v>
      </c>
      <c r="G17" s="317">
        <v>10500</v>
      </c>
      <c r="H17" s="317">
        <v>11900</v>
      </c>
      <c r="I17" s="360" t="s">
        <v>888</v>
      </c>
      <c r="J17" s="361" t="s">
        <v>914</v>
      </c>
      <c r="K17" s="361">
        <f t="shared" ref="K17" si="15">H17-F17</f>
        <v>650</v>
      </c>
      <c r="L17" s="362">
        <f t="shared" ref="L17" si="16">(F17*-0.7)/100</f>
        <v>-78.749999999999986</v>
      </c>
      <c r="M17" s="363">
        <f t="shared" ref="M17" si="17">(K17+L17)/F17</f>
        <v>5.0777777777777776E-2</v>
      </c>
      <c r="N17" s="321" t="s">
        <v>557</v>
      </c>
      <c r="O17" s="345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75">
        <v>9</v>
      </c>
      <c r="B18" s="376">
        <v>44747</v>
      </c>
      <c r="C18" s="377"/>
      <c r="D18" s="378" t="s">
        <v>114</v>
      </c>
      <c r="E18" s="379" t="s">
        <v>559</v>
      </c>
      <c r="F18" s="375">
        <v>2230</v>
      </c>
      <c r="G18" s="375">
        <v>2120</v>
      </c>
      <c r="H18" s="375">
        <v>2319</v>
      </c>
      <c r="I18" s="380" t="s">
        <v>837</v>
      </c>
      <c r="J18" s="301" t="s">
        <v>1135</v>
      </c>
      <c r="K18" s="301">
        <f t="shared" ref="K18" si="18">H18-F18</f>
        <v>89</v>
      </c>
      <c r="L18" s="302">
        <f t="shared" ref="L18" si="19">(F18*-0.7)/100</f>
        <v>-15.61</v>
      </c>
      <c r="M18" s="353">
        <f t="shared" ref="M18" si="20">(K18+L18)/F18</f>
        <v>3.2910313901345294E-2</v>
      </c>
      <c r="N18" s="352" t="s">
        <v>557</v>
      </c>
      <c r="O18" s="354">
        <v>44767</v>
      </c>
      <c r="P18" s="352">
        <f>VLOOKUP(D18,'MidCap Intra'!B50:C601,2,0)</f>
        <v>2308.65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75">
        <v>10</v>
      </c>
      <c r="B19" s="376">
        <v>44748</v>
      </c>
      <c r="C19" s="377"/>
      <c r="D19" s="378" t="s">
        <v>466</v>
      </c>
      <c r="E19" s="379" t="s">
        <v>830</v>
      </c>
      <c r="F19" s="375">
        <v>121.4</v>
      </c>
      <c r="G19" s="375">
        <v>113.4</v>
      </c>
      <c r="H19" s="375">
        <v>126.9</v>
      </c>
      <c r="I19" s="380" t="s">
        <v>980</v>
      </c>
      <c r="J19" s="301" t="s">
        <v>936</v>
      </c>
      <c r="K19" s="301">
        <f t="shared" ref="K19" si="21">H19-F19</f>
        <v>5.5</v>
      </c>
      <c r="L19" s="302">
        <f t="shared" ref="L19" si="22">(F19*-0.7)/100</f>
        <v>-0.8498</v>
      </c>
      <c r="M19" s="353">
        <f t="shared" ref="M19" si="23">(K19+L19)/F19</f>
        <v>3.8304777594728168E-2</v>
      </c>
      <c r="N19" s="352" t="s">
        <v>557</v>
      </c>
      <c r="O19" s="354">
        <v>44750</v>
      </c>
      <c r="P19" s="352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5">
        <v>11</v>
      </c>
      <c r="B20" s="436">
        <v>44748</v>
      </c>
      <c r="C20" s="437"/>
      <c r="D20" s="438" t="s">
        <v>404</v>
      </c>
      <c r="E20" s="439" t="s">
        <v>559</v>
      </c>
      <c r="F20" s="435">
        <v>418.5</v>
      </c>
      <c r="G20" s="435">
        <v>384</v>
      </c>
      <c r="H20" s="435">
        <v>444</v>
      </c>
      <c r="I20" s="440" t="s">
        <v>916</v>
      </c>
      <c r="J20" s="441" t="s">
        <v>1024</v>
      </c>
      <c r="K20" s="441">
        <f t="shared" ref="K20" si="24">H20-F20</f>
        <v>25.5</v>
      </c>
      <c r="L20" s="442">
        <f t="shared" ref="L20" si="25">(F20*-0.7)/100</f>
        <v>-2.9295</v>
      </c>
      <c r="M20" s="443">
        <f t="shared" ref="M20" si="26">(K20+L20)/F20</f>
        <v>5.3931899641577061E-2</v>
      </c>
      <c r="N20" s="444" t="s">
        <v>557</v>
      </c>
      <c r="O20" s="445">
        <v>44761</v>
      </c>
      <c r="P20" s="444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966</v>
      </c>
      <c r="G21" s="233">
        <v>67</v>
      </c>
      <c r="H21" s="233"/>
      <c r="I21" s="297" t="s">
        <v>967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72.099999999999994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44">
        <v>13</v>
      </c>
      <c r="B22" s="410">
        <v>44755</v>
      </c>
      <c r="C22" s="411"/>
      <c r="D22" s="412" t="s">
        <v>309</v>
      </c>
      <c r="E22" s="413" t="s">
        <v>559</v>
      </c>
      <c r="F22" s="344">
        <v>3040</v>
      </c>
      <c r="G22" s="344">
        <v>2850</v>
      </c>
      <c r="H22" s="344">
        <v>3225</v>
      </c>
      <c r="I22" s="414" t="s">
        <v>972</v>
      </c>
      <c r="J22" s="361" t="s">
        <v>1079</v>
      </c>
      <c r="K22" s="361">
        <f t="shared" ref="K22" si="27">H22-F22</f>
        <v>185</v>
      </c>
      <c r="L22" s="362">
        <f t="shared" ref="L22" si="28">(F22*-0.7)/100</f>
        <v>-21.28</v>
      </c>
      <c r="M22" s="363">
        <f t="shared" ref="M22" si="29">(K22+L22)/F22</f>
        <v>5.3855263157894739E-2</v>
      </c>
      <c r="N22" s="321" t="s">
        <v>557</v>
      </c>
      <c r="O22" s="345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4">
        <v>14</v>
      </c>
      <c r="B23" s="410">
        <v>44760</v>
      </c>
      <c r="C23" s="411"/>
      <c r="D23" s="412" t="s">
        <v>158</v>
      </c>
      <c r="E23" s="413" t="s">
        <v>559</v>
      </c>
      <c r="F23" s="344">
        <v>2885</v>
      </c>
      <c r="G23" s="344">
        <v>2650</v>
      </c>
      <c r="H23" s="344">
        <v>3100</v>
      </c>
      <c r="I23" s="414" t="s">
        <v>996</v>
      </c>
      <c r="J23" s="361" t="s">
        <v>1045</v>
      </c>
      <c r="K23" s="361">
        <f t="shared" ref="K23" si="30">H23-F23</f>
        <v>215</v>
      </c>
      <c r="L23" s="362">
        <f t="shared" ref="L23" si="31">(F23*-0.7)/100</f>
        <v>-20.194999999999997</v>
      </c>
      <c r="M23" s="363">
        <f t="shared" ref="M23" si="32">(K23+L23)/F23</f>
        <v>6.7523396880415948E-2</v>
      </c>
      <c r="N23" s="321" t="s">
        <v>557</v>
      </c>
      <c r="O23" s="345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0" customFormat="1" ht="15" customHeight="1">
      <c r="A34" s="341">
        <v>1</v>
      </c>
      <c r="B34" s="372">
        <v>44732</v>
      </c>
      <c r="C34" s="373"/>
      <c r="D34" s="374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840</v>
      </c>
      <c r="J34" s="321" t="s">
        <v>901</v>
      </c>
      <c r="K34" s="321">
        <f t="shared" ref="K34" si="33">H34-F34</f>
        <v>17</v>
      </c>
      <c r="L34" s="355">
        <f>(F34*-0.7)/100</f>
        <v>-4.4344999999999999</v>
      </c>
      <c r="M34" s="356">
        <f t="shared" ref="M34" si="34">(K34+L34)/F34</f>
        <v>1.9835043409629046E-2</v>
      </c>
      <c r="N34" s="321" t="s">
        <v>557</v>
      </c>
      <c r="O34" s="345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7"/>
      <c r="AI34" s="348"/>
      <c r="AJ34" s="349"/>
      <c r="AK34" s="349"/>
      <c r="AL34" s="349"/>
    </row>
    <row r="35" spans="1:38" s="350" customFormat="1" ht="15" customHeight="1">
      <c r="A35" s="341">
        <v>2</v>
      </c>
      <c r="B35" s="351">
        <v>44741</v>
      </c>
      <c r="C35" s="342"/>
      <c r="D35" s="343" t="s">
        <v>125</v>
      </c>
      <c r="E35" s="344" t="s">
        <v>559</v>
      </c>
      <c r="F35" s="344">
        <v>1118</v>
      </c>
      <c r="G35" s="344">
        <v>1085</v>
      </c>
      <c r="H35" s="344">
        <v>1155</v>
      </c>
      <c r="I35" s="344" t="s">
        <v>836</v>
      </c>
      <c r="J35" s="321" t="s">
        <v>896</v>
      </c>
      <c r="K35" s="321">
        <f t="shared" ref="K35" si="35">H35-F35</f>
        <v>37</v>
      </c>
      <c r="L35" s="355">
        <f>(F35*-0.7)/100</f>
        <v>-7.8259999999999987</v>
      </c>
      <c r="M35" s="356">
        <f t="shared" ref="M35" si="36">(K35+L35)/F35</f>
        <v>2.6094812164579605E-2</v>
      </c>
      <c r="N35" s="321" t="s">
        <v>557</v>
      </c>
      <c r="O35" s="345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7"/>
      <c r="AI35" s="348"/>
      <c r="AJ35" s="349"/>
      <c r="AK35" s="349"/>
      <c r="AL35" s="349"/>
    </row>
    <row r="36" spans="1:38" s="350" customFormat="1" ht="15" customHeight="1">
      <c r="A36" s="341">
        <v>3</v>
      </c>
      <c r="B36" s="351">
        <v>44743</v>
      </c>
      <c r="C36" s="342"/>
      <c r="D36" s="343" t="s">
        <v>885</v>
      </c>
      <c r="E36" s="344" t="s">
        <v>559</v>
      </c>
      <c r="F36" s="344">
        <v>700</v>
      </c>
      <c r="G36" s="344">
        <v>679</v>
      </c>
      <c r="H36" s="344">
        <v>720</v>
      </c>
      <c r="I36" s="344" t="s">
        <v>886</v>
      </c>
      <c r="J36" s="321" t="s">
        <v>838</v>
      </c>
      <c r="K36" s="321">
        <f t="shared" ref="K36" si="37">H36-F36</f>
        <v>20</v>
      </c>
      <c r="L36" s="355">
        <f>(F36*-0.07)/100</f>
        <v>-0.49000000000000005</v>
      </c>
      <c r="M36" s="356">
        <f t="shared" ref="M36:M38" si="38">(K36+L36)/F36</f>
        <v>2.7871428571428575E-2</v>
      </c>
      <c r="N36" s="321" t="s">
        <v>557</v>
      </c>
      <c r="O36" s="345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7"/>
      <c r="AI36" s="348"/>
      <c r="AJ36" s="349"/>
      <c r="AK36" s="349"/>
      <c r="AL36" s="349"/>
    </row>
    <row r="37" spans="1:38" s="336" customFormat="1" ht="15" customHeight="1">
      <c r="A37" s="341">
        <v>4</v>
      </c>
      <c r="B37" s="351">
        <v>44746</v>
      </c>
      <c r="C37" s="342"/>
      <c r="D37" s="343" t="s">
        <v>71</v>
      </c>
      <c r="E37" s="344" t="s">
        <v>559</v>
      </c>
      <c r="F37" s="344">
        <v>229</v>
      </c>
      <c r="G37" s="344">
        <v>224</v>
      </c>
      <c r="H37" s="344">
        <v>236</v>
      </c>
      <c r="I37" s="344" t="s">
        <v>897</v>
      </c>
      <c r="J37" s="321" t="s">
        <v>922</v>
      </c>
      <c r="K37" s="321">
        <f t="shared" ref="K37:K38" si="39">H37-F37</f>
        <v>7</v>
      </c>
      <c r="L37" s="355">
        <f>(F37*-0.7)/100</f>
        <v>-1.6029999999999998</v>
      </c>
      <c r="M37" s="356">
        <f t="shared" si="38"/>
        <v>2.3567685589519653E-2</v>
      </c>
      <c r="N37" s="321" t="s">
        <v>557</v>
      </c>
      <c r="O37" s="345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1">
        <v>5</v>
      </c>
      <c r="B38" s="351">
        <v>44746</v>
      </c>
      <c r="C38" s="342"/>
      <c r="D38" s="343" t="s">
        <v>463</v>
      </c>
      <c r="E38" s="344" t="s">
        <v>559</v>
      </c>
      <c r="F38" s="344">
        <v>193.5</v>
      </c>
      <c r="G38" s="344">
        <v>187</v>
      </c>
      <c r="H38" s="344">
        <v>201</v>
      </c>
      <c r="I38" s="344" t="s">
        <v>898</v>
      </c>
      <c r="J38" s="321" t="s">
        <v>953</v>
      </c>
      <c r="K38" s="321">
        <f t="shared" si="39"/>
        <v>7.5</v>
      </c>
      <c r="L38" s="355">
        <f>(F38*-0.7)/100</f>
        <v>-1.3544999999999998</v>
      </c>
      <c r="M38" s="356">
        <f t="shared" si="38"/>
        <v>3.175968992248062E-2</v>
      </c>
      <c r="N38" s="321" t="s">
        <v>557</v>
      </c>
      <c r="O38" s="345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1">
        <v>6</v>
      </c>
      <c r="B39" s="382">
        <v>44747</v>
      </c>
      <c r="C39" s="383"/>
      <c r="D39" s="384" t="s">
        <v>191</v>
      </c>
      <c r="E39" s="385" t="s">
        <v>559</v>
      </c>
      <c r="F39" s="385">
        <v>2160</v>
      </c>
      <c r="G39" s="385">
        <v>2085</v>
      </c>
      <c r="H39" s="385">
        <v>2085</v>
      </c>
      <c r="I39" s="385" t="s">
        <v>903</v>
      </c>
      <c r="J39" s="386" t="s">
        <v>904</v>
      </c>
      <c r="K39" s="386">
        <f t="shared" ref="K39:K40" si="40">H39-F39</f>
        <v>-75</v>
      </c>
      <c r="L39" s="387">
        <f>(F39*-0.07)/100</f>
        <v>-1.5120000000000002</v>
      </c>
      <c r="M39" s="388">
        <f t="shared" ref="M39:M40" si="41">(K39+L39)/F39</f>
        <v>-3.5422222222222223E-2</v>
      </c>
      <c r="N39" s="386" t="s">
        <v>569</v>
      </c>
      <c r="O39" s="389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1">
        <v>7</v>
      </c>
      <c r="B40" s="351">
        <v>44747</v>
      </c>
      <c r="C40" s="342"/>
      <c r="D40" s="343" t="s">
        <v>325</v>
      </c>
      <c r="E40" s="344" t="s">
        <v>559</v>
      </c>
      <c r="F40" s="344">
        <v>734.5</v>
      </c>
      <c r="G40" s="344">
        <v>714</v>
      </c>
      <c r="H40" s="344">
        <v>751</v>
      </c>
      <c r="I40" s="344" t="s">
        <v>905</v>
      </c>
      <c r="J40" s="321" t="s">
        <v>596</v>
      </c>
      <c r="K40" s="321">
        <f t="shared" si="40"/>
        <v>16.5</v>
      </c>
      <c r="L40" s="355">
        <f>(F40*-0.07)/100</f>
        <v>-0.51415000000000011</v>
      </c>
      <c r="M40" s="356">
        <f t="shared" si="41"/>
        <v>2.1764261402314498E-2</v>
      </c>
      <c r="N40" s="321" t="s">
        <v>557</v>
      </c>
      <c r="O40" s="345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0" customFormat="1" ht="15" customHeight="1">
      <c r="A41" s="341">
        <v>8</v>
      </c>
      <c r="B41" s="351">
        <v>44748</v>
      </c>
      <c r="C41" s="342"/>
      <c r="D41" s="343" t="s">
        <v>325</v>
      </c>
      <c r="E41" s="344" t="s">
        <v>559</v>
      </c>
      <c r="F41" s="344">
        <v>741</v>
      </c>
      <c r="G41" s="344">
        <v>720</v>
      </c>
      <c r="H41" s="344">
        <v>757</v>
      </c>
      <c r="I41" s="344" t="s">
        <v>915</v>
      </c>
      <c r="J41" s="321" t="s">
        <v>906</v>
      </c>
      <c r="K41" s="321">
        <f t="shared" ref="K41" si="42">H41-F41</f>
        <v>16</v>
      </c>
      <c r="L41" s="355">
        <f>(F41*-0.07)/100</f>
        <v>-0.51870000000000005</v>
      </c>
      <c r="M41" s="356">
        <f t="shared" ref="M41" si="43">(K41+L41)/F41</f>
        <v>2.0892442645074224E-2</v>
      </c>
      <c r="N41" s="321" t="s">
        <v>557</v>
      </c>
      <c r="O41" s="345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49"/>
      <c r="AL41" s="349"/>
    </row>
    <row r="42" spans="1:38" s="350" customFormat="1" ht="15" customHeight="1">
      <c r="A42" s="341">
        <v>9</v>
      </c>
      <c r="B42" s="351">
        <v>44753</v>
      </c>
      <c r="C42" s="342"/>
      <c r="D42" s="343" t="s">
        <v>314</v>
      </c>
      <c r="E42" s="344" t="s">
        <v>559</v>
      </c>
      <c r="F42" s="344">
        <v>892.5</v>
      </c>
      <c r="G42" s="344">
        <v>870</v>
      </c>
      <c r="H42" s="344">
        <v>915</v>
      </c>
      <c r="I42" s="344" t="s">
        <v>942</v>
      </c>
      <c r="J42" s="321" t="s">
        <v>924</v>
      </c>
      <c r="K42" s="321">
        <f t="shared" ref="K42:K43" si="44">H42-F42</f>
        <v>22.5</v>
      </c>
      <c r="L42" s="355">
        <f>(F42*-0.07)/100</f>
        <v>-0.62475000000000014</v>
      </c>
      <c r="M42" s="356">
        <f t="shared" ref="M42:M43" si="45">(K42+L42)/F42</f>
        <v>2.4510084033613447E-2</v>
      </c>
      <c r="N42" s="321" t="s">
        <v>557</v>
      </c>
      <c r="O42" s="345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49"/>
      <c r="AL42" s="349"/>
    </row>
    <row r="43" spans="1:38" s="350" customFormat="1" ht="15" customHeight="1">
      <c r="A43" s="415">
        <v>10</v>
      </c>
      <c r="B43" s="382">
        <v>44753</v>
      </c>
      <c r="C43" s="416"/>
      <c r="D43" s="417" t="s">
        <v>120</v>
      </c>
      <c r="E43" s="418" t="s">
        <v>559</v>
      </c>
      <c r="F43" s="418">
        <v>360.5</v>
      </c>
      <c r="G43" s="418">
        <v>348</v>
      </c>
      <c r="H43" s="418">
        <v>348</v>
      </c>
      <c r="I43" s="418" t="s">
        <v>947</v>
      </c>
      <c r="J43" s="386" t="s">
        <v>952</v>
      </c>
      <c r="K43" s="386">
        <f t="shared" si="44"/>
        <v>-12.5</v>
      </c>
      <c r="L43" s="387">
        <f>(F43*-0.07)/100</f>
        <v>-0.25235000000000002</v>
      </c>
      <c r="M43" s="388">
        <f t="shared" si="45"/>
        <v>-3.537406380027739E-2</v>
      </c>
      <c r="N43" s="386" t="s">
        <v>569</v>
      </c>
      <c r="O43" s="389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49"/>
      <c r="AL43" s="349"/>
    </row>
    <row r="44" spans="1:38" s="350" customFormat="1" ht="15" customHeight="1">
      <c r="A44" s="415">
        <v>11</v>
      </c>
      <c r="B44" s="382">
        <v>44753</v>
      </c>
      <c r="C44" s="416"/>
      <c r="D44" s="417" t="s">
        <v>179</v>
      </c>
      <c r="E44" s="418" t="s">
        <v>559</v>
      </c>
      <c r="F44" s="418">
        <v>216.75</v>
      </c>
      <c r="G44" s="418">
        <v>210</v>
      </c>
      <c r="H44" s="418">
        <v>210</v>
      </c>
      <c r="I44" s="418" t="s">
        <v>948</v>
      </c>
      <c r="J44" s="386" t="s">
        <v>991</v>
      </c>
      <c r="K44" s="386">
        <f t="shared" ref="K44" si="46">H44-F44</f>
        <v>-6.75</v>
      </c>
      <c r="L44" s="387">
        <f>(F44*-0.7)/100</f>
        <v>-1.51725</v>
      </c>
      <c r="M44" s="388">
        <f t="shared" ref="M44" si="47">(K44+L44)/F44</f>
        <v>-3.8141868512110731E-2</v>
      </c>
      <c r="N44" s="386" t="s">
        <v>569</v>
      </c>
      <c r="O44" s="389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49"/>
      <c r="AL44" s="349"/>
    </row>
    <row r="45" spans="1:38" s="350" customFormat="1" ht="15" customHeight="1">
      <c r="A45" s="341">
        <v>12</v>
      </c>
      <c r="B45" s="351">
        <v>44754</v>
      </c>
      <c r="C45" s="342"/>
      <c r="D45" s="343" t="s">
        <v>314</v>
      </c>
      <c r="E45" s="344" t="s">
        <v>559</v>
      </c>
      <c r="F45" s="344">
        <v>900</v>
      </c>
      <c r="G45" s="344">
        <v>870</v>
      </c>
      <c r="H45" s="344">
        <v>922.5</v>
      </c>
      <c r="I45" s="344" t="s">
        <v>954</v>
      </c>
      <c r="J45" s="321" t="s">
        <v>924</v>
      </c>
      <c r="K45" s="321">
        <f t="shared" ref="K45:K46" si="48">H45-F45</f>
        <v>22.5</v>
      </c>
      <c r="L45" s="355">
        <f>(F45*-0.7)/100</f>
        <v>-6.3</v>
      </c>
      <c r="M45" s="356">
        <f t="shared" ref="M45:M46" si="49">(K45+L45)/F45</f>
        <v>1.7999999999999999E-2</v>
      </c>
      <c r="N45" s="321" t="s">
        <v>557</v>
      </c>
      <c r="O45" s="345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49"/>
      <c r="AL45" s="349"/>
    </row>
    <row r="46" spans="1:38" s="350" customFormat="1" ht="15" customHeight="1">
      <c r="A46" s="341">
        <v>13</v>
      </c>
      <c r="B46" s="351">
        <v>44756</v>
      </c>
      <c r="C46" s="342"/>
      <c r="D46" s="343" t="s">
        <v>295</v>
      </c>
      <c r="E46" s="344" t="s">
        <v>559</v>
      </c>
      <c r="F46" s="344">
        <v>206.5</v>
      </c>
      <c r="G46" s="344">
        <v>200</v>
      </c>
      <c r="H46" s="344">
        <v>214</v>
      </c>
      <c r="I46" s="344" t="s">
        <v>975</v>
      </c>
      <c r="J46" s="321" t="s">
        <v>1012</v>
      </c>
      <c r="K46" s="321">
        <f t="shared" si="48"/>
        <v>7.5</v>
      </c>
      <c r="L46" s="355">
        <f>(F46*-0.07)/100</f>
        <v>-0.14455000000000001</v>
      </c>
      <c r="M46" s="356">
        <f t="shared" si="49"/>
        <v>3.561961259079903E-2</v>
      </c>
      <c r="N46" s="321" t="s">
        <v>557</v>
      </c>
      <c r="O46" s="345">
        <v>44762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49"/>
      <c r="AL46" s="349"/>
    </row>
    <row r="47" spans="1:38" s="350" customFormat="1" ht="15" customHeight="1">
      <c r="A47" s="341">
        <v>14</v>
      </c>
      <c r="B47" s="351">
        <v>44757</v>
      </c>
      <c r="C47" s="342"/>
      <c r="D47" s="343" t="s">
        <v>992</v>
      </c>
      <c r="E47" s="344" t="s">
        <v>559</v>
      </c>
      <c r="F47" s="344">
        <v>926.5</v>
      </c>
      <c r="G47" s="344">
        <v>895</v>
      </c>
      <c r="H47" s="344">
        <v>945</v>
      </c>
      <c r="I47" s="344" t="s">
        <v>993</v>
      </c>
      <c r="J47" s="321" t="s">
        <v>994</v>
      </c>
      <c r="K47" s="321">
        <f t="shared" ref="K47:K48" si="50">H47-F47</f>
        <v>18.5</v>
      </c>
      <c r="L47" s="355">
        <f>(F47*-0.07)/100</f>
        <v>-0.64855000000000007</v>
      </c>
      <c r="M47" s="356">
        <f t="shared" ref="M47:M48" si="51">(K47+L47)/F47</f>
        <v>1.9267620075553157E-2</v>
      </c>
      <c r="N47" s="321" t="s">
        <v>557</v>
      </c>
      <c r="O47" s="345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49"/>
      <c r="AL47" s="349"/>
    </row>
    <row r="48" spans="1:38" s="350" customFormat="1" ht="15" customHeight="1">
      <c r="A48" s="415">
        <v>15</v>
      </c>
      <c r="B48" s="382">
        <v>44761</v>
      </c>
      <c r="C48" s="416"/>
      <c r="D48" s="417" t="s">
        <v>470</v>
      </c>
      <c r="E48" s="418" t="s">
        <v>559</v>
      </c>
      <c r="F48" s="418">
        <v>469</v>
      </c>
      <c r="G48" s="418">
        <v>455</v>
      </c>
      <c r="H48" s="418">
        <v>455</v>
      </c>
      <c r="I48" s="418" t="s">
        <v>1015</v>
      </c>
      <c r="J48" s="386" t="s">
        <v>1046</v>
      </c>
      <c r="K48" s="386">
        <f t="shared" si="50"/>
        <v>-14</v>
      </c>
      <c r="L48" s="387">
        <f>(F48*-0.7)/100</f>
        <v>-3.2829999999999995</v>
      </c>
      <c r="M48" s="388">
        <f t="shared" si="51"/>
        <v>-3.6850746268656719E-2</v>
      </c>
      <c r="N48" s="386" t="s">
        <v>569</v>
      </c>
      <c r="O48" s="389">
        <v>44763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49"/>
      <c r="AL48" s="349"/>
    </row>
    <row r="49" spans="1:38" s="350" customFormat="1" ht="15" customHeight="1">
      <c r="A49" s="341">
        <v>16</v>
      </c>
      <c r="B49" s="351">
        <v>44761</v>
      </c>
      <c r="C49" s="342"/>
      <c r="D49" s="343" t="s">
        <v>1016</v>
      </c>
      <c r="E49" s="344" t="s">
        <v>559</v>
      </c>
      <c r="F49" s="344">
        <v>2195</v>
      </c>
      <c r="G49" s="344">
        <v>2130</v>
      </c>
      <c r="H49" s="344">
        <v>2240</v>
      </c>
      <c r="I49" s="344" t="s">
        <v>1017</v>
      </c>
      <c r="J49" s="321" t="s">
        <v>965</v>
      </c>
      <c r="K49" s="321">
        <f t="shared" ref="K49" si="52">H49-F49</f>
        <v>45</v>
      </c>
      <c r="L49" s="355">
        <f>(F49*-0.07)/100</f>
        <v>-1.5365</v>
      </c>
      <c r="M49" s="356">
        <f t="shared" ref="M49" si="53">(K49+L49)/F49</f>
        <v>1.980113895216401E-2</v>
      </c>
      <c r="N49" s="321" t="s">
        <v>557</v>
      </c>
      <c r="O49" s="345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49"/>
      <c r="AL49" s="349"/>
    </row>
    <row r="50" spans="1:38" s="350" customFormat="1" ht="15" customHeight="1">
      <c r="A50" s="341">
        <v>17</v>
      </c>
      <c r="B50" s="351">
        <v>44762</v>
      </c>
      <c r="C50" s="342"/>
      <c r="D50" s="343" t="s">
        <v>463</v>
      </c>
      <c r="E50" s="344" t="s">
        <v>559</v>
      </c>
      <c r="F50" s="344">
        <v>203.5</v>
      </c>
      <c r="G50" s="344">
        <v>198</v>
      </c>
      <c r="H50" s="344">
        <v>206.75</v>
      </c>
      <c r="I50" s="344" t="s">
        <v>1027</v>
      </c>
      <c r="J50" s="321" t="s">
        <v>1028</v>
      </c>
      <c r="K50" s="321">
        <f t="shared" ref="K50" si="54">H50-F50</f>
        <v>3.25</v>
      </c>
      <c r="L50" s="355">
        <f>(F50*-0.07)/100</f>
        <v>-0.14245000000000002</v>
      </c>
      <c r="M50" s="356">
        <f t="shared" ref="M50" si="55">(K50+L50)/F50</f>
        <v>1.527051597051597E-2</v>
      </c>
      <c r="N50" s="321" t="s">
        <v>557</v>
      </c>
      <c r="O50" s="345">
        <v>44762</v>
      </c>
      <c r="P50" s="268"/>
      <c r="Q50" s="268"/>
      <c r="R50" s="269" t="s">
        <v>558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49"/>
      <c r="AL50" s="349"/>
    </row>
    <row r="51" spans="1:38" s="350" customFormat="1" ht="15" customHeight="1">
      <c r="A51" s="446">
        <v>18</v>
      </c>
      <c r="B51" s="422">
        <v>44762</v>
      </c>
      <c r="C51" s="447"/>
      <c r="D51" s="448" t="s">
        <v>314</v>
      </c>
      <c r="E51" s="449" t="s">
        <v>559</v>
      </c>
      <c r="F51" s="449">
        <v>915</v>
      </c>
      <c r="G51" s="449">
        <v>887</v>
      </c>
      <c r="H51" s="449">
        <v>916</v>
      </c>
      <c r="I51" s="449" t="s">
        <v>1036</v>
      </c>
      <c r="J51" s="405" t="s">
        <v>784</v>
      </c>
      <c r="K51" s="405">
        <f t="shared" ref="K51:K53" si="56">H51-F51</f>
        <v>1</v>
      </c>
      <c r="L51" s="450">
        <f>(F51*-0.07)/100</f>
        <v>-0.64050000000000007</v>
      </c>
      <c r="M51" s="451">
        <f t="shared" ref="M51:M53" si="57">(K51+L51)/F51</f>
        <v>3.9289617486338788E-4</v>
      </c>
      <c r="N51" s="405" t="s">
        <v>678</v>
      </c>
      <c r="O51" s="452">
        <v>44762</v>
      </c>
      <c r="P51" s="268"/>
      <c r="Q51" s="268"/>
      <c r="R51" s="269" t="s">
        <v>832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49"/>
      <c r="AL51" s="349"/>
    </row>
    <row r="52" spans="1:38" s="350" customFormat="1" ht="15" customHeight="1">
      <c r="A52" s="341">
        <v>19</v>
      </c>
      <c r="B52" s="351">
        <v>44763</v>
      </c>
      <c r="C52" s="342"/>
      <c r="D52" s="343" t="s">
        <v>124</v>
      </c>
      <c r="E52" s="344" t="s">
        <v>559</v>
      </c>
      <c r="F52" s="344">
        <v>780</v>
      </c>
      <c r="G52" s="344">
        <v>758</v>
      </c>
      <c r="H52" s="344">
        <v>803.5</v>
      </c>
      <c r="I52" s="344" t="s">
        <v>1047</v>
      </c>
      <c r="J52" s="321" t="s">
        <v>1071</v>
      </c>
      <c r="K52" s="321">
        <f t="shared" si="56"/>
        <v>23.5</v>
      </c>
      <c r="L52" s="355">
        <f t="shared" ref="L52:L53" si="58">(F52*-0.7)/100</f>
        <v>-5.46</v>
      </c>
      <c r="M52" s="356">
        <f t="shared" si="57"/>
        <v>2.3128205128205126E-2</v>
      </c>
      <c r="N52" s="321" t="s">
        <v>557</v>
      </c>
      <c r="O52" s="345">
        <v>44764</v>
      </c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49"/>
      <c r="AL52" s="349"/>
    </row>
    <row r="53" spans="1:38" s="350" customFormat="1" ht="15" customHeight="1">
      <c r="A53" s="341">
        <v>20</v>
      </c>
      <c r="B53" s="351">
        <v>44763</v>
      </c>
      <c r="C53" s="342"/>
      <c r="D53" s="343" t="s">
        <v>449</v>
      </c>
      <c r="E53" s="344" t="s">
        <v>559</v>
      </c>
      <c r="F53" s="344">
        <v>3595</v>
      </c>
      <c r="G53" s="344">
        <v>3490</v>
      </c>
      <c r="H53" s="344">
        <v>3705</v>
      </c>
      <c r="I53" s="344" t="s">
        <v>1054</v>
      </c>
      <c r="J53" s="321" t="s">
        <v>1072</v>
      </c>
      <c r="K53" s="321">
        <f t="shared" si="56"/>
        <v>110</v>
      </c>
      <c r="L53" s="355">
        <f t="shared" si="58"/>
        <v>-25.164999999999999</v>
      </c>
      <c r="M53" s="356">
        <f t="shared" si="57"/>
        <v>2.3598052851182199E-2</v>
      </c>
      <c r="N53" s="321" t="s">
        <v>557</v>
      </c>
      <c r="O53" s="345">
        <v>44764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49"/>
      <c r="AL53" s="349"/>
    </row>
    <row r="54" spans="1:38" s="350" customFormat="1" ht="15" customHeight="1">
      <c r="A54" s="325">
        <v>21</v>
      </c>
      <c r="B54" s="346">
        <v>44764</v>
      </c>
      <c r="C54" s="327"/>
      <c r="D54" s="328" t="s">
        <v>195</v>
      </c>
      <c r="E54" s="329" t="s">
        <v>559</v>
      </c>
      <c r="F54" s="329" t="s">
        <v>1075</v>
      </c>
      <c r="G54" s="329">
        <v>945</v>
      </c>
      <c r="H54" s="329"/>
      <c r="I54" s="329" t="s">
        <v>1078</v>
      </c>
      <c r="J54" s="264" t="s">
        <v>560</v>
      </c>
      <c r="K54" s="264"/>
      <c r="L54" s="265"/>
      <c r="M54" s="266"/>
      <c r="N54" s="264"/>
      <c r="O54" s="287"/>
      <c r="P54" s="268"/>
      <c r="Q54" s="268"/>
      <c r="R54" s="269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49"/>
      <c r="AL54" s="349"/>
    </row>
    <row r="55" spans="1:38" s="350" customFormat="1" ht="15" customHeight="1">
      <c r="A55" s="325">
        <v>22</v>
      </c>
      <c r="B55" s="346">
        <v>44764</v>
      </c>
      <c r="C55" s="327"/>
      <c r="D55" s="328" t="s">
        <v>467</v>
      </c>
      <c r="E55" s="329" t="s">
        <v>559</v>
      </c>
      <c r="F55" s="329" t="s">
        <v>1073</v>
      </c>
      <c r="G55" s="329">
        <v>975</v>
      </c>
      <c r="H55" s="329"/>
      <c r="I55" s="329" t="s">
        <v>1074</v>
      </c>
      <c r="J55" s="264" t="s">
        <v>560</v>
      </c>
      <c r="K55" s="264"/>
      <c r="L55" s="265"/>
      <c r="M55" s="266"/>
      <c r="N55" s="264"/>
      <c r="O55" s="287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49"/>
      <c r="AL55" s="349"/>
    </row>
    <row r="56" spans="1:38" s="350" customFormat="1" ht="15" customHeight="1">
      <c r="A56" s="325">
        <v>23</v>
      </c>
      <c r="B56" s="346">
        <v>44764</v>
      </c>
      <c r="C56" s="327"/>
      <c r="D56" s="328" t="s">
        <v>325</v>
      </c>
      <c r="E56" s="329" t="s">
        <v>559</v>
      </c>
      <c r="F56" s="329" t="s">
        <v>1076</v>
      </c>
      <c r="G56" s="329">
        <v>766</v>
      </c>
      <c r="H56" s="329"/>
      <c r="I56" s="329" t="s">
        <v>1077</v>
      </c>
      <c r="J56" s="264" t="s">
        <v>560</v>
      </c>
      <c r="K56" s="264"/>
      <c r="L56" s="265"/>
      <c r="M56" s="266"/>
      <c r="N56" s="264"/>
      <c r="O56" s="287"/>
      <c r="P56" s="268"/>
      <c r="Q56" s="268"/>
      <c r="R56" s="269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49"/>
      <c r="AL56" s="349"/>
    </row>
    <row r="57" spans="1:38" s="350" customFormat="1" ht="15" customHeight="1">
      <c r="A57" s="341">
        <v>24</v>
      </c>
      <c r="B57" s="351">
        <v>44767</v>
      </c>
      <c r="C57" s="342"/>
      <c r="D57" s="343" t="s">
        <v>295</v>
      </c>
      <c r="E57" s="344" t="s">
        <v>559</v>
      </c>
      <c r="F57" s="344">
        <v>252</v>
      </c>
      <c r="G57" s="344">
        <v>244</v>
      </c>
      <c r="H57" s="344">
        <v>260.5</v>
      </c>
      <c r="I57" s="344" t="s">
        <v>1130</v>
      </c>
      <c r="J57" s="321" t="s">
        <v>1131</v>
      </c>
      <c r="K57" s="321">
        <f t="shared" ref="K57" si="59">H57-F57</f>
        <v>8.5</v>
      </c>
      <c r="L57" s="355">
        <f>(F57*-0.07)/100</f>
        <v>-0.1764</v>
      </c>
      <c r="M57" s="356">
        <f t="shared" ref="M57" si="60">(K57+L57)/F57</f>
        <v>3.3030158730158736E-2</v>
      </c>
      <c r="N57" s="321" t="s">
        <v>557</v>
      </c>
      <c r="O57" s="345">
        <v>44767</v>
      </c>
      <c r="P57" s="268"/>
      <c r="Q57" s="268"/>
      <c r="R57" s="269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49"/>
      <c r="AL57" s="349"/>
    </row>
    <row r="58" spans="1:38" s="350" customFormat="1" ht="15" customHeight="1">
      <c r="A58" s="325"/>
      <c r="B58" s="346"/>
      <c r="C58" s="327"/>
      <c r="D58" s="328"/>
      <c r="E58" s="329"/>
      <c r="F58" s="329"/>
      <c r="G58" s="329"/>
      <c r="H58" s="329"/>
      <c r="I58" s="329"/>
      <c r="J58" s="264"/>
      <c r="K58" s="264"/>
      <c r="L58" s="265"/>
      <c r="M58" s="266"/>
      <c r="N58" s="264"/>
      <c r="O58" s="287"/>
      <c r="P58" s="268"/>
      <c r="Q58" s="268"/>
      <c r="R58" s="269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334"/>
      <c r="AJ58" s="335"/>
      <c r="AK58" s="349"/>
      <c r="AL58" s="349"/>
    </row>
    <row r="59" spans="1:38" s="336" customFormat="1" ht="15" customHeight="1">
      <c r="A59" s="325"/>
      <c r="B59" s="326"/>
      <c r="C59" s="327"/>
      <c r="D59" s="328"/>
      <c r="E59" s="329"/>
      <c r="F59" s="329"/>
      <c r="G59" s="329"/>
      <c r="H59" s="329"/>
      <c r="I59" s="329"/>
      <c r="J59" s="264"/>
      <c r="K59" s="264"/>
      <c r="L59" s="265"/>
      <c r="M59" s="266"/>
      <c r="N59" s="264"/>
      <c r="O59" s="287"/>
      <c r="P59" s="268"/>
      <c r="Q59" s="268"/>
      <c r="R59" s="269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334"/>
      <c r="AJ59" s="335"/>
      <c r="AK59" s="335"/>
      <c r="AL59" s="335"/>
    </row>
    <row r="60" spans="1:38" ht="15" customHeight="1">
      <c r="A60" s="271"/>
      <c r="B60" s="272"/>
      <c r="C60" s="273"/>
      <c r="D60" s="274"/>
      <c r="E60" s="275"/>
      <c r="F60" s="275"/>
      <c r="G60" s="275"/>
      <c r="H60" s="275"/>
      <c r="I60" s="275"/>
      <c r="J60" s="276"/>
      <c r="K60" s="276"/>
      <c r="L60" s="277"/>
      <c r="M60" s="278"/>
      <c r="N60" s="276"/>
      <c r="O60" s="279"/>
      <c r="P60" s="268"/>
      <c r="Q60" s="268"/>
      <c r="R60" s="269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1"/>
      <c r="AI60" s="1"/>
      <c r="AJ60" s="1"/>
      <c r="AK60" s="1"/>
      <c r="AL60" s="1"/>
    </row>
    <row r="61" spans="1:38" ht="44.25" customHeight="1">
      <c r="A61" s="112" t="s">
        <v>561</v>
      </c>
      <c r="B61" s="135"/>
      <c r="C61" s="135"/>
      <c r="D61" s="1"/>
      <c r="E61" s="6"/>
      <c r="F61" s="6"/>
      <c r="G61" s="6"/>
      <c r="H61" s="6" t="s">
        <v>573</v>
      </c>
      <c r="I61" s="6"/>
      <c r="J61" s="6"/>
      <c r="K61" s="108"/>
      <c r="L61" s="137"/>
      <c r="M61" s="108"/>
      <c r="N61" s="109"/>
      <c r="O61" s="108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63"/>
      <c r="AD61" s="263"/>
      <c r="AE61" s="263"/>
      <c r="AF61" s="263"/>
      <c r="AG61" s="263"/>
      <c r="AH61" s="263"/>
    </row>
    <row r="62" spans="1:38" ht="12.75" customHeight="1">
      <c r="A62" s="119" t="s">
        <v>562</v>
      </c>
      <c r="B62" s="112"/>
      <c r="C62" s="112"/>
      <c r="D62" s="112"/>
      <c r="E62" s="41"/>
      <c r="F62" s="120" t="s">
        <v>563</v>
      </c>
      <c r="G62" s="56"/>
      <c r="H62" s="41"/>
      <c r="I62" s="56"/>
      <c r="J62" s="6"/>
      <c r="K62" s="138"/>
      <c r="L62" s="139"/>
      <c r="M62" s="6"/>
      <c r="N62" s="102"/>
      <c r="O62" s="140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9"/>
      <c r="B63" s="112"/>
      <c r="C63" s="112"/>
      <c r="D63" s="112"/>
      <c r="E63" s="6"/>
      <c r="F63" s="120" t="s">
        <v>565</v>
      </c>
      <c r="G63" s="56"/>
      <c r="H63" s="41"/>
      <c r="I63" s="56"/>
      <c r="J63" s="6"/>
      <c r="K63" s="138"/>
      <c r="L63" s="139"/>
      <c r="M63" s="6"/>
      <c r="N63" s="102"/>
      <c r="O63" s="140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2"/>
      <c r="B64" s="112"/>
      <c r="C64" s="112"/>
      <c r="D64" s="112"/>
      <c r="E64" s="6"/>
      <c r="F64" s="6"/>
      <c r="G64" s="6"/>
      <c r="H64" s="6"/>
      <c r="I64" s="6"/>
      <c r="J64" s="125"/>
      <c r="K64" s="122"/>
      <c r="L64" s="123"/>
      <c r="M64" s="6"/>
      <c r="N64" s="126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41" t="s">
        <v>574</v>
      </c>
      <c r="B65" s="141"/>
      <c r="C65" s="141"/>
      <c r="D65" s="141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6" t="s">
        <v>16</v>
      </c>
      <c r="B66" s="96" t="s">
        <v>534</v>
      </c>
      <c r="C66" s="96"/>
      <c r="D66" s="97" t="s">
        <v>545</v>
      </c>
      <c r="E66" s="96" t="s">
        <v>546</v>
      </c>
      <c r="F66" s="96" t="s">
        <v>547</v>
      </c>
      <c r="G66" s="96" t="s">
        <v>567</v>
      </c>
      <c r="H66" s="96" t="s">
        <v>549</v>
      </c>
      <c r="I66" s="96" t="s">
        <v>550</v>
      </c>
      <c r="J66" s="95" t="s">
        <v>551</v>
      </c>
      <c r="K66" s="142" t="s">
        <v>575</v>
      </c>
      <c r="L66" s="98" t="s">
        <v>553</v>
      </c>
      <c r="M66" s="142" t="s">
        <v>576</v>
      </c>
      <c r="N66" s="96" t="s">
        <v>577</v>
      </c>
      <c r="O66" s="95" t="s">
        <v>555</v>
      </c>
      <c r="P66" s="97" t="s">
        <v>556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29" customFormat="1" ht="13.15" customHeight="1">
      <c r="A67" s="317">
        <v>1</v>
      </c>
      <c r="B67" s="316">
        <v>44739</v>
      </c>
      <c r="C67" s="318"/>
      <c r="D67" s="319" t="s">
        <v>846</v>
      </c>
      <c r="E67" s="317" t="s">
        <v>559</v>
      </c>
      <c r="F67" s="317">
        <v>2140</v>
      </c>
      <c r="G67" s="317">
        <v>2090</v>
      </c>
      <c r="H67" s="320">
        <v>2170</v>
      </c>
      <c r="I67" s="320" t="s">
        <v>847</v>
      </c>
      <c r="J67" s="321" t="s">
        <v>572</v>
      </c>
      <c r="K67" s="320">
        <f t="shared" ref="K67" si="61">H67-F67</f>
        <v>30</v>
      </c>
      <c r="L67" s="322">
        <f t="shared" ref="L67" si="62">(H67*N67)*0.07%</f>
        <v>379.75000000000006</v>
      </c>
      <c r="M67" s="323">
        <f t="shared" ref="M67" si="63">(K67*N67)-L67</f>
        <v>7120.25</v>
      </c>
      <c r="N67" s="320">
        <v>250</v>
      </c>
      <c r="O67" s="321" t="s">
        <v>557</v>
      </c>
      <c r="P67" s="316">
        <v>44743</v>
      </c>
      <c r="Q67" s="231"/>
      <c r="R67" s="235" t="s">
        <v>558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317">
        <v>2</v>
      </c>
      <c r="B68" s="316">
        <v>44742</v>
      </c>
      <c r="C68" s="319"/>
      <c r="D68" s="319" t="s">
        <v>882</v>
      </c>
      <c r="E68" s="317" t="s">
        <v>559</v>
      </c>
      <c r="F68" s="317">
        <v>3720</v>
      </c>
      <c r="G68" s="317">
        <v>3620</v>
      </c>
      <c r="H68" s="320">
        <v>3780</v>
      </c>
      <c r="I68" s="320" t="s">
        <v>883</v>
      </c>
      <c r="J68" s="321" t="s">
        <v>765</v>
      </c>
      <c r="K68" s="320">
        <f t="shared" ref="K68" si="64">H68-F68</f>
        <v>60</v>
      </c>
      <c r="L68" s="322">
        <f t="shared" ref="L68" si="65">(H68*N68)*0.07%</f>
        <v>463.05000000000007</v>
      </c>
      <c r="M68" s="323">
        <f t="shared" ref="M68" si="66">(K68*N68)-L68</f>
        <v>10036.950000000001</v>
      </c>
      <c r="N68" s="320">
        <v>175</v>
      </c>
      <c r="O68" s="321" t="s">
        <v>557</v>
      </c>
      <c r="P68" s="316">
        <v>44746</v>
      </c>
      <c r="Q68" s="231"/>
      <c r="R68" s="235" t="s">
        <v>832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317">
        <v>3</v>
      </c>
      <c r="B69" s="316">
        <v>44742</v>
      </c>
      <c r="C69" s="319"/>
      <c r="D69" s="319" t="s">
        <v>842</v>
      </c>
      <c r="E69" s="317" t="s">
        <v>559</v>
      </c>
      <c r="F69" s="317">
        <v>1488</v>
      </c>
      <c r="G69" s="317">
        <v>1450</v>
      </c>
      <c r="H69" s="320">
        <v>1512</v>
      </c>
      <c r="I69" s="320" t="s">
        <v>884</v>
      </c>
      <c r="J69" s="321" t="s">
        <v>892</v>
      </c>
      <c r="K69" s="320">
        <f t="shared" ref="K69:K70" si="67">H69-F69</f>
        <v>24</v>
      </c>
      <c r="L69" s="322">
        <f t="shared" ref="L69:L70" si="68">(H69*N69)*0.07%</f>
        <v>370.44000000000005</v>
      </c>
      <c r="M69" s="323">
        <f t="shared" ref="M69:M70" si="69">(K69*N69)-L69</f>
        <v>8029.5599999999995</v>
      </c>
      <c r="N69" s="320">
        <v>350</v>
      </c>
      <c r="O69" s="321" t="s">
        <v>557</v>
      </c>
      <c r="P69" s="316">
        <v>44743</v>
      </c>
      <c r="Q69" s="231"/>
      <c r="R69" s="235" t="s">
        <v>558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4</v>
      </c>
      <c r="B70" s="316">
        <v>44743</v>
      </c>
      <c r="C70" s="319"/>
      <c r="D70" s="319" t="s">
        <v>902</v>
      </c>
      <c r="E70" s="317" t="s">
        <v>559</v>
      </c>
      <c r="F70" s="317">
        <v>2397.5</v>
      </c>
      <c r="G70" s="317">
        <v>2355</v>
      </c>
      <c r="H70" s="320">
        <v>2437.5</v>
      </c>
      <c r="I70" s="320" t="s">
        <v>889</v>
      </c>
      <c r="J70" s="321" t="s">
        <v>600</v>
      </c>
      <c r="K70" s="320">
        <f t="shared" si="67"/>
        <v>40</v>
      </c>
      <c r="L70" s="322">
        <f t="shared" si="68"/>
        <v>469.21875000000006</v>
      </c>
      <c r="M70" s="323">
        <f t="shared" si="69"/>
        <v>10530.78125</v>
      </c>
      <c r="N70" s="320">
        <v>275</v>
      </c>
      <c r="O70" s="321" t="s">
        <v>557</v>
      </c>
      <c r="P70" s="316">
        <v>44746</v>
      </c>
      <c r="Q70" s="231"/>
      <c r="R70" s="235" t="s">
        <v>832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5</v>
      </c>
      <c r="B71" s="316">
        <v>44747</v>
      </c>
      <c r="C71" s="319"/>
      <c r="D71" s="319" t="s">
        <v>912</v>
      </c>
      <c r="E71" s="317" t="s">
        <v>559</v>
      </c>
      <c r="F71" s="317">
        <v>653</v>
      </c>
      <c r="G71" s="317">
        <v>642</v>
      </c>
      <c r="H71" s="320">
        <v>663.5</v>
      </c>
      <c r="I71" s="320" t="s">
        <v>913</v>
      </c>
      <c r="J71" s="321" t="s">
        <v>923</v>
      </c>
      <c r="K71" s="320">
        <f t="shared" ref="K71:K73" si="70">H71-F71</f>
        <v>10.5</v>
      </c>
      <c r="L71" s="322">
        <f t="shared" ref="L71:L73" si="71">(H71*N71)*0.07%</f>
        <v>557.34</v>
      </c>
      <c r="M71" s="323">
        <f t="shared" ref="M71:M73" si="72">(K71*N71)-L71</f>
        <v>12042.66</v>
      </c>
      <c r="N71" s="320">
        <v>1200</v>
      </c>
      <c r="O71" s="321" t="s">
        <v>557</v>
      </c>
      <c r="P71" s="316">
        <v>44749</v>
      </c>
      <c r="Q71" s="231"/>
      <c r="R71" s="235" t="s">
        <v>558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6</v>
      </c>
      <c r="B72" s="316">
        <v>44748</v>
      </c>
      <c r="C72" s="319"/>
      <c r="D72" s="319" t="s">
        <v>917</v>
      </c>
      <c r="E72" s="317" t="s">
        <v>559</v>
      </c>
      <c r="F72" s="317">
        <v>1361.5</v>
      </c>
      <c r="G72" s="317">
        <v>1335</v>
      </c>
      <c r="H72" s="320">
        <v>1384</v>
      </c>
      <c r="I72" s="320" t="s">
        <v>919</v>
      </c>
      <c r="J72" s="321" t="s">
        <v>924</v>
      </c>
      <c r="K72" s="320">
        <f t="shared" si="70"/>
        <v>22.5</v>
      </c>
      <c r="L72" s="322">
        <f t="shared" si="71"/>
        <v>460.18000000000006</v>
      </c>
      <c r="M72" s="323">
        <f t="shared" si="72"/>
        <v>10227.32</v>
      </c>
      <c r="N72" s="320">
        <v>475</v>
      </c>
      <c r="O72" s="321" t="s">
        <v>557</v>
      </c>
      <c r="P72" s="316">
        <v>44749</v>
      </c>
      <c r="Q72" s="231"/>
      <c r="R72" s="235" t="s">
        <v>832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7</v>
      </c>
      <c r="B73" s="316">
        <v>44748</v>
      </c>
      <c r="C73" s="319"/>
      <c r="D73" s="319" t="s">
        <v>920</v>
      </c>
      <c r="E73" s="317" t="s">
        <v>559</v>
      </c>
      <c r="F73" s="317">
        <v>576</v>
      </c>
      <c r="G73" s="317">
        <v>562</v>
      </c>
      <c r="H73" s="320">
        <v>587</v>
      </c>
      <c r="I73" s="320" t="s">
        <v>921</v>
      </c>
      <c r="J73" s="321" t="s">
        <v>925</v>
      </c>
      <c r="K73" s="320">
        <f t="shared" si="70"/>
        <v>11</v>
      </c>
      <c r="L73" s="322">
        <f t="shared" si="71"/>
        <v>359.53750000000008</v>
      </c>
      <c r="M73" s="323">
        <f t="shared" si="72"/>
        <v>9265.4624999999996</v>
      </c>
      <c r="N73" s="320">
        <v>875</v>
      </c>
      <c r="O73" s="321" t="s">
        <v>557</v>
      </c>
      <c r="P73" s="316">
        <v>44749</v>
      </c>
      <c r="Q73" s="231"/>
      <c r="R73" s="235" t="s">
        <v>558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8</v>
      </c>
      <c r="B74" s="316">
        <v>44749</v>
      </c>
      <c r="C74" s="319"/>
      <c r="D74" s="319" t="s">
        <v>933</v>
      </c>
      <c r="E74" s="317" t="s">
        <v>559</v>
      </c>
      <c r="F74" s="317">
        <v>743.5</v>
      </c>
      <c r="G74" s="317">
        <v>734.5</v>
      </c>
      <c r="H74" s="320">
        <v>751.5</v>
      </c>
      <c r="I74" s="320" t="s">
        <v>926</v>
      </c>
      <c r="J74" s="321" t="s">
        <v>935</v>
      </c>
      <c r="K74" s="320">
        <f t="shared" ref="K74:K76" si="73">H74-F74</f>
        <v>8</v>
      </c>
      <c r="L74" s="322">
        <f t="shared" ref="L74:L76" si="74">(H74*N74)*0.07%</f>
        <v>723.31875000000014</v>
      </c>
      <c r="M74" s="323">
        <f t="shared" ref="M74:M76" si="75">(K74*N74)-L74</f>
        <v>10276.68125</v>
      </c>
      <c r="N74" s="320">
        <v>1375</v>
      </c>
      <c r="O74" s="321" t="s">
        <v>557</v>
      </c>
      <c r="P74" s="316">
        <v>44750</v>
      </c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9</v>
      </c>
      <c r="B75" s="316">
        <v>44750</v>
      </c>
      <c r="C75" s="319"/>
      <c r="D75" s="319" t="s">
        <v>939</v>
      </c>
      <c r="E75" s="317" t="s">
        <v>559</v>
      </c>
      <c r="F75" s="317">
        <v>2755</v>
      </c>
      <c r="G75" s="317">
        <v>2710</v>
      </c>
      <c r="H75" s="320">
        <v>2797.5</v>
      </c>
      <c r="I75" s="320" t="s">
        <v>940</v>
      </c>
      <c r="J75" s="321" t="s">
        <v>946</v>
      </c>
      <c r="K75" s="320">
        <f t="shared" si="73"/>
        <v>42.5</v>
      </c>
      <c r="L75" s="322">
        <f t="shared" si="74"/>
        <v>489.56250000000006</v>
      </c>
      <c r="M75" s="323">
        <f t="shared" si="75"/>
        <v>10135.4375</v>
      </c>
      <c r="N75" s="320">
        <v>250</v>
      </c>
      <c r="O75" s="321" t="s">
        <v>557</v>
      </c>
      <c r="P75" s="316">
        <v>44753</v>
      </c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10</v>
      </c>
      <c r="B76" s="351">
        <v>44753</v>
      </c>
      <c r="C76" s="319"/>
      <c r="D76" s="319" t="s">
        <v>846</v>
      </c>
      <c r="E76" s="317" t="s">
        <v>559</v>
      </c>
      <c r="F76" s="317">
        <v>2235</v>
      </c>
      <c r="G76" s="317">
        <v>2190</v>
      </c>
      <c r="H76" s="320">
        <v>2280</v>
      </c>
      <c r="I76" s="320" t="s">
        <v>943</v>
      </c>
      <c r="J76" s="321" t="s">
        <v>965</v>
      </c>
      <c r="K76" s="320">
        <f t="shared" si="73"/>
        <v>45</v>
      </c>
      <c r="L76" s="322">
        <f t="shared" si="74"/>
        <v>399.00000000000006</v>
      </c>
      <c r="M76" s="323">
        <f t="shared" si="75"/>
        <v>10851</v>
      </c>
      <c r="N76" s="320">
        <v>250</v>
      </c>
      <c r="O76" s="321" t="s">
        <v>557</v>
      </c>
      <c r="P76" s="316">
        <v>44755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11</v>
      </c>
      <c r="B77" s="351">
        <v>44753</v>
      </c>
      <c r="C77" s="319"/>
      <c r="D77" s="319" t="s">
        <v>944</v>
      </c>
      <c r="E77" s="317" t="s">
        <v>559</v>
      </c>
      <c r="F77" s="317">
        <v>16110</v>
      </c>
      <c r="G77" s="317">
        <v>15970</v>
      </c>
      <c r="H77" s="320">
        <v>16210</v>
      </c>
      <c r="I77" s="320" t="s">
        <v>945</v>
      </c>
      <c r="J77" s="321" t="s">
        <v>821</v>
      </c>
      <c r="K77" s="320">
        <f t="shared" ref="K77" si="76">H77-F77</f>
        <v>100</v>
      </c>
      <c r="L77" s="322">
        <f t="shared" ref="L77" si="77">(H77*N77)*0.07%</f>
        <v>567.35000000000014</v>
      </c>
      <c r="M77" s="323">
        <f t="shared" ref="M77" si="78">(K77*N77)-L77</f>
        <v>4432.6499999999996</v>
      </c>
      <c r="N77" s="320">
        <v>50</v>
      </c>
      <c r="O77" s="321" t="s">
        <v>557</v>
      </c>
      <c r="P77" s="316">
        <v>44753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419">
        <v>12</v>
      </c>
      <c r="B78" s="382">
        <v>44753</v>
      </c>
      <c r="C78" s="420"/>
      <c r="D78" s="420" t="s">
        <v>949</v>
      </c>
      <c r="E78" s="419" t="s">
        <v>559</v>
      </c>
      <c r="F78" s="419">
        <v>579.5</v>
      </c>
      <c r="G78" s="419">
        <v>569</v>
      </c>
      <c r="H78" s="396">
        <v>569</v>
      </c>
      <c r="I78" s="396" t="s">
        <v>950</v>
      </c>
      <c r="J78" s="395" t="s">
        <v>958</v>
      </c>
      <c r="K78" s="396">
        <f t="shared" ref="K78:K79" si="79">H78-F78</f>
        <v>-10.5</v>
      </c>
      <c r="L78" s="397">
        <f t="shared" ref="L78:L79" si="80">(H78*N78)*0.07%</f>
        <v>537.70500000000004</v>
      </c>
      <c r="M78" s="398">
        <f t="shared" ref="M78:M79" si="81">(K78*N78)-L78</f>
        <v>-14712.705</v>
      </c>
      <c r="N78" s="396">
        <v>1350</v>
      </c>
      <c r="O78" s="395" t="s">
        <v>569</v>
      </c>
      <c r="P78" s="399">
        <v>44754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421">
        <v>13</v>
      </c>
      <c r="B79" s="422">
        <v>44754</v>
      </c>
      <c r="C79" s="423"/>
      <c r="D79" s="423" t="s">
        <v>955</v>
      </c>
      <c r="E79" s="421" t="s">
        <v>559</v>
      </c>
      <c r="F79" s="421">
        <v>16100</v>
      </c>
      <c r="G79" s="421">
        <v>15970</v>
      </c>
      <c r="H79" s="406">
        <v>16115</v>
      </c>
      <c r="I79" s="406" t="s">
        <v>945</v>
      </c>
      <c r="J79" s="405" t="s">
        <v>964</v>
      </c>
      <c r="K79" s="406">
        <f t="shared" si="79"/>
        <v>15</v>
      </c>
      <c r="L79" s="407">
        <f t="shared" si="80"/>
        <v>564.02500000000009</v>
      </c>
      <c r="M79" s="408">
        <f t="shared" si="81"/>
        <v>185.97499999999991</v>
      </c>
      <c r="N79" s="406">
        <v>50</v>
      </c>
      <c r="O79" s="405" t="s">
        <v>678</v>
      </c>
      <c r="P79" s="409">
        <v>44755</v>
      </c>
      <c r="Q79" s="231"/>
      <c r="R79" s="235" t="s">
        <v>558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419">
        <v>14</v>
      </c>
      <c r="B80" s="382">
        <v>44754</v>
      </c>
      <c r="C80" s="420"/>
      <c r="D80" s="420" t="s">
        <v>956</v>
      </c>
      <c r="E80" s="419" t="s">
        <v>559</v>
      </c>
      <c r="F80" s="419">
        <v>645</v>
      </c>
      <c r="G80" s="419">
        <v>632</v>
      </c>
      <c r="H80" s="396">
        <v>632</v>
      </c>
      <c r="I80" s="396" t="s">
        <v>957</v>
      </c>
      <c r="J80" s="395" t="s">
        <v>959</v>
      </c>
      <c r="K80" s="396">
        <f t="shared" ref="K80" si="82">H80-F80</f>
        <v>-13</v>
      </c>
      <c r="L80" s="397">
        <f t="shared" ref="L80:L82" si="83">(H80*N80)*0.07%</f>
        <v>442.40000000000009</v>
      </c>
      <c r="M80" s="398">
        <f t="shared" ref="M80:M82" si="84">(K80*N80)-L80</f>
        <v>-13442.4</v>
      </c>
      <c r="N80" s="396">
        <v>1000</v>
      </c>
      <c r="O80" s="395" t="s">
        <v>569</v>
      </c>
      <c r="P80" s="399">
        <v>44754</v>
      </c>
      <c r="Q80" s="231"/>
      <c r="R80" s="235" t="s">
        <v>832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15</v>
      </c>
      <c r="B81" s="351">
        <v>44755</v>
      </c>
      <c r="C81" s="319"/>
      <c r="D81" s="319" t="s">
        <v>961</v>
      </c>
      <c r="E81" s="317" t="s">
        <v>938</v>
      </c>
      <c r="F81" s="317">
        <v>35330</v>
      </c>
      <c r="G81" s="317">
        <v>35640</v>
      </c>
      <c r="H81" s="320">
        <v>35140</v>
      </c>
      <c r="I81" s="320" t="s">
        <v>962</v>
      </c>
      <c r="J81" s="321" t="s">
        <v>963</v>
      </c>
      <c r="K81" s="320">
        <f>F81-H81</f>
        <v>190</v>
      </c>
      <c r="L81" s="322">
        <f t="shared" si="83"/>
        <v>614.95000000000005</v>
      </c>
      <c r="M81" s="323">
        <f t="shared" si="84"/>
        <v>4135.05</v>
      </c>
      <c r="N81" s="320">
        <v>25</v>
      </c>
      <c r="O81" s="321" t="s">
        <v>557</v>
      </c>
      <c r="P81" s="316">
        <v>44755</v>
      </c>
      <c r="Q81" s="231"/>
      <c r="R81" s="235" t="s">
        <v>558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16</v>
      </c>
      <c r="B82" s="316">
        <v>44756</v>
      </c>
      <c r="C82" s="319"/>
      <c r="D82" s="319" t="s">
        <v>902</v>
      </c>
      <c r="E82" s="317" t="s">
        <v>559</v>
      </c>
      <c r="F82" s="317">
        <v>2647.5</v>
      </c>
      <c r="G82" s="317">
        <v>2600</v>
      </c>
      <c r="H82" s="320">
        <v>2681</v>
      </c>
      <c r="I82" s="320" t="s">
        <v>976</v>
      </c>
      <c r="J82" s="321" t="s">
        <v>990</v>
      </c>
      <c r="K82" s="320">
        <f t="shared" ref="K82" si="85">H82-F82</f>
        <v>33.5</v>
      </c>
      <c r="L82" s="322">
        <f t="shared" si="83"/>
        <v>516.09250000000009</v>
      </c>
      <c r="M82" s="323">
        <f t="shared" si="84"/>
        <v>8696.4074999999993</v>
      </c>
      <c r="N82" s="320">
        <v>275</v>
      </c>
      <c r="O82" s="321" t="s">
        <v>557</v>
      </c>
      <c r="P82" s="316">
        <v>44757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317">
        <v>17</v>
      </c>
      <c r="B83" s="316">
        <v>44756</v>
      </c>
      <c r="C83" s="319"/>
      <c r="D83" s="319" t="s">
        <v>920</v>
      </c>
      <c r="E83" s="317" t="s">
        <v>559</v>
      </c>
      <c r="F83" s="317">
        <v>579.5</v>
      </c>
      <c r="G83" s="317">
        <v>565</v>
      </c>
      <c r="H83" s="320">
        <v>588.5</v>
      </c>
      <c r="I83" s="320" t="s">
        <v>977</v>
      </c>
      <c r="J83" s="321" t="s">
        <v>764</v>
      </c>
      <c r="K83" s="320">
        <f t="shared" ref="K83:K84" si="86">H83-F83</f>
        <v>9</v>
      </c>
      <c r="L83" s="322">
        <f t="shared" ref="L83:L84" si="87">(H83*N83)*0.07%</f>
        <v>360.45625000000007</v>
      </c>
      <c r="M83" s="323">
        <f t="shared" ref="M83:M84" si="88">(K83*N83)-L83</f>
        <v>7514.5437499999998</v>
      </c>
      <c r="N83" s="320">
        <v>875</v>
      </c>
      <c r="O83" s="321" t="s">
        <v>557</v>
      </c>
      <c r="P83" s="316">
        <v>44757</v>
      </c>
      <c r="Q83" s="231"/>
      <c r="R83" s="235" t="s">
        <v>832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18</v>
      </c>
      <c r="B84" s="316">
        <v>44757</v>
      </c>
      <c r="C84" s="319"/>
      <c r="D84" s="319" t="s">
        <v>981</v>
      </c>
      <c r="E84" s="317" t="s">
        <v>559</v>
      </c>
      <c r="F84" s="317">
        <v>675</v>
      </c>
      <c r="G84" s="317">
        <v>661</v>
      </c>
      <c r="H84" s="320">
        <v>684</v>
      </c>
      <c r="I84" s="320" t="s">
        <v>982</v>
      </c>
      <c r="J84" s="321" t="s">
        <v>989</v>
      </c>
      <c r="K84" s="320">
        <f t="shared" si="86"/>
        <v>9</v>
      </c>
      <c r="L84" s="322">
        <f t="shared" si="87"/>
        <v>478.80000000000007</v>
      </c>
      <c r="M84" s="323">
        <f t="shared" si="88"/>
        <v>8521.2000000000007</v>
      </c>
      <c r="N84" s="320">
        <v>1000</v>
      </c>
      <c r="O84" s="321" t="s">
        <v>557</v>
      </c>
      <c r="P84" s="316">
        <v>44757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19</v>
      </c>
      <c r="B85" s="316">
        <v>44757</v>
      </c>
      <c r="C85" s="319"/>
      <c r="D85" s="319" t="s">
        <v>983</v>
      </c>
      <c r="E85" s="317" t="s">
        <v>559</v>
      </c>
      <c r="F85" s="317">
        <v>956</v>
      </c>
      <c r="G85" s="320">
        <v>935</v>
      </c>
      <c r="H85" s="320">
        <v>972</v>
      </c>
      <c r="I85" s="320" t="s">
        <v>984</v>
      </c>
      <c r="J85" s="321" t="s">
        <v>906</v>
      </c>
      <c r="K85" s="320">
        <f t="shared" ref="K85:K87" si="89">H85-F85</f>
        <v>16</v>
      </c>
      <c r="L85" s="322">
        <f t="shared" ref="L85:L87" si="90">(H85*N85)*0.07%</f>
        <v>442.26000000000005</v>
      </c>
      <c r="M85" s="323">
        <f t="shared" ref="M85:M87" si="91">(K85*N85)-L85</f>
        <v>9957.74</v>
      </c>
      <c r="N85" s="320">
        <v>650</v>
      </c>
      <c r="O85" s="321" t="s">
        <v>557</v>
      </c>
      <c r="P85" s="316">
        <v>44760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317">
        <v>20</v>
      </c>
      <c r="B86" s="316">
        <v>44757</v>
      </c>
      <c r="C86" s="319"/>
      <c r="D86" s="319" t="s">
        <v>985</v>
      </c>
      <c r="E86" s="317" t="s">
        <v>559</v>
      </c>
      <c r="F86" s="317">
        <v>1892.5</v>
      </c>
      <c r="G86" s="317">
        <v>1850</v>
      </c>
      <c r="H86" s="320">
        <v>1923</v>
      </c>
      <c r="I86" s="320" t="s">
        <v>986</v>
      </c>
      <c r="J86" s="321" t="s">
        <v>1003</v>
      </c>
      <c r="K86" s="320">
        <f t="shared" si="89"/>
        <v>30.5</v>
      </c>
      <c r="L86" s="322">
        <f t="shared" si="90"/>
        <v>403.83000000000004</v>
      </c>
      <c r="M86" s="323">
        <f t="shared" si="91"/>
        <v>8746.17</v>
      </c>
      <c r="N86" s="320">
        <v>300</v>
      </c>
      <c r="O86" s="321" t="s">
        <v>557</v>
      </c>
      <c r="P86" s="316">
        <v>44760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21</v>
      </c>
      <c r="B87" s="316">
        <v>44757</v>
      </c>
      <c r="C87" s="319"/>
      <c r="D87" s="319" t="s">
        <v>987</v>
      </c>
      <c r="E87" s="317" t="s">
        <v>559</v>
      </c>
      <c r="F87" s="317">
        <v>391.5</v>
      </c>
      <c r="G87" s="317">
        <v>382</v>
      </c>
      <c r="H87" s="320">
        <v>399</v>
      </c>
      <c r="I87" s="320" t="s">
        <v>988</v>
      </c>
      <c r="J87" s="321" t="s">
        <v>1012</v>
      </c>
      <c r="K87" s="320">
        <f t="shared" si="89"/>
        <v>7.5</v>
      </c>
      <c r="L87" s="322">
        <f t="shared" si="90"/>
        <v>418.95000000000005</v>
      </c>
      <c r="M87" s="323">
        <f t="shared" si="91"/>
        <v>10831.05</v>
      </c>
      <c r="N87" s="320">
        <v>1500</v>
      </c>
      <c r="O87" s="321" t="s">
        <v>557</v>
      </c>
      <c r="P87" s="316">
        <v>44761</v>
      </c>
      <c r="Q87" s="231"/>
      <c r="R87" s="235" t="s">
        <v>832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419">
        <v>22</v>
      </c>
      <c r="B88" s="399">
        <v>44760</v>
      </c>
      <c r="C88" s="420"/>
      <c r="D88" s="420" t="s">
        <v>997</v>
      </c>
      <c r="E88" s="419" t="s">
        <v>938</v>
      </c>
      <c r="F88" s="419">
        <v>1980</v>
      </c>
      <c r="G88" s="419">
        <v>2030</v>
      </c>
      <c r="H88" s="396">
        <v>2030</v>
      </c>
      <c r="I88" s="396" t="s">
        <v>998</v>
      </c>
      <c r="J88" s="395" t="s">
        <v>1011</v>
      </c>
      <c r="K88" s="396">
        <f>F88-H88</f>
        <v>-50</v>
      </c>
      <c r="L88" s="397">
        <f t="shared" ref="L88" si="92">(H88*N88)*0.07%</f>
        <v>355.25000000000006</v>
      </c>
      <c r="M88" s="398">
        <f t="shared" ref="M88" si="93">(K88*N88)-L88</f>
        <v>-12855.25</v>
      </c>
      <c r="N88" s="396">
        <v>250</v>
      </c>
      <c r="O88" s="395" t="s">
        <v>569</v>
      </c>
      <c r="P88" s="399">
        <v>44761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23</v>
      </c>
      <c r="B89" s="316">
        <v>44760</v>
      </c>
      <c r="C89" s="319"/>
      <c r="D89" s="319" t="s">
        <v>981</v>
      </c>
      <c r="E89" s="317" t="s">
        <v>559</v>
      </c>
      <c r="F89" s="317">
        <v>673</v>
      </c>
      <c r="G89" s="317">
        <v>658</v>
      </c>
      <c r="H89" s="320">
        <v>681</v>
      </c>
      <c r="I89" s="320" t="s">
        <v>982</v>
      </c>
      <c r="J89" s="321" t="s">
        <v>935</v>
      </c>
      <c r="K89" s="320">
        <f t="shared" ref="K89" si="94">H89-F89</f>
        <v>8</v>
      </c>
      <c r="L89" s="322">
        <f t="shared" ref="L89" si="95">(H89*N89)*0.07%</f>
        <v>476.70000000000005</v>
      </c>
      <c r="M89" s="323">
        <f t="shared" ref="M89" si="96">(K89*N89)-L89</f>
        <v>7523.3</v>
      </c>
      <c r="N89" s="320">
        <v>1000</v>
      </c>
      <c r="O89" s="321" t="s">
        <v>557</v>
      </c>
      <c r="P89" s="316">
        <v>44761</v>
      </c>
      <c r="Q89" s="231"/>
      <c r="R89" s="235" t="s">
        <v>832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24</v>
      </c>
      <c r="B90" s="316">
        <v>44760</v>
      </c>
      <c r="C90" s="319"/>
      <c r="D90" s="319" t="s">
        <v>999</v>
      </c>
      <c r="E90" s="317" t="s">
        <v>559</v>
      </c>
      <c r="F90" s="317">
        <v>6060</v>
      </c>
      <c r="G90" s="317">
        <v>5950</v>
      </c>
      <c r="H90" s="320">
        <v>6145</v>
      </c>
      <c r="I90" s="320" t="s">
        <v>1000</v>
      </c>
      <c r="J90" s="321" t="s">
        <v>1026</v>
      </c>
      <c r="K90" s="320">
        <f t="shared" ref="K90" si="97">H90-F90</f>
        <v>85</v>
      </c>
      <c r="L90" s="322">
        <f t="shared" ref="L90" si="98">(H90*N90)*0.07%</f>
        <v>537.68750000000011</v>
      </c>
      <c r="M90" s="323">
        <f t="shared" ref="M90" si="99">(K90*N90)-L90</f>
        <v>10087.3125</v>
      </c>
      <c r="N90" s="320">
        <v>125</v>
      </c>
      <c r="O90" s="321" t="s">
        <v>557</v>
      </c>
      <c r="P90" s="316">
        <v>44762</v>
      </c>
      <c r="Q90" s="231"/>
      <c r="R90" s="235" t="s">
        <v>558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317">
        <v>25</v>
      </c>
      <c r="B91" s="316">
        <v>44760</v>
      </c>
      <c r="C91" s="319"/>
      <c r="D91" s="319" t="s">
        <v>846</v>
      </c>
      <c r="E91" s="317" t="s">
        <v>559</v>
      </c>
      <c r="F91" s="317">
        <v>2280</v>
      </c>
      <c r="G91" s="317">
        <v>2230</v>
      </c>
      <c r="H91" s="320">
        <v>2300</v>
      </c>
      <c r="I91" s="320" t="s">
        <v>1001</v>
      </c>
      <c r="J91" s="321" t="s">
        <v>838</v>
      </c>
      <c r="K91" s="320">
        <f t="shared" ref="K91" si="100">H91-F91</f>
        <v>20</v>
      </c>
      <c r="L91" s="322">
        <f t="shared" ref="L91" si="101">(H91*N91)*0.07%</f>
        <v>402.50000000000006</v>
      </c>
      <c r="M91" s="323">
        <f t="shared" ref="M91" si="102">(K91*N91)-L91</f>
        <v>4597.5</v>
      </c>
      <c r="N91" s="320">
        <v>250</v>
      </c>
      <c r="O91" s="321" t="s">
        <v>557</v>
      </c>
      <c r="P91" s="316">
        <v>44762</v>
      </c>
      <c r="Q91" s="231"/>
      <c r="R91" s="235" t="s">
        <v>832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317">
        <v>26</v>
      </c>
      <c r="B92" s="316">
        <v>44760</v>
      </c>
      <c r="C92" s="319"/>
      <c r="D92" s="319" t="s">
        <v>1004</v>
      </c>
      <c r="E92" s="317" t="s">
        <v>559</v>
      </c>
      <c r="F92" s="317">
        <v>237.5</v>
      </c>
      <c r="G92" s="317">
        <v>229</v>
      </c>
      <c r="H92" s="320">
        <v>248</v>
      </c>
      <c r="I92" s="320" t="s">
        <v>1002</v>
      </c>
      <c r="J92" s="321" t="s">
        <v>923</v>
      </c>
      <c r="K92" s="320">
        <f t="shared" ref="K92" si="103">H92-F92</f>
        <v>10.5</v>
      </c>
      <c r="L92" s="322">
        <f t="shared" ref="L92" si="104">(H92*N92)*0.07%</f>
        <v>269.08000000000004</v>
      </c>
      <c r="M92" s="323">
        <f t="shared" ref="M92" si="105">(K92*N92)-L92</f>
        <v>16005.92</v>
      </c>
      <c r="N92" s="320">
        <v>1550</v>
      </c>
      <c r="O92" s="321" t="s">
        <v>557</v>
      </c>
      <c r="P92" s="316">
        <v>44762</v>
      </c>
      <c r="Q92" s="231"/>
      <c r="R92" s="235" t="s">
        <v>558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419">
        <v>27</v>
      </c>
      <c r="B93" s="399">
        <v>44761</v>
      </c>
      <c r="C93" s="420"/>
      <c r="D93" s="420" t="s">
        <v>1013</v>
      </c>
      <c r="E93" s="419" t="s">
        <v>559</v>
      </c>
      <c r="F93" s="419">
        <v>1217</v>
      </c>
      <c r="G93" s="419">
        <v>1200</v>
      </c>
      <c r="H93" s="396">
        <v>1201</v>
      </c>
      <c r="I93" s="396" t="s">
        <v>1014</v>
      </c>
      <c r="J93" s="395" t="s">
        <v>1031</v>
      </c>
      <c r="K93" s="396">
        <f t="shared" ref="K93" si="106">H93-F93</f>
        <v>-16</v>
      </c>
      <c r="L93" s="397">
        <f t="shared" ref="L93:L96" si="107">(H93*N93)*0.07%</f>
        <v>609.50750000000005</v>
      </c>
      <c r="M93" s="398">
        <f t="shared" ref="M93:M96" si="108">(K93*N93)-L93</f>
        <v>-12209.5075</v>
      </c>
      <c r="N93" s="396">
        <v>725</v>
      </c>
      <c r="O93" s="395" t="s">
        <v>569</v>
      </c>
      <c r="P93" s="399">
        <v>44761</v>
      </c>
      <c r="Q93" s="231"/>
      <c r="R93" s="235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419">
        <v>28</v>
      </c>
      <c r="B94" s="399">
        <v>44762</v>
      </c>
      <c r="C94" s="420"/>
      <c r="D94" s="420" t="s">
        <v>1032</v>
      </c>
      <c r="E94" s="419" t="s">
        <v>938</v>
      </c>
      <c r="F94" s="419">
        <v>2705</v>
      </c>
      <c r="G94" s="419">
        <v>2750</v>
      </c>
      <c r="H94" s="396">
        <v>2750</v>
      </c>
      <c r="I94" s="396" t="s">
        <v>1033</v>
      </c>
      <c r="J94" s="395" t="s">
        <v>1055</v>
      </c>
      <c r="K94" s="396">
        <f>F94-H94</f>
        <v>-45</v>
      </c>
      <c r="L94" s="397">
        <f t="shared" si="107"/>
        <v>529.37500000000011</v>
      </c>
      <c r="M94" s="398">
        <f t="shared" si="108"/>
        <v>-12904.375</v>
      </c>
      <c r="N94" s="396">
        <v>275</v>
      </c>
      <c r="O94" s="395" t="s">
        <v>569</v>
      </c>
      <c r="P94" s="399">
        <v>44763</v>
      </c>
      <c r="Q94" s="231"/>
      <c r="R94" s="235" t="s">
        <v>558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419">
        <v>29</v>
      </c>
      <c r="B95" s="399">
        <v>44762</v>
      </c>
      <c r="C95" s="420"/>
      <c r="D95" s="420" t="s">
        <v>1034</v>
      </c>
      <c r="E95" s="419" t="s">
        <v>559</v>
      </c>
      <c r="F95" s="419">
        <v>1855</v>
      </c>
      <c r="G95" s="419">
        <v>1810</v>
      </c>
      <c r="H95" s="396">
        <v>1812</v>
      </c>
      <c r="I95" s="396" t="s">
        <v>1035</v>
      </c>
      <c r="J95" s="395" t="s">
        <v>959</v>
      </c>
      <c r="K95" s="396">
        <f t="shared" ref="K95:K96" si="109">H95-F95</f>
        <v>-43</v>
      </c>
      <c r="L95" s="397">
        <f t="shared" si="107"/>
        <v>348.81000000000006</v>
      </c>
      <c r="M95" s="398">
        <f t="shared" si="108"/>
        <v>-12173.81</v>
      </c>
      <c r="N95" s="396">
        <v>275</v>
      </c>
      <c r="O95" s="395" t="s">
        <v>569</v>
      </c>
      <c r="P95" s="399">
        <v>44763</v>
      </c>
      <c r="Q95" s="231"/>
      <c r="R95" s="235" t="s">
        <v>832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421">
        <v>30</v>
      </c>
      <c r="B96" s="409">
        <v>44763</v>
      </c>
      <c r="C96" s="423"/>
      <c r="D96" s="423" t="s">
        <v>1056</v>
      </c>
      <c r="E96" s="421" t="s">
        <v>559</v>
      </c>
      <c r="F96" s="421">
        <v>973</v>
      </c>
      <c r="G96" s="421">
        <v>953</v>
      </c>
      <c r="H96" s="406">
        <v>974</v>
      </c>
      <c r="I96" s="406" t="s">
        <v>1057</v>
      </c>
      <c r="J96" s="405" t="s">
        <v>784</v>
      </c>
      <c r="K96" s="406">
        <f t="shared" si="109"/>
        <v>1</v>
      </c>
      <c r="L96" s="407">
        <f t="shared" si="107"/>
        <v>443.17000000000007</v>
      </c>
      <c r="M96" s="408">
        <f t="shared" si="108"/>
        <v>206.82999999999993</v>
      </c>
      <c r="N96" s="406">
        <v>650</v>
      </c>
      <c r="O96" s="405" t="s">
        <v>678</v>
      </c>
      <c r="P96" s="409">
        <v>44767</v>
      </c>
      <c r="Q96" s="231"/>
      <c r="R96" s="235" t="s">
        <v>558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s="229" customFormat="1" ht="13.15" customHeight="1">
      <c r="A97" s="233">
        <v>31</v>
      </c>
      <c r="B97" s="230">
        <v>44767</v>
      </c>
      <c r="C97" s="288"/>
      <c r="D97" s="288" t="s">
        <v>1132</v>
      </c>
      <c r="E97" s="233" t="s">
        <v>559</v>
      </c>
      <c r="F97" s="233" t="s">
        <v>1133</v>
      </c>
      <c r="G97" s="233">
        <v>2270</v>
      </c>
      <c r="H97" s="234"/>
      <c r="I97" s="234" t="s">
        <v>1134</v>
      </c>
      <c r="J97" s="264" t="s">
        <v>560</v>
      </c>
      <c r="K97" s="288"/>
      <c r="L97" s="233"/>
      <c r="M97" s="233"/>
      <c r="N97" s="233"/>
      <c r="O97" s="234"/>
      <c r="P97" s="234"/>
      <c r="Q97" s="231"/>
      <c r="R97" s="235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75"/>
      <c r="AG97" s="272"/>
      <c r="AH97" s="231"/>
      <c r="AI97" s="231"/>
      <c r="AJ97" s="275"/>
      <c r="AK97" s="275"/>
      <c r="AL97" s="275"/>
    </row>
    <row r="98" spans="1:38" s="229" customFormat="1" ht="13.15" customHeight="1">
      <c r="A98" s="233"/>
      <c r="B98" s="230"/>
      <c r="C98" s="288"/>
      <c r="D98" s="288"/>
      <c r="E98" s="233"/>
      <c r="F98" s="233"/>
      <c r="G98" s="233"/>
      <c r="H98" s="234"/>
      <c r="I98" s="234"/>
      <c r="J98" s="264"/>
      <c r="K98" s="288"/>
      <c r="L98" s="233"/>
      <c r="M98" s="233"/>
      <c r="N98" s="233"/>
      <c r="O98" s="234"/>
      <c r="P98" s="234"/>
      <c r="Q98" s="231"/>
      <c r="R98" s="235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75"/>
      <c r="AG98" s="272"/>
      <c r="AH98" s="231"/>
      <c r="AI98" s="231"/>
      <c r="AJ98" s="275"/>
      <c r="AK98" s="275"/>
      <c r="AL98" s="275"/>
    </row>
    <row r="99" spans="1:38" s="229" customFormat="1" ht="13.15" customHeight="1">
      <c r="A99" s="233"/>
      <c r="B99" s="230"/>
      <c r="C99" s="288"/>
      <c r="D99" s="288"/>
      <c r="E99" s="233"/>
      <c r="F99" s="233"/>
      <c r="G99" s="233"/>
      <c r="H99" s="234"/>
      <c r="I99" s="234"/>
      <c r="J99" s="264"/>
      <c r="K99" s="288"/>
      <c r="L99" s="233"/>
      <c r="M99" s="233"/>
      <c r="N99" s="233"/>
      <c r="O99" s="234"/>
      <c r="P99" s="234"/>
      <c r="Q99" s="231"/>
      <c r="R99" s="235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75"/>
      <c r="AG99" s="272"/>
      <c r="AH99" s="231"/>
      <c r="AI99" s="231"/>
      <c r="AJ99" s="275"/>
      <c r="AK99" s="275"/>
      <c r="AL99" s="275"/>
    </row>
    <row r="100" spans="1:38" ht="13.5" customHeight="1">
      <c r="A100" s="275"/>
      <c r="B100" s="272"/>
      <c r="C100" s="231"/>
      <c r="D100" s="231"/>
      <c r="E100" s="275"/>
      <c r="F100" s="275"/>
      <c r="G100" s="275"/>
      <c r="H100" s="276"/>
      <c r="I100" s="276"/>
      <c r="J100" s="310"/>
      <c r="K100" s="276"/>
      <c r="L100" s="277"/>
      <c r="M100" s="311"/>
      <c r="N100" s="276"/>
      <c r="O100" s="312"/>
      <c r="P100" s="279"/>
      <c r="Q100" s="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100"/>
      <c r="B101" s="101"/>
      <c r="C101" s="135"/>
      <c r="D101" s="143"/>
      <c r="E101" s="144"/>
      <c r="F101" s="100"/>
      <c r="G101" s="100"/>
      <c r="H101" s="100"/>
      <c r="I101" s="136"/>
      <c r="J101" s="136"/>
      <c r="K101" s="136"/>
      <c r="L101" s="136"/>
      <c r="M101" s="136"/>
      <c r="N101" s="136"/>
      <c r="O101" s="136"/>
      <c r="P101" s="136"/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ht="12.75" customHeight="1">
      <c r="A102" s="145"/>
      <c r="B102" s="101"/>
      <c r="C102" s="102"/>
      <c r="D102" s="146"/>
      <c r="E102" s="105"/>
      <c r="F102" s="105"/>
      <c r="G102" s="105"/>
      <c r="H102" s="105"/>
      <c r="I102" s="105"/>
      <c r="J102" s="6"/>
      <c r="K102" s="105"/>
      <c r="L102" s="105"/>
      <c r="M102" s="6"/>
      <c r="N102" s="1"/>
      <c r="O102" s="102"/>
      <c r="P102" s="41"/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38.25" customHeight="1">
      <c r="A103" s="147" t="s">
        <v>579</v>
      </c>
      <c r="B103" s="147"/>
      <c r="C103" s="147"/>
      <c r="D103" s="147"/>
      <c r="E103" s="148"/>
      <c r="F103" s="105"/>
      <c r="G103" s="105"/>
      <c r="H103" s="105"/>
      <c r="I103" s="105"/>
      <c r="J103" s="1"/>
      <c r="K103" s="6"/>
      <c r="L103" s="6"/>
      <c r="M103" s="6"/>
      <c r="N103" s="1"/>
      <c r="O103" s="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14.25" customHeight="1">
      <c r="A104" s="96" t="s">
        <v>16</v>
      </c>
      <c r="B104" s="96" t="s">
        <v>534</v>
      </c>
      <c r="C104" s="96"/>
      <c r="D104" s="97" t="s">
        <v>545</v>
      </c>
      <c r="E104" s="96" t="s">
        <v>546</v>
      </c>
      <c r="F104" s="96" t="s">
        <v>547</v>
      </c>
      <c r="G104" s="96" t="s">
        <v>567</v>
      </c>
      <c r="H104" s="96" t="s">
        <v>549</v>
      </c>
      <c r="I104" s="96" t="s">
        <v>550</v>
      </c>
      <c r="J104" s="95" t="s">
        <v>551</v>
      </c>
      <c r="K104" s="95" t="s">
        <v>580</v>
      </c>
      <c r="L104" s="98" t="s">
        <v>553</v>
      </c>
      <c r="M104" s="142" t="s">
        <v>576</v>
      </c>
      <c r="N104" s="96" t="s">
        <v>577</v>
      </c>
      <c r="O104" s="96" t="s">
        <v>555</v>
      </c>
      <c r="P104" s="97" t="s">
        <v>556</v>
      </c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s="229" customFormat="1" ht="12.75" customHeight="1">
      <c r="A105" s="390">
        <v>1</v>
      </c>
      <c r="B105" s="372">
        <v>44743</v>
      </c>
      <c r="C105" s="391"/>
      <c r="D105" s="391" t="s">
        <v>890</v>
      </c>
      <c r="E105" s="390" t="s">
        <v>559</v>
      </c>
      <c r="F105" s="390">
        <v>43</v>
      </c>
      <c r="G105" s="390">
        <v>30</v>
      </c>
      <c r="H105" s="390">
        <v>49.5</v>
      </c>
      <c r="I105" s="390" t="s">
        <v>891</v>
      </c>
      <c r="J105" s="321" t="s">
        <v>918</v>
      </c>
      <c r="K105" s="320">
        <f t="shared" ref="K105" si="110">H105-F105</f>
        <v>6.5</v>
      </c>
      <c r="L105" s="322">
        <v>100</v>
      </c>
      <c r="M105" s="323">
        <f t="shared" ref="M105" si="111">(K105*N105)-L105</f>
        <v>1850</v>
      </c>
      <c r="N105" s="320">
        <v>300</v>
      </c>
      <c r="O105" s="321" t="s">
        <v>557</v>
      </c>
      <c r="P105" s="316">
        <v>44747</v>
      </c>
      <c r="Q105" s="231"/>
      <c r="R105" s="232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90">
        <v>2</v>
      </c>
      <c r="B106" s="372">
        <v>44747</v>
      </c>
      <c r="C106" s="391"/>
      <c r="D106" s="391" t="s">
        <v>907</v>
      </c>
      <c r="E106" s="390" t="s">
        <v>559</v>
      </c>
      <c r="F106" s="390">
        <v>108</v>
      </c>
      <c r="G106" s="390">
        <v>68</v>
      </c>
      <c r="H106" s="390">
        <v>129</v>
      </c>
      <c r="I106" s="390" t="s">
        <v>908</v>
      </c>
      <c r="J106" s="321" t="s">
        <v>570</v>
      </c>
      <c r="K106" s="320">
        <f t="shared" ref="K106:K107" si="112">H106-F106</f>
        <v>21</v>
      </c>
      <c r="L106" s="322">
        <v>100</v>
      </c>
      <c r="M106" s="323">
        <f t="shared" ref="M106:M107" si="113">(K106*N106)-L106</f>
        <v>950</v>
      </c>
      <c r="N106" s="320">
        <v>50</v>
      </c>
      <c r="O106" s="321" t="s">
        <v>557</v>
      </c>
      <c r="P106" s="316">
        <v>44747</v>
      </c>
      <c r="Q106" s="231"/>
      <c r="R106" s="232" t="s">
        <v>832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s="229" customFormat="1" ht="12.75" customHeight="1">
      <c r="A107" s="392">
        <v>3</v>
      </c>
      <c r="B107" s="393">
        <v>44747</v>
      </c>
      <c r="C107" s="394"/>
      <c r="D107" s="394" t="s">
        <v>909</v>
      </c>
      <c r="E107" s="392" t="s">
        <v>559</v>
      </c>
      <c r="F107" s="392">
        <v>88</v>
      </c>
      <c r="G107" s="392">
        <v>50</v>
      </c>
      <c r="H107" s="392">
        <v>58</v>
      </c>
      <c r="I107" s="392" t="s">
        <v>910</v>
      </c>
      <c r="J107" s="395" t="s">
        <v>911</v>
      </c>
      <c r="K107" s="396">
        <f t="shared" si="112"/>
        <v>-30</v>
      </c>
      <c r="L107" s="397">
        <v>100</v>
      </c>
      <c r="M107" s="398">
        <f t="shared" si="113"/>
        <v>-1600</v>
      </c>
      <c r="N107" s="396">
        <v>50</v>
      </c>
      <c r="O107" s="395" t="s">
        <v>569</v>
      </c>
      <c r="P107" s="399">
        <v>44747</v>
      </c>
      <c r="Q107" s="231"/>
      <c r="R107" s="232" t="s">
        <v>832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</row>
    <row r="108" spans="1:38" s="229" customFormat="1" ht="12.75" customHeight="1">
      <c r="A108" s="390">
        <v>4</v>
      </c>
      <c r="B108" s="372">
        <v>44749</v>
      </c>
      <c r="C108" s="391"/>
      <c r="D108" s="391" t="s">
        <v>927</v>
      </c>
      <c r="E108" s="390" t="s">
        <v>559</v>
      </c>
      <c r="F108" s="390">
        <v>5.55</v>
      </c>
      <c r="G108" s="390">
        <v>2.35</v>
      </c>
      <c r="H108" s="390">
        <v>9.25</v>
      </c>
      <c r="I108" s="401" t="s">
        <v>928</v>
      </c>
      <c r="J108" s="321" t="s">
        <v>929</v>
      </c>
      <c r="K108" s="320">
        <f t="shared" ref="K108" si="114">H108-F108</f>
        <v>3.7</v>
      </c>
      <c r="L108" s="322">
        <v>100</v>
      </c>
      <c r="M108" s="323">
        <f t="shared" ref="M108" si="115">(K108*N108)-L108</f>
        <v>5635</v>
      </c>
      <c r="N108" s="320">
        <v>1550</v>
      </c>
      <c r="O108" s="321" t="s">
        <v>557</v>
      </c>
      <c r="P108" s="316">
        <v>44749</v>
      </c>
      <c r="Q108" s="231"/>
      <c r="R108" s="232" t="s">
        <v>558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</row>
    <row r="109" spans="1:38" s="229" customFormat="1" ht="12.75" customHeight="1">
      <c r="A109" s="390">
        <v>5</v>
      </c>
      <c r="B109" s="372">
        <v>44749</v>
      </c>
      <c r="C109" s="391"/>
      <c r="D109" s="391" t="s">
        <v>930</v>
      </c>
      <c r="E109" s="390" t="s">
        <v>559</v>
      </c>
      <c r="F109" s="390">
        <v>37.5</v>
      </c>
      <c r="G109" s="390">
        <v>19</v>
      </c>
      <c r="H109" s="390">
        <v>64</v>
      </c>
      <c r="I109" s="390" t="s">
        <v>891</v>
      </c>
      <c r="J109" s="321" t="s">
        <v>1029</v>
      </c>
      <c r="K109" s="320">
        <f t="shared" ref="K109" si="116">H109-F109</f>
        <v>26.5</v>
      </c>
      <c r="L109" s="322">
        <v>100</v>
      </c>
      <c r="M109" s="323">
        <f t="shared" ref="M109" si="117">(K109*N109)-L109</f>
        <v>6525</v>
      </c>
      <c r="N109" s="320">
        <v>250</v>
      </c>
      <c r="O109" s="321" t="s">
        <v>557</v>
      </c>
      <c r="P109" s="316">
        <v>44762</v>
      </c>
      <c r="Q109" s="231"/>
      <c r="R109" s="232" t="s">
        <v>558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</row>
    <row r="110" spans="1:38" s="229" customFormat="1" ht="12.75" customHeight="1">
      <c r="A110" s="402">
        <v>6</v>
      </c>
      <c r="B110" s="403">
        <v>44749</v>
      </c>
      <c r="C110" s="404"/>
      <c r="D110" s="404" t="s">
        <v>931</v>
      </c>
      <c r="E110" s="402" t="s">
        <v>559</v>
      </c>
      <c r="F110" s="402">
        <v>30</v>
      </c>
      <c r="G110" s="402">
        <v>5</v>
      </c>
      <c r="H110" s="402">
        <v>36</v>
      </c>
      <c r="I110" s="402" t="s">
        <v>891</v>
      </c>
      <c r="J110" s="405" t="s">
        <v>932</v>
      </c>
      <c r="K110" s="406">
        <f t="shared" ref="K110" si="118">H110-F110</f>
        <v>6</v>
      </c>
      <c r="L110" s="407">
        <v>100</v>
      </c>
      <c r="M110" s="408">
        <f t="shared" ref="M110:M111" si="119">(K110*N110)-L110</f>
        <v>200</v>
      </c>
      <c r="N110" s="406">
        <v>50</v>
      </c>
      <c r="O110" s="405" t="s">
        <v>678</v>
      </c>
      <c r="P110" s="409">
        <v>44749</v>
      </c>
      <c r="Q110" s="231"/>
      <c r="R110" s="232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0">
        <v>7</v>
      </c>
      <c r="B111" s="372">
        <v>44750</v>
      </c>
      <c r="C111" s="391"/>
      <c r="D111" s="391" t="s">
        <v>937</v>
      </c>
      <c r="E111" s="390" t="s">
        <v>938</v>
      </c>
      <c r="F111" s="390">
        <v>10</v>
      </c>
      <c r="G111" s="390">
        <v>17.5</v>
      </c>
      <c r="H111" s="390">
        <v>7.5</v>
      </c>
      <c r="I111" s="390">
        <v>0.5</v>
      </c>
      <c r="J111" s="321" t="s">
        <v>951</v>
      </c>
      <c r="K111" s="320">
        <f>F111-H111</f>
        <v>2.5</v>
      </c>
      <c r="L111" s="322">
        <v>100</v>
      </c>
      <c r="M111" s="323">
        <f t="shared" si="119"/>
        <v>1650</v>
      </c>
      <c r="N111" s="320">
        <v>700</v>
      </c>
      <c r="O111" s="321" t="s">
        <v>557</v>
      </c>
      <c r="P111" s="316">
        <v>44753</v>
      </c>
      <c r="Q111" s="231"/>
      <c r="R111" s="232" t="s">
        <v>558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0">
        <v>8</v>
      </c>
      <c r="B112" s="372">
        <v>44754</v>
      </c>
      <c r="C112" s="391"/>
      <c r="D112" s="391" t="s">
        <v>960</v>
      </c>
      <c r="E112" s="390" t="s">
        <v>938</v>
      </c>
      <c r="F112" s="390">
        <v>5.75</v>
      </c>
      <c r="G112" s="390">
        <v>8.25</v>
      </c>
      <c r="H112" s="390">
        <v>4.1500000000000004</v>
      </c>
      <c r="I112" s="390">
        <v>0.5</v>
      </c>
      <c r="J112" s="321" t="s">
        <v>968</v>
      </c>
      <c r="K112" s="320">
        <f>F112-H112</f>
        <v>1.5999999999999996</v>
      </c>
      <c r="L112" s="322">
        <v>100</v>
      </c>
      <c r="M112" s="323">
        <f t="shared" ref="M112:M114" si="120">(K112*N112)-L112</f>
        <v>3099.9999999999991</v>
      </c>
      <c r="N112" s="320">
        <v>2000</v>
      </c>
      <c r="O112" s="321" t="s">
        <v>557</v>
      </c>
      <c r="P112" s="316">
        <v>44755</v>
      </c>
      <c r="Q112" s="231"/>
      <c r="R112" s="232" t="s">
        <v>558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2">
        <v>9</v>
      </c>
      <c r="B113" s="393">
        <v>44755</v>
      </c>
      <c r="C113" s="394"/>
      <c r="D113" s="394" t="s">
        <v>969</v>
      </c>
      <c r="E113" s="392" t="s">
        <v>559</v>
      </c>
      <c r="F113" s="392">
        <v>63</v>
      </c>
      <c r="G113" s="392">
        <v>25</v>
      </c>
      <c r="H113" s="392">
        <v>50</v>
      </c>
      <c r="I113" s="392" t="s">
        <v>970</v>
      </c>
      <c r="J113" s="386" t="s">
        <v>959</v>
      </c>
      <c r="K113" s="392">
        <f t="shared" ref="K113:K114" si="121">H113-F113</f>
        <v>-13</v>
      </c>
      <c r="L113" s="424">
        <v>100</v>
      </c>
      <c r="M113" s="425">
        <f t="shared" si="120"/>
        <v>-750</v>
      </c>
      <c r="N113" s="392">
        <v>50</v>
      </c>
      <c r="O113" s="386" t="s">
        <v>569</v>
      </c>
      <c r="P113" s="393">
        <v>44755</v>
      </c>
      <c r="Q113" s="231"/>
      <c r="R113" s="232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390">
        <v>10</v>
      </c>
      <c r="B114" s="372">
        <v>44755</v>
      </c>
      <c r="C114" s="391"/>
      <c r="D114" s="391" t="s">
        <v>973</v>
      </c>
      <c r="E114" s="390" t="s">
        <v>559</v>
      </c>
      <c r="F114" s="390">
        <v>160</v>
      </c>
      <c r="G114" s="390">
        <v>60</v>
      </c>
      <c r="H114" s="390">
        <v>205</v>
      </c>
      <c r="I114" s="390" t="s">
        <v>971</v>
      </c>
      <c r="J114" s="321" t="s">
        <v>965</v>
      </c>
      <c r="K114" s="320">
        <f t="shared" si="121"/>
        <v>45</v>
      </c>
      <c r="L114" s="322">
        <v>100</v>
      </c>
      <c r="M114" s="323">
        <f t="shared" si="120"/>
        <v>1025</v>
      </c>
      <c r="N114" s="320">
        <v>25</v>
      </c>
      <c r="O114" s="321" t="s">
        <v>557</v>
      </c>
      <c r="P114" s="316">
        <v>44755</v>
      </c>
      <c r="Q114" s="231"/>
      <c r="R114" s="232" t="s">
        <v>832</v>
      </c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s="229" customFormat="1" ht="12.75" customHeight="1">
      <c r="A115" s="392">
        <v>11</v>
      </c>
      <c r="B115" s="393">
        <v>44756</v>
      </c>
      <c r="C115" s="394"/>
      <c r="D115" s="394" t="s">
        <v>978</v>
      </c>
      <c r="E115" s="392" t="s">
        <v>559</v>
      </c>
      <c r="F115" s="392">
        <v>75</v>
      </c>
      <c r="G115" s="392">
        <v>10</v>
      </c>
      <c r="H115" s="392">
        <v>10</v>
      </c>
      <c r="I115" s="392" t="s">
        <v>908</v>
      </c>
      <c r="J115" s="386" t="s">
        <v>979</v>
      </c>
      <c r="K115" s="392">
        <f t="shared" ref="K115:K116" si="122">H115-F115</f>
        <v>-65</v>
      </c>
      <c r="L115" s="424">
        <v>100</v>
      </c>
      <c r="M115" s="425">
        <f t="shared" ref="M115:M119" si="123">(K115*N115)-L115</f>
        <v>-1725</v>
      </c>
      <c r="N115" s="392">
        <v>25</v>
      </c>
      <c r="O115" s="386" t="s">
        <v>569</v>
      </c>
      <c r="P115" s="393">
        <v>44756</v>
      </c>
      <c r="Q115" s="231"/>
      <c r="R115" s="232" t="s">
        <v>832</v>
      </c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</row>
    <row r="116" spans="1:38" s="229" customFormat="1" ht="12.75" customHeight="1">
      <c r="A116" s="390">
        <v>12</v>
      </c>
      <c r="B116" s="372">
        <v>44761</v>
      </c>
      <c r="C116" s="391"/>
      <c r="D116" s="391" t="s">
        <v>1009</v>
      </c>
      <c r="E116" s="390" t="s">
        <v>559</v>
      </c>
      <c r="F116" s="390">
        <v>10</v>
      </c>
      <c r="G116" s="390">
        <v>5</v>
      </c>
      <c r="H116" s="390">
        <v>12.75</v>
      </c>
      <c r="I116" s="390" t="s">
        <v>1010</v>
      </c>
      <c r="J116" s="321" t="s">
        <v>1019</v>
      </c>
      <c r="K116" s="320">
        <f t="shared" si="122"/>
        <v>2.75</v>
      </c>
      <c r="L116" s="322">
        <v>100</v>
      </c>
      <c r="M116" s="323">
        <f t="shared" si="123"/>
        <v>2375</v>
      </c>
      <c r="N116" s="320">
        <v>900</v>
      </c>
      <c r="O116" s="321" t="s">
        <v>557</v>
      </c>
      <c r="P116" s="316">
        <v>44761</v>
      </c>
      <c r="Q116" s="231"/>
      <c r="R116" s="232" t="s">
        <v>558</v>
      </c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</row>
    <row r="117" spans="1:38" s="229" customFormat="1" ht="12.75" customHeight="1">
      <c r="A117" s="390">
        <v>13</v>
      </c>
      <c r="B117" s="372">
        <v>44761</v>
      </c>
      <c r="C117" s="391"/>
      <c r="D117" s="391" t="s">
        <v>937</v>
      </c>
      <c r="E117" s="390" t="s">
        <v>938</v>
      </c>
      <c r="F117" s="390">
        <v>13.5</v>
      </c>
      <c r="G117" s="390">
        <v>22</v>
      </c>
      <c r="H117" s="390">
        <v>9.5</v>
      </c>
      <c r="I117" s="390">
        <v>0.5</v>
      </c>
      <c r="J117" s="321" t="s">
        <v>1020</v>
      </c>
      <c r="K117" s="320">
        <f t="shared" ref="K117:K118" si="124">F117-H117</f>
        <v>4</v>
      </c>
      <c r="L117" s="322">
        <v>100</v>
      </c>
      <c r="M117" s="323">
        <f t="shared" si="123"/>
        <v>2700</v>
      </c>
      <c r="N117" s="320">
        <v>700</v>
      </c>
      <c r="O117" s="321" t="s">
        <v>557</v>
      </c>
      <c r="P117" s="316">
        <v>44761</v>
      </c>
      <c r="Q117" s="231"/>
      <c r="R117" s="232" t="s">
        <v>558</v>
      </c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</row>
    <row r="118" spans="1:38" s="229" customFormat="1" ht="12.75" customHeight="1">
      <c r="A118" s="390">
        <v>14</v>
      </c>
      <c r="B118" s="372">
        <v>44761</v>
      </c>
      <c r="C118" s="391"/>
      <c r="D118" s="391" t="s">
        <v>1018</v>
      </c>
      <c r="E118" s="390" t="s">
        <v>938</v>
      </c>
      <c r="F118" s="390">
        <v>17</v>
      </c>
      <c r="G118" s="390">
        <v>27</v>
      </c>
      <c r="H118" s="390">
        <v>13.25</v>
      </c>
      <c r="I118" s="390">
        <v>0.5</v>
      </c>
      <c r="J118" s="321" t="s">
        <v>1021</v>
      </c>
      <c r="K118" s="320">
        <f t="shared" si="124"/>
        <v>3.75</v>
      </c>
      <c r="L118" s="322">
        <v>100</v>
      </c>
      <c r="M118" s="323">
        <f t="shared" si="123"/>
        <v>1775</v>
      </c>
      <c r="N118" s="320">
        <v>500</v>
      </c>
      <c r="O118" s="321" t="s">
        <v>557</v>
      </c>
      <c r="P118" s="316">
        <v>44761</v>
      </c>
      <c r="Q118" s="231"/>
      <c r="R118" s="232" t="s">
        <v>558</v>
      </c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390">
        <v>15</v>
      </c>
      <c r="B119" s="372">
        <v>44762</v>
      </c>
      <c r="C119" s="391"/>
      <c r="D119" s="391" t="s">
        <v>1037</v>
      </c>
      <c r="E119" s="390" t="s">
        <v>559</v>
      </c>
      <c r="F119" s="390">
        <v>50</v>
      </c>
      <c r="G119" s="390">
        <v>15</v>
      </c>
      <c r="H119" s="390">
        <v>60</v>
      </c>
      <c r="I119" s="390" t="s">
        <v>1038</v>
      </c>
      <c r="J119" s="321" t="s">
        <v>1030</v>
      </c>
      <c r="K119" s="320">
        <f t="shared" ref="K119" si="125">H119-F119</f>
        <v>10</v>
      </c>
      <c r="L119" s="322">
        <v>100</v>
      </c>
      <c r="M119" s="323">
        <f t="shared" si="123"/>
        <v>400</v>
      </c>
      <c r="N119" s="320">
        <v>50</v>
      </c>
      <c r="O119" s="321" t="s">
        <v>557</v>
      </c>
      <c r="P119" s="316">
        <v>44762</v>
      </c>
      <c r="Q119" s="231"/>
      <c r="R119" s="232" t="s">
        <v>558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s="229" customFormat="1" ht="12.75" customHeight="1">
      <c r="A120" s="390">
        <v>16</v>
      </c>
      <c r="B120" s="372">
        <v>44763</v>
      </c>
      <c r="C120" s="391"/>
      <c r="D120" s="391" t="s">
        <v>1048</v>
      </c>
      <c r="E120" s="390" t="s">
        <v>559</v>
      </c>
      <c r="F120" s="390">
        <v>42.5</v>
      </c>
      <c r="G120" s="390">
        <v>14</v>
      </c>
      <c r="H120" s="390">
        <v>54</v>
      </c>
      <c r="I120" s="390" t="s">
        <v>1049</v>
      </c>
      <c r="J120" s="321" t="s">
        <v>1050</v>
      </c>
      <c r="K120" s="320">
        <f t="shared" ref="K120:K121" si="126">H120-F120</f>
        <v>11.5</v>
      </c>
      <c r="L120" s="322">
        <v>100</v>
      </c>
      <c r="M120" s="323">
        <f t="shared" ref="M120:M121" si="127">(K120*N120)-L120</f>
        <v>475</v>
      </c>
      <c r="N120" s="320">
        <v>50</v>
      </c>
      <c r="O120" s="321" t="s">
        <v>557</v>
      </c>
      <c r="P120" s="316">
        <v>44763</v>
      </c>
      <c r="Q120" s="231"/>
      <c r="R120" s="232" t="s">
        <v>558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92">
        <v>17</v>
      </c>
      <c r="B121" s="393">
        <v>44763</v>
      </c>
      <c r="C121" s="394"/>
      <c r="D121" s="394" t="s">
        <v>1051</v>
      </c>
      <c r="E121" s="392" t="s">
        <v>559</v>
      </c>
      <c r="F121" s="392">
        <v>55</v>
      </c>
      <c r="G121" s="392">
        <v>0</v>
      </c>
      <c r="H121" s="392">
        <v>0</v>
      </c>
      <c r="I121" s="392" t="s">
        <v>1052</v>
      </c>
      <c r="J121" s="386" t="s">
        <v>1053</v>
      </c>
      <c r="K121" s="392">
        <f t="shared" si="126"/>
        <v>-55</v>
      </c>
      <c r="L121" s="424">
        <v>100</v>
      </c>
      <c r="M121" s="425">
        <f t="shared" si="127"/>
        <v>-1475</v>
      </c>
      <c r="N121" s="392">
        <v>25</v>
      </c>
      <c r="O121" s="386" t="s">
        <v>569</v>
      </c>
      <c r="P121" s="393">
        <v>44763</v>
      </c>
      <c r="Q121" s="231"/>
      <c r="R121" s="232" t="s">
        <v>832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s="229" customFormat="1" ht="12.75" customHeight="1">
      <c r="A122" s="390">
        <v>18</v>
      </c>
      <c r="B122" s="372">
        <v>44764</v>
      </c>
      <c r="C122" s="391"/>
      <c r="D122" s="391" t="s">
        <v>1080</v>
      </c>
      <c r="E122" s="390" t="s">
        <v>559</v>
      </c>
      <c r="F122" s="390">
        <v>23</v>
      </c>
      <c r="G122" s="390">
        <v>5</v>
      </c>
      <c r="H122" s="390">
        <v>29.5</v>
      </c>
      <c r="I122" s="390" t="s">
        <v>1081</v>
      </c>
      <c r="J122" s="321" t="s">
        <v>918</v>
      </c>
      <c r="K122" s="320">
        <f t="shared" ref="K122" si="128">H122-F122</f>
        <v>6.5</v>
      </c>
      <c r="L122" s="322">
        <v>100</v>
      </c>
      <c r="M122" s="323">
        <f t="shared" ref="M122" si="129">(K122*N122)-L122</f>
        <v>1525</v>
      </c>
      <c r="N122" s="320">
        <v>250</v>
      </c>
      <c r="O122" s="321" t="s">
        <v>557</v>
      </c>
      <c r="P122" s="316">
        <v>44767</v>
      </c>
      <c r="Q122" s="231"/>
      <c r="R122" s="232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</row>
    <row r="123" spans="1:38" ht="15" customHeight="1">
      <c r="A123" s="305"/>
      <c r="B123" s="400"/>
      <c r="C123" s="306"/>
      <c r="D123" s="307"/>
      <c r="E123" s="305"/>
      <c r="F123" s="305"/>
      <c r="G123" s="305"/>
      <c r="H123" s="308"/>
      <c r="I123" s="309"/>
      <c r="J123" s="264"/>
      <c r="K123" s="234"/>
      <c r="L123" s="253"/>
      <c r="M123" s="254"/>
      <c r="N123" s="234"/>
      <c r="O123" s="264"/>
      <c r="P123" s="230"/>
      <c r="Q123" s="1"/>
      <c r="R123" s="23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144"/>
      <c r="B124" s="149"/>
      <c r="C124" s="149"/>
      <c r="D124" s="150"/>
      <c r="E124" s="144"/>
      <c r="F124" s="151"/>
      <c r="G124" s="144"/>
      <c r="H124" s="144"/>
      <c r="I124" s="144"/>
      <c r="J124" s="149"/>
      <c r="K124" s="152"/>
      <c r="L124" s="144"/>
      <c r="M124" s="144"/>
      <c r="N124" s="144"/>
      <c r="O124" s="153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4" t="s">
        <v>581</v>
      </c>
      <c r="B125" s="154"/>
      <c r="C125" s="154"/>
      <c r="D125" s="155"/>
      <c r="E125" s="128"/>
      <c r="F125" s="6"/>
      <c r="G125" s="6"/>
      <c r="H125" s="129"/>
      <c r="I125" s="156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s="229" customFormat="1" ht="14.25" customHeight="1">
      <c r="A126" s="95" t="s">
        <v>16</v>
      </c>
      <c r="B126" s="96" t="s">
        <v>534</v>
      </c>
      <c r="C126" s="96"/>
      <c r="D126" s="97" t="s">
        <v>545</v>
      </c>
      <c r="E126" s="96" t="s">
        <v>546</v>
      </c>
      <c r="F126" s="96" t="s">
        <v>547</v>
      </c>
      <c r="G126" s="96" t="s">
        <v>548</v>
      </c>
      <c r="H126" s="96" t="s">
        <v>549</v>
      </c>
      <c r="I126" s="96" t="s">
        <v>550</v>
      </c>
      <c r="J126" s="95" t="s">
        <v>551</v>
      </c>
      <c r="K126" s="132" t="s">
        <v>568</v>
      </c>
      <c r="L126" s="133" t="s">
        <v>553</v>
      </c>
      <c r="M126" s="98" t="s">
        <v>554</v>
      </c>
      <c r="N126" s="96" t="s">
        <v>555</v>
      </c>
      <c r="O126" s="97" t="s">
        <v>556</v>
      </c>
      <c r="P126" s="96" t="s">
        <v>787</v>
      </c>
      <c r="Q126" s="228"/>
      <c r="R126" s="6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</row>
    <row r="127" spans="1:38" s="229" customFormat="1" ht="12.75" customHeight="1">
      <c r="A127" s="364">
        <v>1</v>
      </c>
      <c r="B127" s="365">
        <v>44488</v>
      </c>
      <c r="C127" s="365"/>
      <c r="D127" s="366" t="s">
        <v>835</v>
      </c>
      <c r="E127" s="367" t="s">
        <v>830</v>
      </c>
      <c r="F127" s="367">
        <v>235.25</v>
      </c>
      <c r="G127" s="367">
        <v>198</v>
      </c>
      <c r="H127" s="367">
        <v>287.5</v>
      </c>
      <c r="I127" s="367" t="s">
        <v>792</v>
      </c>
      <c r="J127" s="361" t="s">
        <v>899</v>
      </c>
      <c r="K127" s="361">
        <f t="shared" ref="K127" si="130">H127-F127</f>
        <v>52.25</v>
      </c>
      <c r="L127" s="362">
        <f t="shared" ref="L127" si="131">(F127*-0.7)/100</f>
        <v>-1.6467499999999999</v>
      </c>
      <c r="M127" s="368">
        <f t="shared" ref="M127" si="132">(K127+L127)/F127</f>
        <v>0.21510414452709883</v>
      </c>
      <c r="N127" s="361" t="s">
        <v>557</v>
      </c>
      <c r="O127" s="369">
        <v>44746</v>
      </c>
      <c r="P127" s="361"/>
      <c r="Q127" s="228"/>
      <c r="R127" s="1" t="s">
        <v>558</v>
      </c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</row>
    <row r="128" spans="1:38" ht="14.25" customHeight="1">
      <c r="A128" s="364">
        <v>2</v>
      </c>
      <c r="B128" s="365">
        <v>44736</v>
      </c>
      <c r="C128" s="365"/>
      <c r="D128" s="366" t="s">
        <v>844</v>
      </c>
      <c r="E128" s="367" t="s">
        <v>559</v>
      </c>
      <c r="F128" s="367">
        <v>1450</v>
      </c>
      <c r="G128" s="367">
        <v>1300</v>
      </c>
      <c r="H128" s="367">
        <v>1690</v>
      </c>
      <c r="I128" s="367" t="s">
        <v>845</v>
      </c>
      <c r="J128" s="361" t="s">
        <v>934</v>
      </c>
      <c r="K128" s="361">
        <f t="shared" ref="K128" si="133">H128-F128</f>
        <v>240</v>
      </c>
      <c r="L128" s="362">
        <f>(F128*-0.4)/100</f>
        <v>-5.8</v>
      </c>
      <c r="M128" s="368">
        <f t="shared" ref="M128" si="134">(K128+L128)/F128</f>
        <v>0.16151724137931034</v>
      </c>
      <c r="N128" s="361" t="s">
        <v>557</v>
      </c>
      <c r="O128" s="369">
        <v>44750</v>
      </c>
      <c r="P128" s="361"/>
      <c r="R128" s="228" t="s">
        <v>558</v>
      </c>
      <c r="S128" s="41"/>
      <c r="T128" s="1"/>
      <c r="U128" s="1"/>
      <c r="V128" s="1"/>
      <c r="W128" s="1"/>
      <c r="X128" s="1"/>
      <c r="Y128" s="1"/>
      <c r="Z128" s="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</row>
    <row r="129" spans="1:26" ht="12.75" customHeight="1">
      <c r="A129" s="157"/>
      <c r="B129" s="134"/>
      <c r="C129" s="158"/>
      <c r="D129" s="99"/>
      <c r="E129" s="159"/>
      <c r="F129" s="159"/>
      <c r="G129" s="159"/>
      <c r="H129" s="159"/>
      <c r="I129" s="159"/>
      <c r="J129" s="159"/>
      <c r="K129" s="160"/>
      <c r="L129" s="161"/>
      <c r="M129" s="159"/>
      <c r="N129" s="162"/>
      <c r="O129" s="163"/>
      <c r="P129" s="163"/>
      <c r="R129" s="6"/>
      <c r="S129" s="1"/>
      <c r="T129" s="1"/>
      <c r="U129" s="1"/>
      <c r="V129" s="1"/>
      <c r="W129" s="1"/>
      <c r="X129" s="1"/>
      <c r="Y129" s="1"/>
    </row>
    <row r="130" spans="1:26" ht="12.75" customHeight="1">
      <c r="A130" s="112" t="s">
        <v>561</v>
      </c>
      <c r="B130" s="112"/>
      <c r="C130" s="112"/>
      <c r="D130" s="112"/>
      <c r="E130" s="41"/>
      <c r="F130" s="120" t="s">
        <v>563</v>
      </c>
      <c r="G130" s="56"/>
      <c r="H130" s="56"/>
      <c r="I130" s="56"/>
      <c r="J130" s="6"/>
      <c r="K130" s="138"/>
      <c r="L130" s="139"/>
      <c r="M130" s="6"/>
      <c r="N130" s="102"/>
      <c r="O130" s="16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19" t="s">
        <v>562</v>
      </c>
      <c r="B131" s="112"/>
      <c r="C131" s="112"/>
      <c r="D131" s="112"/>
      <c r="E131" s="6"/>
      <c r="F131" s="120" t="s">
        <v>565</v>
      </c>
      <c r="G131" s="6"/>
      <c r="H131" s="6" t="s">
        <v>783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9"/>
      <c r="B132" s="112"/>
      <c r="C132" s="112"/>
      <c r="D132" s="112"/>
      <c r="E132" s="6"/>
      <c r="F132" s="120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19"/>
      <c r="B133" s="112"/>
      <c r="C133" s="112"/>
      <c r="D133" s="112"/>
      <c r="E133" s="6"/>
      <c r="F133" s="120"/>
      <c r="G133" s="56"/>
      <c r="H133" s="41"/>
      <c r="I133" s="56"/>
      <c r="J133" s="6"/>
      <c r="K133" s="138"/>
      <c r="L133" s="139"/>
      <c r="M133" s="6"/>
      <c r="N133" s="102"/>
      <c r="O133" s="140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56"/>
      <c r="B134" s="101"/>
      <c r="C134" s="101"/>
      <c r="D134" s="41"/>
      <c r="E134" s="56"/>
      <c r="F134" s="56"/>
      <c r="G134" s="56"/>
      <c r="H134" s="41"/>
      <c r="I134" s="56"/>
      <c r="J134" s="6"/>
      <c r="K134" s="138"/>
      <c r="L134" s="139"/>
      <c r="M134" s="6"/>
      <c r="N134" s="102"/>
      <c r="O134" s="140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38.25" customHeight="1">
      <c r="A135" s="41"/>
      <c r="B135" s="165" t="s">
        <v>582</v>
      </c>
      <c r="C135" s="165"/>
      <c r="D135" s="165"/>
      <c r="E135" s="165"/>
      <c r="F135" s="6"/>
      <c r="G135" s="6"/>
      <c r="H135" s="130"/>
      <c r="I135" s="6"/>
      <c r="J135" s="130"/>
      <c r="K135" s="131"/>
      <c r="L135" s="6"/>
      <c r="M135" s="6"/>
      <c r="N135" s="1"/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95" t="s">
        <v>16</v>
      </c>
      <c r="B136" s="96" t="s">
        <v>534</v>
      </c>
      <c r="C136" s="96"/>
      <c r="D136" s="97" t="s">
        <v>545</v>
      </c>
      <c r="E136" s="96" t="s">
        <v>546</v>
      </c>
      <c r="F136" s="96" t="s">
        <v>547</v>
      </c>
      <c r="G136" s="96" t="s">
        <v>583</v>
      </c>
      <c r="H136" s="96" t="s">
        <v>584</v>
      </c>
      <c r="I136" s="96" t="s">
        <v>550</v>
      </c>
      <c r="J136" s="166" t="s">
        <v>551</v>
      </c>
      <c r="K136" s="96" t="s">
        <v>552</v>
      </c>
      <c r="L136" s="96" t="s">
        <v>585</v>
      </c>
      <c r="M136" s="96" t="s">
        <v>555</v>
      </c>
      <c r="N136" s="97" t="s">
        <v>556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1</v>
      </c>
      <c r="B137" s="168">
        <v>41579</v>
      </c>
      <c r="C137" s="168"/>
      <c r="D137" s="169" t="s">
        <v>586</v>
      </c>
      <c r="E137" s="170" t="s">
        <v>587</v>
      </c>
      <c r="F137" s="171">
        <v>82</v>
      </c>
      <c r="G137" s="170" t="s">
        <v>588</v>
      </c>
      <c r="H137" s="170">
        <v>100</v>
      </c>
      <c r="I137" s="172">
        <v>100</v>
      </c>
      <c r="J137" s="173" t="s">
        <v>589</v>
      </c>
      <c r="K137" s="174">
        <f t="shared" ref="K137:K189" si="135">H137-F137</f>
        <v>18</v>
      </c>
      <c r="L137" s="175">
        <f t="shared" ref="L137:L189" si="136">K137/F137</f>
        <v>0.21951219512195122</v>
      </c>
      <c r="M137" s="170" t="s">
        <v>557</v>
      </c>
      <c r="N137" s="176">
        <v>42657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2</v>
      </c>
      <c r="B138" s="168">
        <v>41794</v>
      </c>
      <c r="C138" s="168"/>
      <c r="D138" s="169" t="s">
        <v>590</v>
      </c>
      <c r="E138" s="170" t="s">
        <v>559</v>
      </c>
      <c r="F138" s="171">
        <v>257</v>
      </c>
      <c r="G138" s="170" t="s">
        <v>588</v>
      </c>
      <c r="H138" s="170">
        <v>300</v>
      </c>
      <c r="I138" s="172">
        <v>300</v>
      </c>
      <c r="J138" s="173" t="s">
        <v>589</v>
      </c>
      <c r="K138" s="174">
        <f t="shared" si="135"/>
        <v>43</v>
      </c>
      <c r="L138" s="175">
        <f t="shared" si="136"/>
        <v>0.16731517509727625</v>
      </c>
      <c r="M138" s="170" t="s">
        <v>557</v>
      </c>
      <c r="N138" s="176">
        <v>41822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3</v>
      </c>
      <c r="B139" s="168">
        <v>41828</v>
      </c>
      <c r="C139" s="168"/>
      <c r="D139" s="169" t="s">
        <v>591</v>
      </c>
      <c r="E139" s="170" t="s">
        <v>559</v>
      </c>
      <c r="F139" s="171">
        <v>393</v>
      </c>
      <c r="G139" s="170" t="s">
        <v>588</v>
      </c>
      <c r="H139" s="170">
        <v>468</v>
      </c>
      <c r="I139" s="172">
        <v>468</v>
      </c>
      <c r="J139" s="173" t="s">
        <v>589</v>
      </c>
      <c r="K139" s="174">
        <f t="shared" si="135"/>
        <v>75</v>
      </c>
      <c r="L139" s="175">
        <f t="shared" si="136"/>
        <v>0.19083969465648856</v>
      </c>
      <c r="M139" s="170" t="s">
        <v>557</v>
      </c>
      <c r="N139" s="176">
        <v>41863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4</v>
      </c>
      <c r="B140" s="168">
        <v>41857</v>
      </c>
      <c r="C140" s="168"/>
      <c r="D140" s="169" t="s">
        <v>592</v>
      </c>
      <c r="E140" s="170" t="s">
        <v>559</v>
      </c>
      <c r="F140" s="171">
        <v>205</v>
      </c>
      <c r="G140" s="170" t="s">
        <v>588</v>
      </c>
      <c r="H140" s="170">
        <v>275</v>
      </c>
      <c r="I140" s="172">
        <v>250</v>
      </c>
      <c r="J140" s="173" t="s">
        <v>589</v>
      </c>
      <c r="K140" s="174">
        <f t="shared" si="135"/>
        <v>70</v>
      </c>
      <c r="L140" s="175">
        <f t="shared" si="136"/>
        <v>0.34146341463414637</v>
      </c>
      <c r="M140" s="170" t="s">
        <v>557</v>
      </c>
      <c r="N140" s="176">
        <v>41962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5</v>
      </c>
      <c r="B141" s="168">
        <v>41886</v>
      </c>
      <c r="C141" s="168"/>
      <c r="D141" s="169" t="s">
        <v>593</v>
      </c>
      <c r="E141" s="170" t="s">
        <v>559</v>
      </c>
      <c r="F141" s="171">
        <v>162</v>
      </c>
      <c r="G141" s="170" t="s">
        <v>588</v>
      </c>
      <c r="H141" s="170">
        <v>190</v>
      </c>
      <c r="I141" s="172">
        <v>190</v>
      </c>
      <c r="J141" s="173" t="s">
        <v>589</v>
      </c>
      <c r="K141" s="174">
        <f t="shared" si="135"/>
        <v>28</v>
      </c>
      <c r="L141" s="175">
        <f t="shared" si="136"/>
        <v>0.1728395061728395</v>
      </c>
      <c r="M141" s="170" t="s">
        <v>557</v>
      </c>
      <c r="N141" s="176">
        <v>42006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6</v>
      </c>
      <c r="B142" s="168">
        <v>41886</v>
      </c>
      <c r="C142" s="168"/>
      <c r="D142" s="169" t="s">
        <v>594</v>
      </c>
      <c r="E142" s="170" t="s">
        <v>559</v>
      </c>
      <c r="F142" s="171">
        <v>75</v>
      </c>
      <c r="G142" s="170" t="s">
        <v>588</v>
      </c>
      <c r="H142" s="170">
        <v>91.5</v>
      </c>
      <c r="I142" s="172" t="s">
        <v>595</v>
      </c>
      <c r="J142" s="173" t="s">
        <v>596</v>
      </c>
      <c r="K142" s="174">
        <f t="shared" si="135"/>
        <v>16.5</v>
      </c>
      <c r="L142" s="175">
        <f t="shared" si="136"/>
        <v>0.22</v>
      </c>
      <c r="M142" s="170" t="s">
        <v>557</v>
      </c>
      <c r="N142" s="176">
        <v>41954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7</v>
      </c>
      <c r="B143" s="168">
        <v>41913</v>
      </c>
      <c r="C143" s="168"/>
      <c r="D143" s="169" t="s">
        <v>597</v>
      </c>
      <c r="E143" s="170" t="s">
        <v>559</v>
      </c>
      <c r="F143" s="171">
        <v>850</v>
      </c>
      <c r="G143" s="170" t="s">
        <v>588</v>
      </c>
      <c r="H143" s="170">
        <v>982.5</v>
      </c>
      <c r="I143" s="172">
        <v>1050</v>
      </c>
      <c r="J143" s="173" t="s">
        <v>598</v>
      </c>
      <c r="K143" s="174">
        <f t="shared" si="135"/>
        <v>132.5</v>
      </c>
      <c r="L143" s="175">
        <f t="shared" si="136"/>
        <v>0.15588235294117647</v>
      </c>
      <c r="M143" s="170" t="s">
        <v>557</v>
      </c>
      <c r="N143" s="176">
        <v>42039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8</v>
      </c>
      <c r="B144" s="168">
        <v>41913</v>
      </c>
      <c r="C144" s="168"/>
      <c r="D144" s="169" t="s">
        <v>599</v>
      </c>
      <c r="E144" s="170" t="s">
        <v>559</v>
      </c>
      <c r="F144" s="171">
        <v>475</v>
      </c>
      <c r="G144" s="170" t="s">
        <v>588</v>
      </c>
      <c r="H144" s="170">
        <v>515</v>
      </c>
      <c r="I144" s="172">
        <v>600</v>
      </c>
      <c r="J144" s="173" t="s">
        <v>600</v>
      </c>
      <c r="K144" s="174">
        <f t="shared" si="135"/>
        <v>40</v>
      </c>
      <c r="L144" s="175">
        <f t="shared" si="136"/>
        <v>8.4210526315789472E-2</v>
      </c>
      <c r="M144" s="170" t="s">
        <v>557</v>
      </c>
      <c r="N144" s="176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9</v>
      </c>
      <c r="B145" s="168">
        <v>41913</v>
      </c>
      <c r="C145" s="168"/>
      <c r="D145" s="169" t="s">
        <v>601</v>
      </c>
      <c r="E145" s="170" t="s">
        <v>559</v>
      </c>
      <c r="F145" s="171">
        <v>86</v>
      </c>
      <c r="G145" s="170" t="s">
        <v>588</v>
      </c>
      <c r="H145" s="170">
        <v>99</v>
      </c>
      <c r="I145" s="172">
        <v>140</v>
      </c>
      <c r="J145" s="173" t="s">
        <v>602</v>
      </c>
      <c r="K145" s="174">
        <f t="shared" si="135"/>
        <v>13</v>
      </c>
      <c r="L145" s="175">
        <f t="shared" si="136"/>
        <v>0.15116279069767441</v>
      </c>
      <c r="M145" s="170" t="s">
        <v>557</v>
      </c>
      <c r="N145" s="176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10</v>
      </c>
      <c r="B146" s="168">
        <v>41926</v>
      </c>
      <c r="C146" s="168"/>
      <c r="D146" s="169" t="s">
        <v>603</v>
      </c>
      <c r="E146" s="170" t="s">
        <v>559</v>
      </c>
      <c r="F146" s="171">
        <v>496.6</v>
      </c>
      <c r="G146" s="170" t="s">
        <v>588</v>
      </c>
      <c r="H146" s="170">
        <v>621</v>
      </c>
      <c r="I146" s="172">
        <v>580</v>
      </c>
      <c r="J146" s="173" t="s">
        <v>589</v>
      </c>
      <c r="K146" s="174">
        <f t="shared" si="135"/>
        <v>124.39999999999998</v>
      </c>
      <c r="L146" s="175">
        <f t="shared" si="136"/>
        <v>0.25050342327829234</v>
      </c>
      <c r="M146" s="170" t="s">
        <v>557</v>
      </c>
      <c r="N146" s="176">
        <v>42605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11</v>
      </c>
      <c r="B147" s="168">
        <v>41926</v>
      </c>
      <c r="C147" s="168"/>
      <c r="D147" s="169" t="s">
        <v>604</v>
      </c>
      <c r="E147" s="170" t="s">
        <v>559</v>
      </c>
      <c r="F147" s="171">
        <v>2481.9</v>
      </c>
      <c r="G147" s="170" t="s">
        <v>588</v>
      </c>
      <c r="H147" s="170">
        <v>2840</v>
      </c>
      <c r="I147" s="172">
        <v>2870</v>
      </c>
      <c r="J147" s="173" t="s">
        <v>605</v>
      </c>
      <c r="K147" s="174">
        <f t="shared" si="135"/>
        <v>358.09999999999991</v>
      </c>
      <c r="L147" s="175">
        <f t="shared" si="136"/>
        <v>0.14428462065353154</v>
      </c>
      <c r="M147" s="170" t="s">
        <v>557</v>
      </c>
      <c r="N147" s="176">
        <v>42017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12</v>
      </c>
      <c r="B148" s="168">
        <v>41928</v>
      </c>
      <c r="C148" s="168"/>
      <c r="D148" s="169" t="s">
        <v>606</v>
      </c>
      <c r="E148" s="170" t="s">
        <v>559</v>
      </c>
      <c r="F148" s="171">
        <v>84.5</v>
      </c>
      <c r="G148" s="170" t="s">
        <v>588</v>
      </c>
      <c r="H148" s="170">
        <v>93</v>
      </c>
      <c r="I148" s="172">
        <v>110</v>
      </c>
      <c r="J148" s="173" t="s">
        <v>607</v>
      </c>
      <c r="K148" s="174">
        <f t="shared" si="135"/>
        <v>8.5</v>
      </c>
      <c r="L148" s="175">
        <f t="shared" si="136"/>
        <v>0.10059171597633136</v>
      </c>
      <c r="M148" s="170" t="s">
        <v>557</v>
      </c>
      <c r="N148" s="176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13</v>
      </c>
      <c r="B149" s="168">
        <v>41928</v>
      </c>
      <c r="C149" s="168"/>
      <c r="D149" s="169" t="s">
        <v>608</v>
      </c>
      <c r="E149" s="170" t="s">
        <v>559</v>
      </c>
      <c r="F149" s="171">
        <v>401</v>
      </c>
      <c r="G149" s="170" t="s">
        <v>588</v>
      </c>
      <c r="H149" s="170">
        <v>428</v>
      </c>
      <c r="I149" s="172">
        <v>450</v>
      </c>
      <c r="J149" s="173" t="s">
        <v>609</v>
      </c>
      <c r="K149" s="174">
        <f t="shared" si="135"/>
        <v>27</v>
      </c>
      <c r="L149" s="175">
        <f t="shared" si="136"/>
        <v>6.7331670822942641E-2</v>
      </c>
      <c r="M149" s="170" t="s">
        <v>557</v>
      </c>
      <c r="N149" s="176">
        <v>42020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14</v>
      </c>
      <c r="B150" s="168">
        <v>41928</v>
      </c>
      <c r="C150" s="168"/>
      <c r="D150" s="169" t="s">
        <v>610</v>
      </c>
      <c r="E150" s="170" t="s">
        <v>559</v>
      </c>
      <c r="F150" s="171">
        <v>101</v>
      </c>
      <c r="G150" s="170" t="s">
        <v>588</v>
      </c>
      <c r="H150" s="170">
        <v>112</v>
      </c>
      <c r="I150" s="172">
        <v>120</v>
      </c>
      <c r="J150" s="173" t="s">
        <v>611</v>
      </c>
      <c r="K150" s="174">
        <f t="shared" si="135"/>
        <v>11</v>
      </c>
      <c r="L150" s="175">
        <f t="shared" si="136"/>
        <v>0.10891089108910891</v>
      </c>
      <c r="M150" s="170" t="s">
        <v>557</v>
      </c>
      <c r="N150" s="176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15</v>
      </c>
      <c r="B151" s="168">
        <v>41954</v>
      </c>
      <c r="C151" s="168"/>
      <c r="D151" s="169" t="s">
        <v>612</v>
      </c>
      <c r="E151" s="170" t="s">
        <v>559</v>
      </c>
      <c r="F151" s="171">
        <v>59</v>
      </c>
      <c r="G151" s="170" t="s">
        <v>588</v>
      </c>
      <c r="H151" s="170">
        <v>76</v>
      </c>
      <c r="I151" s="172">
        <v>76</v>
      </c>
      <c r="J151" s="173" t="s">
        <v>589</v>
      </c>
      <c r="K151" s="174">
        <f t="shared" si="135"/>
        <v>17</v>
      </c>
      <c r="L151" s="175">
        <f t="shared" si="136"/>
        <v>0.28813559322033899</v>
      </c>
      <c r="M151" s="170" t="s">
        <v>557</v>
      </c>
      <c r="N151" s="176">
        <v>43032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16</v>
      </c>
      <c r="B152" s="168">
        <v>41954</v>
      </c>
      <c r="C152" s="168"/>
      <c r="D152" s="169" t="s">
        <v>601</v>
      </c>
      <c r="E152" s="170" t="s">
        <v>559</v>
      </c>
      <c r="F152" s="171">
        <v>99</v>
      </c>
      <c r="G152" s="170" t="s">
        <v>588</v>
      </c>
      <c r="H152" s="170">
        <v>120</v>
      </c>
      <c r="I152" s="172">
        <v>120</v>
      </c>
      <c r="J152" s="173" t="s">
        <v>570</v>
      </c>
      <c r="K152" s="174">
        <f t="shared" si="135"/>
        <v>21</v>
      </c>
      <c r="L152" s="175">
        <f t="shared" si="136"/>
        <v>0.21212121212121213</v>
      </c>
      <c r="M152" s="170" t="s">
        <v>557</v>
      </c>
      <c r="N152" s="176">
        <v>41960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17</v>
      </c>
      <c r="B153" s="168">
        <v>41956</v>
      </c>
      <c r="C153" s="168"/>
      <c r="D153" s="169" t="s">
        <v>613</v>
      </c>
      <c r="E153" s="170" t="s">
        <v>559</v>
      </c>
      <c r="F153" s="171">
        <v>22</v>
      </c>
      <c r="G153" s="170" t="s">
        <v>588</v>
      </c>
      <c r="H153" s="170">
        <v>33.549999999999997</v>
      </c>
      <c r="I153" s="172">
        <v>32</v>
      </c>
      <c r="J153" s="173" t="s">
        <v>614</v>
      </c>
      <c r="K153" s="174">
        <f t="shared" si="135"/>
        <v>11.549999999999997</v>
      </c>
      <c r="L153" s="175">
        <f t="shared" si="136"/>
        <v>0.52499999999999991</v>
      </c>
      <c r="M153" s="170" t="s">
        <v>557</v>
      </c>
      <c r="N153" s="176">
        <v>42188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18</v>
      </c>
      <c r="B154" s="168">
        <v>41976</v>
      </c>
      <c r="C154" s="168"/>
      <c r="D154" s="169" t="s">
        <v>615</v>
      </c>
      <c r="E154" s="170" t="s">
        <v>559</v>
      </c>
      <c r="F154" s="171">
        <v>440</v>
      </c>
      <c r="G154" s="170" t="s">
        <v>588</v>
      </c>
      <c r="H154" s="170">
        <v>520</v>
      </c>
      <c r="I154" s="172">
        <v>520</v>
      </c>
      <c r="J154" s="173" t="s">
        <v>616</v>
      </c>
      <c r="K154" s="174">
        <f t="shared" si="135"/>
        <v>80</v>
      </c>
      <c r="L154" s="175">
        <f t="shared" si="136"/>
        <v>0.18181818181818182</v>
      </c>
      <c r="M154" s="170" t="s">
        <v>557</v>
      </c>
      <c r="N154" s="176">
        <v>42208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19</v>
      </c>
      <c r="B155" s="168">
        <v>41976</v>
      </c>
      <c r="C155" s="168"/>
      <c r="D155" s="169" t="s">
        <v>617</v>
      </c>
      <c r="E155" s="170" t="s">
        <v>559</v>
      </c>
      <c r="F155" s="171">
        <v>360</v>
      </c>
      <c r="G155" s="170" t="s">
        <v>588</v>
      </c>
      <c r="H155" s="170">
        <v>427</v>
      </c>
      <c r="I155" s="172">
        <v>425</v>
      </c>
      <c r="J155" s="173" t="s">
        <v>618</v>
      </c>
      <c r="K155" s="174">
        <f t="shared" si="135"/>
        <v>67</v>
      </c>
      <c r="L155" s="175">
        <f t="shared" si="136"/>
        <v>0.18611111111111112</v>
      </c>
      <c r="M155" s="170" t="s">
        <v>557</v>
      </c>
      <c r="N155" s="176">
        <v>42058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20</v>
      </c>
      <c r="B156" s="168">
        <v>42012</v>
      </c>
      <c r="C156" s="168"/>
      <c r="D156" s="169" t="s">
        <v>619</v>
      </c>
      <c r="E156" s="170" t="s">
        <v>559</v>
      </c>
      <c r="F156" s="171">
        <v>360</v>
      </c>
      <c r="G156" s="170" t="s">
        <v>588</v>
      </c>
      <c r="H156" s="170">
        <v>455</v>
      </c>
      <c r="I156" s="172">
        <v>420</v>
      </c>
      <c r="J156" s="173" t="s">
        <v>620</v>
      </c>
      <c r="K156" s="174">
        <f t="shared" si="135"/>
        <v>95</v>
      </c>
      <c r="L156" s="175">
        <f t="shared" si="136"/>
        <v>0.2638888888888889</v>
      </c>
      <c r="M156" s="170" t="s">
        <v>557</v>
      </c>
      <c r="N156" s="176">
        <v>42024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21</v>
      </c>
      <c r="B157" s="168">
        <v>42012</v>
      </c>
      <c r="C157" s="168"/>
      <c r="D157" s="169" t="s">
        <v>621</v>
      </c>
      <c r="E157" s="170" t="s">
        <v>559</v>
      </c>
      <c r="F157" s="171">
        <v>130</v>
      </c>
      <c r="G157" s="170"/>
      <c r="H157" s="170">
        <v>175.5</v>
      </c>
      <c r="I157" s="172">
        <v>165</v>
      </c>
      <c r="J157" s="173" t="s">
        <v>622</v>
      </c>
      <c r="K157" s="174">
        <f t="shared" si="135"/>
        <v>45.5</v>
      </c>
      <c r="L157" s="175">
        <f t="shared" si="136"/>
        <v>0.35</v>
      </c>
      <c r="M157" s="170" t="s">
        <v>557</v>
      </c>
      <c r="N157" s="176">
        <v>43088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22</v>
      </c>
      <c r="B158" s="168">
        <v>42040</v>
      </c>
      <c r="C158" s="168"/>
      <c r="D158" s="169" t="s">
        <v>372</v>
      </c>
      <c r="E158" s="170" t="s">
        <v>587</v>
      </c>
      <c r="F158" s="171">
        <v>98</v>
      </c>
      <c r="G158" s="170"/>
      <c r="H158" s="170">
        <v>120</v>
      </c>
      <c r="I158" s="172">
        <v>120</v>
      </c>
      <c r="J158" s="173" t="s">
        <v>589</v>
      </c>
      <c r="K158" s="174">
        <f t="shared" si="135"/>
        <v>22</v>
      </c>
      <c r="L158" s="175">
        <f t="shared" si="136"/>
        <v>0.22448979591836735</v>
      </c>
      <c r="M158" s="170" t="s">
        <v>557</v>
      </c>
      <c r="N158" s="176">
        <v>42753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23</v>
      </c>
      <c r="B159" s="168">
        <v>42040</v>
      </c>
      <c r="C159" s="168"/>
      <c r="D159" s="169" t="s">
        <v>623</v>
      </c>
      <c r="E159" s="170" t="s">
        <v>587</v>
      </c>
      <c r="F159" s="171">
        <v>196</v>
      </c>
      <c r="G159" s="170"/>
      <c r="H159" s="170">
        <v>262</v>
      </c>
      <c r="I159" s="172">
        <v>255</v>
      </c>
      <c r="J159" s="173" t="s">
        <v>589</v>
      </c>
      <c r="K159" s="174">
        <f t="shared" si="135"/>
        <v>66</v>
      </c>
      <c r="L159" s="175">
        <f t="shared" si="136"/>
        <v>0.33673469387755101</v>
      </c>
      <c r="M159" s="170" t="s">
        <v>557</v>
      </c>
      <c r="N159" s="176">
        <v>42599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7">
        <v>24</v>
      </c>
      <c r="B160" s="178">
        <v>42067</v>
      </c>
      <c r="C160" s="178"/>
      <c r="D160" s="179" t="s">
        <v>371</v>
      </c>
      <c r="E160" s="180" t="s">
        <v>587</v>
      </c>
      <c r="F160" s="181">
        <v>235</v>
      </c>
      <c r="G160" s="181"/>
      <c r="H160" s="182">
        <v>77</v>
      </c>
      <c r="I160" s="182" t="s">
        <v>624</v>
      </c>
      <c r="J160" s="183" t="s">
        <v>625</v>
      </c>
      <c r="K160" s="184">
        <f t="shared" si="135"/>
        <v>-158</v>
      </c>
      <c r="L160" s="185">
        <f t="shared" si="136"/>
        <v>-0.67234042553191486</v>
      </c>
      <c r="M160" s="181" t="s">
        <v>569</v>
      </c>
      <c r="N160" s="178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25</v>
      </c>
      <c r="B161" s="168">
        <v>42067</v>
      </c>
      <c r="C161" s="168"/>
      <c r="D161" s="169" t="s">
        <v>626</v>
      </c>
      <c r="E161" s="170" t="s">
        <v>587</v>
      </c>
      <c r="F161" s="171">
        <v>185</v>
      </c>
      <c r="G161" s="170"/>
      <c r="H161" s="170">
        <v>224</v>
      </c>
      <c r="I161" s="172" t="s">
        <v>627</v>
      </c>
      <c r="J161" s="173" t="s">
        <v>589</v>
      </c>
      <c r="K161" s="174">
        <f t="shared" si="135"/>
        <v>39</v>
      </c>
      <c r="L161" s="175">
        <f t="shared" si="136"/>
        <v>0.21081081081081082</v>
      </c>
      <c r="M161" s="170" t="s">
        <v>557</v>
      </c>
      <c r="N161" s="176">
        <v>42647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7">
        <v>26</v>
      </c>
      <c r="B162" s="178">
        <v>42090</v>
      </c>
      <c r="C162" s="178"/>
      <c r="D162" s="186" t="s">
        <v>628</v>
      </c>
      <c r="E162" s="181" t="s">
        <v>587</v>
      </c>
      <c r="F162" s="181">
        <v>49.5</v>
      </c>
      <c r="G162" s="182"/>
      <c r="H162" s="182">
        <v>15.85</v>
      </c>
      <c r="I162" s="182">
        <v>67</v>
      </c>
      <c r="J162" s="183" t="s">
        <v>629</v>
      </c>
      <c r="K162" s="182">
        <f t="shared" si="135"/>
        <v>-33.65</v>
      </c>
      <c r="L162" s="187">
        <f t="shared" si="136"/>
        <v>-0.67979797979797973</v>
      </c>
      <c r="M162" s="181" t="s">
        <v>569</v>
      </c>
      <c r="N162" s="188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27</v>
      </c>
      <c r="B163" s="168">
        <v>42093</v>
      </c>
      <c r="C163" s="168"/>
      <c r="D163" s="169" t="s">
        <v>630</v>
      </c>
      <c r="E163" s="170" t="s">
        <v>587</v>
      </c>
      <c r="F163" s="171">
        <v>183.5</v>
      </c>
      <c r="G163" s="170"/>
      <c r="H163" s="170">
        <v>219</v>
      </c>
      <c r="I163" s="172">
        <v>218</v>
      </c>
      <c r="J163" s="173" t="s">
        <v>631</v>
      </c>
      <c r="K163" s="174">
        <f t="shared" si="135"/>
        <v>35.5</v>
      </c>
      <c r="L163" s="175">
        <f t="shared" si="136"/>
        <v>0.19346049046321526</v>
      </c>
      <c r="M163" s="170" t="s">
        <v>557</v>
      </c>
      <c r="N163" s="176">
        <v>42103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28</v>
      </c>
      <c r="B164" s="168">
        <v>42114</v>
      </c>
      <c r="C164" s="168"/>
      <c r="D164" s="169" t="s">
        <v>632</v>
      </c>
      <c r="E164" s="170" t="s">
        <v>587</v>
      </c>
      <c r="F164" s="171">
        <f>(227+237)/2</f>
        <v>232</v>
      </c>
      <c r="G164" s="170"/>
      <c r="H164" s="170">
        <v>298</v>
      </c>
      <c r="I164" s="172">
        <v>298</v>
      </c>
      <c r="J164" s="173" t="s">
        <v>589</v>
      </c>
      <c r="K164" s="174">
        <f t="shared" si="135"/>
        <v>66</v>
      </c>
      <c r="L164" s="175">
        <f t="shared" si="136"/>
        <v>0.28448275862068967</v>
      </c>
      <c r="M164" s="170" t="s">
        <v>557</v>
      </c>
      <c r="N164" s="176">
        <v>42823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29</v>
      </c>
      <c r="B165" s="168">
        <v>42128</v>
      </c>
      <c r="C165" s="168"/>
      <c r="D165" s="169" t="s">
        <v>633</v>
      </c>
      <c r="E165" s="170" t="s">
        <v>559</v>
      </c>
      <c r="F165" s="171">
        <v>385</v>
      </c>
      <c r="G165" s="170"/>
      <c r="H165" s="170">
        <f>212.5+331</f>
        <v>543.5</v>
      </c>
      <c r="I165" s="172">
        <v>510</v>
      </c>
      <c r="J165" s="173" t="s">
        <v>634</v>
      </c>
      <c r="K165" s="174">
        <f t="shared" si="135"/>
        <v>158.5</v>
      </c>
      <c r="L165" s="175">
        <f t="shared" si="136"/>
        <v>0.41168831168831171</v>
      </c>
      <c r="M165" s="170" t="s">
        <v>557</v>
      </c>
      <c r="N165" s="176">
        <v>42235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30</v>
      </c>
      <c r="B166" s="168">
        <v>42128</v>
      </c>
      <c r="C166" s="168"/>
      <c r="D166" s="169" t="s">
        <v>635</v>
      </c>
      <c r="E166" s="170" t="s">
        <v>559</v>
      </c>
      <c r="F166" s="171">
        <v>115.5</v>
      </c>
      <c r="G166" s="170"/>
      <c r="H166" s="170">
        <v>146</v>
      </c>
      <c r="I166" s="172">
        <v>142</v>
      </c>
      <c r="J166" s="173" t="s">
        <v>636</v>
      </c>
      <c r="K166" s="174">
        <f t="shared" si="135"/>
        <v>30.5</v>
      </c>
      <c r="L166" s="175">
        <f t="shared" si="136"/>
        <v>0.26406926406926406</v>
      </c>
      <c r="M166" s="170" t="s">
        <v>557</v>
      </c>
      <c r="N166" s="176">
        <v>42202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31</v>
      </c>
      <c r="B167" s="168">
        <v>42151</v>
      </c>
      <c r="C167" s="168"/>
      <c r="D167" s="169" t="s">
        <v>637</v>
      </c>
      <c r="E167" s="170" t="s">
        <v>559</v>
      </c>
      <c r="F167" s="171">
        <v>237.5</v>
      </c>
      <c r="G167" s="170"/>
      <c r="H167" s="170">
        <v>279.5</v>
      </c>
      <c r="I167" s="172">
        <v>278</v>
      </c>
      <c r="J167" s="173" t="s">
        <v>589</v>
      </c>
      <c r="K167" s="174">
        <f t="shared" si="135"/>
        <v>42</v>
      </c>
      <c r="L167" s="175">
        <f t="shared" si="136"/>
        <v>0.17684210526315788</v>
      </c>
      <c r="M167" s="170" t="s">
        <v>557</v>
      </c>
      <c r="N167" s="176">
        <v>42222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32</v>
      </c>
      <c r="B168" s="168">
        <v>42174</v>
      </c>
      <c r="C168" s="168"/>
      <c r="D168" s="169" t="s">
        <v>608</v>
      </c>
      <c r="E168" s="170" t="s">
        <v>587</v>
      </c>
      <c r="F168" s="171">
        <v>340</v>
      </c>
      <c r="G168" s="170"/>
      <c r="H168" s="170">
        <v>448</v>
      </c>
      <c r="I168" s="172">
        <v>448</v>
      </c>
      <c r="J168" s="173" t="s">
        <v>589</v>
      </c>
      <c r="K168" s="174">
        <f t="shared" si="135"/>
        <v>108</v>
      </c>
      <c r="L168" s="175">
        <f t="shared" si="136"/>
        <v>0.31764705882352939</v>
      </c>
      <c r="M168" s="170" t="s">
        <v>557</v>
      </c>
      <c r="N168" s="176">
        <v>43018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33</v>
      </c>
      <c r="B169" s="168">
        <v>42191</v>
      </c>
      <c r="C169" s="168"/>
      <c r="D169" s="169" t="s">
        <v>638</v>
      </c>
      <c r="E169" s="170" t="s">
        <v>587</v>
      </c>
      <c r="F169" s="171">
        <v>390</v>
      </c>
      <c r="G169" s="170"/>
      <c r="H169" s="170">
        <v>460</v>
      </c>
      <c r="I169" s="172">
        <v>460</v>
      </c>
      <c r="J169" s="173" t="s">
        <v>589</v>
      </c>
      <c r="K169" s="174">
        <f t="shared" si="135"/>
        <v>70</v>
      </c>
      <c r="L169" s="175">
        <f t="shared" si="136"/>
        <v>0.17948717948717949</v>
      </c>
      <c r="M169" s="170" t="s">
        <v>557</v>
      </c>
      <c r="N169" s="176">
        <v>42478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7">
        <v>34</v>
      </c>
      <c r="B170" s="178">
        <v>42195</v>
      </c>
      <c r="C170" s="178"/>
      <c r="D170" s="179" t="s">
        <v>639</v>
      </c>
      <c r="E170" s="180" t="s">
        <v>587</v>
      </c>
      <c r="F170" s="181">
        <v>122.5</v>
      </c>
      <c r="G170" s="181"/>
      <c r="H170" s="182">
        <v>61</v>
      </c>
      <c r="I170" s="182">
        <v>172</v>
      </c>
      <c r="J170" s="183" t="s">
        <v>640</v>
      </c>
      <c r="K170" s="184">
        <f t="shared" si="135"/>
        <v>-61.5</v>
      </c>
      <c r="L170" s="185">
        <f t="shared" si="136"/>
        <v>-0.50204081632653064</v>
      </c>
      <c r="M170" s="181" t="s">
        <v>569</v>
      </c>
      <c r="N170" s="178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35</v>
      </c>
      <c r="B171" s="168">
        <v>42219</v>
      </c>
      <c r="C171" s="168"/>
      <c r="D171" s="169" t="s">
        <v>641</v>
      </c>
      <c r="E171" s="170" t="s">
        <v>587</v>
      </c>
      <c r="F171" s="171">
        <v>297.5</v>
      </c>
      <c r="G171" s="170"/>
      <c r="H171" s="170">
        <v>350</v>
      </c>
      <c r="I171" s="172">
        <v>360</v>
      </c>
      <c r="J171" s="173" t="s">
        <v>642</v>
      </c>
      <c r="K171" s="174">
        <f t="shared" si="135"/>
        <v>52.5</v>
      </c>
      <c r="L171" s="175">
        <f t="shared" si="136"/>
        <v>0.17647058823529413</v>
      </c>
      <c r="M171" s="170" t="s">
        <v>557</v>
      </c>
      <c r="N171" s="176">
        <v>42232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36</v>
      </c>
      <c r="B172" s="168">
        <v>42219</v>
      </c>
      <c r="C172" s="168"/>
      <c r="D172" s="169" t="s">
        <v>643</v>
      </c>
      <c r="E172" s="170" t="s">
        <v>587</v>
      </c>
      <c r="F172" s="171">
        <v>115.5</v>
      </c>
      <c r="G172" s="170"/>
      <c r="H172" s="170">
        <v>149</v>
      </c>
      <c r="I172" s="172">
        <v>140</v>
      </c>
      <c r="J172" s="173" t="s">
        <v>644</v>
      </c>
      <c r="K172" s="174">
        <f t="shared" si="135"/>
        <v>33.5</v>
      </c>
      <c r="L172" s="175">
        <f t="shared" si="136"/>
        <v>0.29004329004329005</v>
      </c>
      <c r="M172" s="170" t="s">
        <v>557</v>
      </c>
      <c r="N172" s="176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37</v>
      </c>
      <c r="B173" s="168">
        <v>42251</v>
      </c>
      <c r="C173" s="168"/>
      <c r="D173" s="169" t="s">
        <v>637</v>
      </c>
      <c r="E173" s="170" t="s">
        <v>587</v>
      </c>
      <c r="F173" s="171">
        <v>226</v>
      </c>
      <c r="G173" s="170"/>
      <c r="H173" s="170">
        <v>292</v>
      </c>
      <c r="I173" s="172">
        <v>292</v>
      </c>
      <c r="J173" s="173" t="s">
        <v>645</v>
      </c>
      <c r="K173" s="174">
        <f t="shared" si="135"/>
        <v>66</v>
      </c>
      <c r="L173" s="175">
        <f t="shared" si="136"/>
        <v>0.29203539823008851</v>
      </c>
      <c r="M173" s="170" t="s">
        <v>557</v>
      </c>
      <c r="N173" s="176">
        <v>42286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38</v>
      </c>
      <c r="B174" s="168">
        <v>42254</v>
      </c>
      <c r="C174" s="168"/>
      <c r="D174" s="169" t="s">
        <v>632</v>
      </c>
      <c r="E174" s="170" t="s">
        <v>587</v>
      </c>
      <c r="F174" s="171">
        <v>232.5</v>
      </c>
      <c r="G174" s="170"/>
      <c r="H174" s="170">
        <v>312.5</v>
      </c>
      <c r="I174" s="172">
        <v>310</v>
      </c>
      <c r="J174" s="173" t="s">
        <v>589</v>
      </c>
      <c r="K174" s="174">
        <f t="shared" si="135"/>
        <v>80</v>
      </c>
      <c r="L174" s="175">
        <f t="shared" si="136"/>
        <v>0.34408602150537637</v>
      </c>
      <c r="M174" s="170" t="s">
        <v>557</v>
      </c>
      <c r="N174" s="176">
        <v>42823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39</v>
      </c>
      <c r="B175" s="168">
        <v>42268</v>
      </c>
      <c r="C175" s="168"/>
      <c r="D175" s="169" t="s">
        <v>646</v>
      </c>
      <c r="E175" s="170" t="s">
        <v>587</v>
      </c>
      <c r="F175" s="171">
        <v>196.5</v>
      </c>
      <c r="G175" s="170"/>
      <c r="H175" s="170">
        <v>238</v>
      </c>
      <c r="I175" s="172">
        <v>238</v>
      </c>
      <c r="J175" s="173" t="s">
        <v>645</v>
      </c>
      <c r="K175" s="174">
        <f t="shared" si="135"/>
        <v>41.5</v>
      </c>
      <c r="L175" s="175">
        <f t="shared" si="136"/>
        <v>0.21119592875318066</v>
      </c>
      <c r="M175" s="170" t="s">
        <v>557</v>
      </c>
      <c r="N175" s="176">
        <v>42291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40</v>
      </c>
      <c r="B176" s="168">
        <v>42271</v>
      </c>
      <c r="C176" s="168"/>
      <c r="D176" s="169" t="s">
        <v>586</v>
      </c>
      <c r="E176" s="170" t="s">
        <v>587</v>
      </c>
      <c r="F176" s="171">
        <v>65</v>
      </c>
      <c r="G176" s="170"/>
      <c r="H176" s="170">
        <v>82</v>
      </c>
      <c r="I176" s="172">
        <v>82</v>
      </c>
      <c r="J176" s="173" t="s">
        <v>645</v>
      </c>
      <c r="K176" s="174">
        <f t="shared" si="135"/>
        <v>17</v>
      </c>
      <c r="L176" s="175">
        <f t="shared" si="136"/>
        <v>0.26153846153846155</v>
      </c>
      <c r="M176" s="170" t="s">
        <v>557</v>
      </c>
      <c r="N176" s="176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41</v>
      </c>
      <c r="B177" s="168">
        <v>42291</v>
      </c>
      <c r="C177" s="168"/>
      <c r="D177" s="169" t="s">
        <v>647</v>
      </c>
      <c r="E177" s="170" t="s">
        <v>587</v>
      </c>
      <c r="F177" s="171">
        <v>144</v>
      </c>
      <c r="G177" s="170"/>
      <c r="H177" s="170">
        <v>182.5</v>
      </c>
      <c r="I177" s="172">
        <v>181</v>
      </c>
      <c r="J177" s="173" t="s">
        <v>645</v>
      </c>
      <c r="K177" s="174">
        <f t="shared" si="135"/>
        <v>38.5</v>
      </c>
      <c r="L177" s="175">
        <f t="shared" si="136"/>
        <v>0.2673611111111111</v>
      </c>
      <c r="M177" s="170" t="s">
        <v>557</v>
      </c>
      <c r="N177" s="176">
        <v>42817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42</v>
      </c>
      <c r="B178" s="168">
        <v>42291</v>
      </c>
      <c r="C178" s="168"/>
      <c r="D178" s="169" t="s">
        <v>648</v>
      </c>
      <c r="E178" s="170" t="s">
        <v>587</v>
      </c>
      <c r="F178" s="171">
        <v>264</v>
      </c>
      <c r="G178" s="170"/>
      <c r="H178" s="170">
        <v>311</v>
      </c>
      <c r="I178" s="172">
        <v>311</v>
      </c>
      <c r="J178" s="173" t="s">
        <v>645</v>
      </c>
      <c r="K178" s="174">
        <f t="shared" si="135"/>
        <v>47</v>
      </c>
      <c r="L178" s="175">
        <f t="shared" si="136"/>
        <v>0.17803030303030304</v>
      </c>
      <c r="M178" s="170" t="s">
        <v>557</v>
      </c>
      <c r="N178" s="176">
        <v>42604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43</v>
      </c>
      <c r="B179" s="168">
        <v>42318</v>
      </c>
      <c r="C179" s="168"/>
      <c r="D179" s="169" t="s">
        <v>649</v>
      </c>
      <c r="E179" s="170" t="s">
        <v>559</v>
      </c>
      <c r="F179" s="171">
        <v>549.5</v>
      </c>
      <c r="G179" s="170"/>
      <c r="H179" s="170">
        <v>630</v>
      </c>
      <c r="I179" s="172">
        <v>630</v>
      </c>
      <c r="J179" s="173" t="s">
        <v>645</v>
      </c>
      <c r="K179" s="174">
        <f t="shared" si="135"/>
        <v>80.5</v>
      </c>
      <c r="L179" s="175">
        <f t="shared" si="136"/>
        <v>0.1464968152866242</v>
      </c>
      <c r="M179" s="170" t="s">
        <v>557</v>
      </c>
      <c r="N179" s="176">
        <v>42419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44</v>
      </c>
      <c r="B180" s="168">
        <v>42342</v>
      </c>
      <c r="C180" s="168"/>
      <c r="D180" s="169" t="s">
        <v>650</v>
      </c>
      <c r="E180" s="170" t="s">
        <v>587</v>
      </c>
      <c r="F180" s="171">
        <v>1027.5</v>
      </c>
      <c r="G180" s="170"/>
      <c r="H180" s="170">
        <v>1315</v>
      </c>
      <c r="I180" s="172">
        <v>1250</v>
      </c>
      <c r="J180" s="173" t="s">
        <v>645</v>
      </c>
      <c r="K180" s="174">
        <f t="shared" si="135"/>
        <v>287.5</v>
      </c>
      <c r="L180" s="175">
        <f t="shared" si="136"/>
        <v>0.27980535279805352</v>
      </c>
      <c r="M180" s="170" t="s">
        <v>557</v>
      </c>
      <c r="N180" s="176">
        <v>43244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45</v>
      </c>
      <c r="B181" s="168">
        <v>42367</v>
      </c>
      <c r="C181" s="168"/>
      <c r="D181" s="169" t="s">
        <v>651</v>
      </c>
      <c r="E181" s="170" t="s">
        <v>587</v>
      </c>
      <c r="F181" s="171">
        <v>465</v>
      </c>
      <c r="G181" s="170"/>
      <c r="H181" s="170">
        <v>540</v>
      </c>
      <c r="I181" s="172">
        <v>540</v>
      </c>
      <c r="J181" s="173" t="s">
        <v>645</v>
      </c>
      <c r="K181" s="174">
        <f t="shared" si="135"/>
        <v>75</v>
      </c>
      <c r="L181" s="175">
        <f t="shared" si="136"/>
        <v>0.16129032258064516</v>
      </c>
      <c r="M181" s="170" t="s">
        <v>557</v>
      </c>
      <c r="N181" s="176">
        <v>42530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46</v>
      </c>
      <c r="B182" s="168">
        <v>42380</v>
      </c>
      <c r="C182" s="168"/>
      <c r="D182" s="169" t="s">
        <v>372</v>
      </c>
      <c r="E182" s="170" t="s">
        <v>559</v>
      </c>
      <c r="F182" s="171">
        <v>81</v>
      </c>
      <c r="G182" s="170"/>
      <c r="H182" s="170">
        <v>110</v>
      </c>
      <c r="I182" s="172">
        <v>110</v>
      </c>
      <c r="J182" s="173" t="s">
        <v>645</v>
      </c>
      <c r="K182" s="174">
        <f t="shared" si="135"/>
        <v>29</v>
      </c>
      <c r="L182" s="175">
        <f t="shared" si="136"/>
        <v>0.35802469135802467</v>
      </c>
      <c r="M182" s="170" t="s">
        <v>557</v>
      </c>
      <c r="N182" s="176">
        <v>42745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47</v>
      </c>
      <c r="B183" s="168">
        <v>42382</v>
      </c>
      <c r="C183" s="168"/>
      <c r="D183" s="169" t="s">
        <v>652</v>
      </c>
      <c r="E183" s="170" t="s">
        <v>559</v>
      </c>
      <c r="F183" s="171">
        <v>417.5</v>
      </c>
      <c r="G183" s="170"/>
      <c r="H183" s="170">
        <v>547</v>
      </c>
      <c r="I183" s="172">
        <v>535</v>
      </c>
      <c r="J183" s="173" t="s">
        <v>645</v>
      </c>
      <c r="K183" s="174">
        <f t="shared" si="135"/>
        <v>129.5</v>
      </c>
      <c r="L183" s="175">
        <f t="shared" si="136"/>
        <v>0.31017964071856285</v>
      </c>
      <c r="M183" s="170" t="s">
        <v>557</v>
      </c>
      <c r="N183" s="176">
        <v>42578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48</v>
      </c>
      <c r="B184" s="168">
        <v>42408</v>
      </c>
      <c r="C184" s="168"/>
      <c r="D184" s="169" t="s">
        <v>653</v>
      </c>
      <c r="E184" s="170" t="s">
        <v>587</v>
      </c>
      <c r="F184" s="171">
        <v>650</v>
      </c>
      <c r="G184" s="170"/>
      <c r="H184" s="170">
        <v>800</v>
      </c>
      <c r="I184" s="172">
        <v>800</v>
      </c>
      <c r="J184" s="173" t="s">
        <v>645</v>
      </c>
      <c r="K184" s="174">
        <f t="shared" si="135"/>
        <v>150</v>
      </c>
      <c r="L184" s="175">
        <f t="shared" si="136"/>
        <v>0.23076923076923078</v>
      </c>
      <c r="M184" s="170" t="s">
        <v>557</v>
      </c>
      <c r="N184" s="176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49</v>
      </c>
      <c r="B185" s="168">
        <v>42433</v>
      </c>
      <c r="C185" s="168"/>
      <c r="D185" s="169" t="s">
        <v>209</v>
      </c>
      <c r="E185" s="170" t="s">
        <v>587</v>
      </c>
      <c r="F185" s="171">
        <v>437.5</v>
      </c>
      <c r="G185" s="170"/>
      <c r="H185" s="170">
        <v>504.5</v>
      </c>
      <c r="I185" s="172">
        <v>522</v>
      </c>
      <c r="J185" s="173" t="s">
        <v>654</v>
      </c>
      <c r="K185" s="174">
        <f t="shared" si="135"/>
        <v>67</v>
      </c>
      <c r="L185" s="175">
        <f t="shared" si="136"/>
        <v>0.15314285714285714</v>
      </c>
      <c r="M185" s="170" t="s">
        <v>557</v>
      </c>
      <c r="N185" s="176">
        <v>42480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50</v>
      </c>
      <c r="B186" s="168">
        <v>42438</v>
      </c>
      <c r="C186" s="168"/>
      <c r="D186" s="169" t="s">
        <v>655</v>
      </c>
      <c r="E186" s="170" t="s">
        <v>587</v>
      </c>
      <c r="F186" s="171">
        <v>189.5</v>
      </c>
      <c r="G186" s="170"/>
      <c r="H186" s="170">
        <v>218</v>
      </c>
      <c r="I186" s="172">
        <v>218</v>
      </c>
      <c r="J186" s="173" t="s">
        <v>645</v>
      </c>
      <c r="K186" s="174">
        <f t="shared" si="135"/>
        <v>28.5</v>
      </c>
      <c r="L186" s="175">
        <f t="shared" si="136"/>
        <v>0.15039577836411611</v>
      </c>
      <c r="M186" s="170" t="s">
        <v>557</v>
      </c>
      <c r="N186" s="176">
        <v>43034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51</v>
      </c>
      <c r="B187" s="178">
        <v>42471</v>
      </c>
      <c r="C187" s="178"/>
      <c r="D187" s="186" t="s">
        <v>656</v>
      </c>
      <c r="E187" s="181" t="s">
        <v>587</v>
      </c>
      <c r="F187" s="181">
        <v>36.5</v>
      </c>
      <c r="G187" s="182"/>
      <c r="H187" s="182">
        <v>15.85</v>
      </c>
      <c r="I187" s="182">
        <v>60</v>
      </c>
      <c r="J187" s="183" t="s">
        <v>657</v>
      </c>
      <c r="K187" s="184">
        <f t="shared" si="135"/>
        <v>-20.65</v>
      </c>
      <c r="L187" s="185">
        <f t="shared" si="136"/>
        <v>-0.5657534246575342</v>
      </c>
      <c r="M187" s="181" t="s">
        <v>569</v>
      </c>
      <c r="N187" s="189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52</v>
      </c>
      <c r="B188" s="168">
        <v>42472</v>
      </c>
      <c r="C188" s="168"/>
      <c r="D188" s="169" t="s">
        <v>658</v>
      </c>
      <c r="E188" s="170" t="s">
        <v>587</v>
      </c>
      <c r="F188" s="171">
        <v>93</v>
      </c>
      <c r="G188" s="170"/>
      <c r="H188" s="170">
        <v>149</v>
      </c>
      <c r="I188" s="172">
        <v>140</v>
      </c>
      <c r="J188" s="173" t="s">
        <v>659</v>
      </c>
      <c r="K188" s="174">
        <f t="shared" si="135"/>
        <v>56</v>
      </c>
      <c r="L188" s="175">
        <f t="shared" si="136"/>
        <v>0.60215053763440862</v>
      </c>
      <c r="M188" s="170" t="s">
        <v>557</v>
      </c>
      <c r="N188" s="176">
        <v>42740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53</v>
      </c>
      <c r="B189" s="168">
        <v>42472</v>
      </c>
      <c r="C189" s="168"/>
      <c r="D189" s="169" t="s">
        <v>660</v>
      </c>
      <c r="E189" s="170" t="s">
        <v>587</v>
      </c>
      <c r="F189" s="171">
        <v>130</v>
      </c>
      <c r="G189" s="170"/>
      <c r="H189" s="170">
        <v>150</v>
      </c>
      <c r="I189" s="172" t="s">
        <v>661</v>
      </c>
      <c r="J189" s="173" t="s">
        <v>645</v>
      </c>
      <c r="K189" s="174">
        <f t="shared" si="135"/>
        <v>20</v>
      </c>
      <c r="L189" s="175">
        <f t="shared" si="136"/>
        <v>0.15384615384615385</v>
      </c>
      <c r="M189" s="170" t="s">
        <v>557</v>
      </c>
      <c r="N189" s="176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54</v>
      </c>
      <c r="B190" s="168">
        <v>42473</v>
      </c>
      <c r="C190" s="168"/>
      <c r="D190" s="169" t="s">
        <v>662</v>
      </c>
      <c r="E190" s="170" t="s">
        <v>587</v>
      </c>
      <c r="F190" s="171">
        <v>196</v>
      </c>
      <c r="G190" s="170"/>
      <c r="H190" s="170">
        <v>299</v>
      </c>
      <c r="I190" s="172">
        <v>299</v>
      </c>
      <c r="J190" s="173" t="s">
        <v>645</v>
      </c>
      <c r="K190" s="174">
        <v>103</v>
      </c>
      <c r="L190" s="175">
        <v>0.52551020408163296</v>
      </c>
      <c r="M190" s="170" t="s">
        <v>557</v>
      </c>
      <c r="N190" s="176">
        <v>42620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55</v>
      </c>
      <c r="B191" s="168">
        <v>42473</v>
      </c>
      <c r="C191" s="168"/>
      <c r="D191" s="169" t="s">
        <v>663</v>
      </c>
      <c r="E191" s="170" t="s">
        <v>587</v>
      </c>
      <c r="F191" s="171">
        <v>88</v>
      </c>
      <c r="G191" s="170"/>
      <c r="H191" s="170">
        <v>103</v>
      </c>
      <c r="I191" s="172">
        <v>103</v>
      </c>
      <c r="J191" s="173" t="s">
        <v>645</v>
      </c>
      <c r="K191" s="174">
        <v>15</v>
      </c>
      <c r="L191" s="175">
        <v>0.170454545454545</v>
      </c>
      <c r="M191" s="170" t="s">
        <v>557</v>
      </c>
      <c r="N191" s="176">
        <v>42530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56</v>
      </c>
      <c r="B192" s="168">
        <v>42492</v>
      </c>
      <c r="C192" s="168"/>
      <c r="D192" s="169" t="s">
        <v>664</v>
      </c>
      <c r="E192" s="170" t="s">
        <v>587</v>
      </c>
      <c r="F192" s="171">
        <v>127.5</v>
      </c>
      <c r="G192" s="170"/>
      <c r="H192" s="170">
        <v>148</v>
      </c>
      <c r="I192" s="172" t="s">
        <v>665</v>
      </c>
      <c r="J192" s="173" t="s">
        <v>645</v>
      </c>
      <c r="K192" s="174">
        <f>H192-F192</f>
        <v>20.5</v>
      </c>
      <c r="L192" s="175">
        <f>K192/F192</f>
        <v>0.16078431372549021</v>
      </c>
      <c r="M192" s="170" t="s">
        <v>557</v>
      </c>
      <c r="N192" s="176">
        <v>42564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57</v>
      </c>
      <c r="B193" s="168">
        <v>42493</v>
      </c>
      <c r="C193" s="168"/>
      <c r="D193" s="169" t="s">
        <v>666</v>
      </c>
      <c r="E193" s="170" t="s">
        <v>587</v>
      </c>
      <c r="F193" s="171">
        <v>675</v>
      </c>
      <c r="G193" s="170"/>
      <c r="H193" s="170">
        <v>815</v>
      </c>
      <c r="I193" s="172" t="s">
        <v>667</v>
      </c>
      <c r="J193" s="173" t="s">
        <v>645</v>
      </c>
      <c r="K193" s="174">
        <f>H193-F193</f>
        <v>140</v>
      </c>
      <c r="L193" s="175">
        <f>K193/F193</f>
        <v>0.2074074074074074</v>
      </c>
      <c r="M193" s="170" t="s">
        <v>557</v>
      </c>
      <c r="N193" s="176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58</v>
      </c>
      <c r="B194" s="178">
        <v>42522</v>
      </c>
      <c r="C194" s="178"/>
      <c r="D194" s="179" t="s">
        <v>668</v>
      </c>
      <c r="E194" s="180" t="s">
        <v>587</v>
      </c>
      <c r="F194" s="181">
        <v>500</v>
      </c>
      <c r="G194" s="181"/>
      <c r="H194" s="182">
        <v>232.5</v>
      </c>
      <c r="I194" s="182" t="s">
        <v>669</v>
      </c>
      <c r="J194" s="183" t="s">
        <v>670</v>
      </c>
      <c r="K194" s="184">
        <f>H194-F194</f>
        <v>-267.5</v>
      </c>
      <c r="L194" s="185">
        <f>K194/F194</f>
        <v>-0.53500000000000003</v>
      </c>
      <c r="M194" s="181" t="s">
        <v>569</v>
      </c>
      <c r="N194" s="178">
        <v>43735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59</v>
      </c>
      <c r="B195" s="168">
        <v>42527</v>
      </c>
      <c r="C195" s="168"/>
      <c r="D195" s="169" t="s">
        <v>512</v>
      </c>
      <c r="E195" s="170" t="s">
        <v>587</v>
      </c>
      <c r="F195" s="171">
        <v>110</v>
      </c>
      <c r="G195" s="170"/>
      <c r="H195" s="170">
        <v>126.5</v>
      </c>
      <c r="I195" s="172">
        <v>125</v>
      </c>
      <c r="J195" s="173" t="s">
        <v>596</v>
      </c>
      <c r="K195" s="174">
        <f>H195-F195</f>
        <v>16.5</v>
      </c>
      <c r="L195" s="175">
        <f>K195/F195</f>
        <v>0.15</v>
      </c>
      <c r="M195" s="170" t="s">
        <v>557</v>
      </c>
      <c r="N195" s="176">
        <v>42552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60</v>
      </c>
      <c r="B196" s="168">
        <v>42538</v>
      </c>
      <c r="C196" s="168"/>
      <c r="D196" s="169" t="s">
        <v>671</v>
      </c>
      <c r="E196" s="170" t="s">
        <v>587</v>
      </c>
      <c r="F196" s="171">
        <v>44</v>
      </c>
      <c r="G196" s="170"/>
      <c r="H196" s="170">
        <v>69.5</v>
      </c>
      <c r="I196" s="172">
        <v>69.5</v>
      </c>
      <c r="J196" s="173" t="s">
        <v>672</v>
      </c>
      <c r="K196" s="174">
        <f>H196-F196</f>
        <v>25.5</v>
      </c>
      <c r="L196" s="175">
        <f>K196/F196</f>
        <v>0.57954545454545459</v>
      </c>
      <c r="M196" s="170" t="s">
        <v>557</v>
      </c>
      <c r="N196" s="176">
        <v>42977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61</v>
      </c>
      <c r="B197" s="168">
        <v>42549</v>
      </c>
      <c r="C197" s="168"/>
      <c r="D197" s="169" t="s">
        <v>673</v>
      </c>
      <c r="E197" s="170" t="s">
        <v>587</v>
      </c>
      <c r="F197" s="171">
        <v>262.5</v>
      </c>
      <c r="G197" s="170"/>
      <c r="H197" s="170">
        <v>340</v>
      </c>
      <c r="I197" s="172">
        <v>333</v>
      </c>
      <c r="J197" s="173" t="s">
        <v>674</v>
      </c>
      <c r="K197" s="174">
        <v>77.5</v>
      </c>
      <c r="L197" s="175">
        <v>0.29523809523809502</v>
      </c>
      <c r="M197" s="170" t="s">
        <v>557</v>
      </c>
      <c r="N197" s="176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62</v>
      </c>
      <c r="B198" s="168">
        <v>42549</v>
      </c>
      <c r="C198" s="168"/>
      <c r="D198" s="169" t="s">
        <v>675</v>
      </c>
      <c r="E198" s="170" t="s">
        <v>587</v>
      </c>
      <c r="F198" s="171">
        <v>840</v>
      </c>
      <c r="G198" s="170"/>
      <c r="H198" s="170">
        <v>1230</v>
      </c>
      <c r="I198" s="172">
        <v>1230</v>
      </c>
      <c r="J198" s="173" t="s">
        <v>645</v>
      </c>
      <c r="K198" s="174">
        <v>390</v>
      </c>
      <c r="L198" s="175">
        <v>0.46428571428571402</v>
      </c>
      <c r="M198" s="170" t="s">
        <v>557</v>
      </c>
      <c r="N198" s="176">
        <v>42649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0">
        <v>63</v>
      </c>
      <c r="B199" s="191">
        <v>42556</v>
      </c>
      <c r="C199" s="191"/>
      <c r="D199" s="192" t="s">
        <v>676</v>
      </c>
      <c r="E199" s="193" t="s">
        <v>587</v>
      </c>
      <c r="F199" s="193">
        <v>395</v>
      </c>
      <c r="G199" s="194"/>
      <c r="H199" s="194">
        <f>(468.5+342.5)/2</f>
        <v>405.5</v>
      </c>
      <c r="I199" s="194">
        <v>510</v>
      </c>
      <c r="J199" s="195" t="s">
        <v>677</v>
      </c>
      <c r="K199" s="196">
        <f t="shared" ref="K199:K205" si="137">H199-F199</f>
        <v>10.5</v>
      </c>
      <c r="L199" s="197">
        <f t="shared" ref="L199:L205" si="138">K199/F199</f>
        <v>2.6582278481012658E-2</v>
      </c>
      <c r="M199" s="193" t="s">
        <v>678</v>
      </c>
      <c r="N199" s="191">
        <v>43606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7">
        <v>64</v>
      </c>
      <c r="B200" s="178">
        <v>42584</v>
      </c>
      <c r="C200" s="178"/>
      <c r="D200" s="179" t="s">
        <v>679</v>
      </c>
      <c r="E200" s="180" t="s">
        <v>559</v>
      </c>
      <c r="F200" s="181">
        <f>169.5-12.8</f>
        <v>156.69999999999999</v>
      </c>
      <c r="G200" s="181"/>
      <c r="H200" s="182">
        <v>77</v>
      </c>
      <c r="I200" s="182" t="s">
        <v>680</v>
      </c>
      <c r="J200" s="183" t="s">
        <v>681</v>
      </c>
      <c r="K200" s="184">
        <f t="shared" si="137"/>
        <v>-79.699999999999989</v>
      </c>
      <c r="L200" s="185">
        <f t="shared" si="138"/>
        <v>-0.50861518825781749</v>
      </c>
      <c r="M200" s="181" t="s">
        <v>569</v>
      </c>
      <c r="N200" s="178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7">
        <v>65</v>
      </c>
      <c r="B201" s="178">
        <v>42586</v>
      </c>
      <c r="C201" s="178"/>
      <c r="D201" s="179" t="s">
        <v>682</v>
      </c>
      <c r="E201" s="180" t="s">
        <v>587</v>
      </c>
      <c r="F201" s="181">
        <v>400</v>
      </c>
      <c r="G201" s="181"/>
      <c r="H201" s="182">
        <v>305</v>
      </c>
      <c r="I201" s="182">
        <v>475</v>
      </c>
      <c r="J201" s="183" t="s">
        <v>683</v>
      </c>
      <c r="K201" s="184">
        <f t="shared" si="137"/>
        <v>-95</v>
      </c>
      <c r="L201" s="185">
        <f t="shared" si="138"/>
        <v>-0.23749999999999999</v>
      </c>
      <c r="M201" s="181" t="s">
        <v>569</v>
      </c>
      <c r="N201" s="178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66</v>
      </c>
      <c r="B202" s="168">
        <v>42593</v>
      </c>
      <c r="C202" s="168"/>
      <c r="D202" s="169" t="s">
        <v>684</v>
      </c>
      <c r="E202" s="170" t="s">
        <v>587</v>
      </c>
      <c r="F202" s="171">
        <v>86.5</v>
      </c>
      <c r="G202" s="170"/>
      <c r="H202" s="170">
        <v>130</v>
      </c>
      <c r="I202" s="172">
        <v>130</v>
      </c>
      <c r="J202" s="173" t="s">
        <v>685</v>
      </c>
      <c r="K202" s="174">
        <f t="shared" si="137"/>
        <v>43.5</v>
      </c>
      <c r="L202" s="175">
        <f t="shared" si="138"/>
        <v>0.50289017341040465</v>
      </c>
      <c r="M202" s="170" t="s">
        <v>557</v>
      </c>
      <c r="N202" s="176">
        <v>43091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7">
        <v>67</v>
      </c>
      <c r="B203" s="178">
        <v>42600</v>
      </c>
      <c r="C203" s="178"/>
      <c r="D203" s="179" t="s">
        <v>109</v>
      </c>
      <c r="E203" s="180" t="s">
        <v>587</v>
      </c>
      <c r="F203" s="181">
        <v>133.5</v>
      </c>
      <c r="G203" s="181"/>
      <c r="H203" s="182">
        <v>126.5</v>
      </c>
      <c r="I203" s="182">
        <v>178</v>
      </c>
      <c r="J203" s="183" t="s">
        <v>686</v>
      </c>
      <c r="K203" s="184">
        <f t="shared" si="137"/>
        <v>-7</v>
      </c>
      <c r="L203" s="185">
        <f t="shared" si="138"/>
        <v>-5.2434456928838954E-2</v>
      </c>
      <c r="M203" s="181" t="s">
        <v>569</v>
      </c>
      <c r="N203" s="178">
        <v>42615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68</v>
      </c>
      <c r="B204" s="168">
        <v>42613</v>
      </c>
      <c r="C204" s="168"/>
      <c r="D204" s="169" t="s">
        <v>687</v>
      </c>
      <c r="E204" s="170" t="s">
        <v>587</v>
      </c>
      <c r="F204" s="171">
        <v>560</v>
      </c>
      <c r="G204" s="170"/>
      <c r="H204" s="170">
        <v>725</v>
      </c>
      <c r="I204" s="172">
        <v>725</v>
      </c>
      <c r="J204" s="173" t="s">
        <v>589</v>
      </c>
      <c r="K204" s="174">
        <f t="shared" si="137"/>
        <v>165</v>
      </c>
      <c r="L204" s="175">
        <f t="shared" si="138"/>
        <v>0.29464285714285715</v>
      </c>
      <c r="M204" s="170" t="s">
        <v>557</v>
      </c>
      <c r="N204" s="176">
        <v>42456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7">
        <v>69</v>
      </c>
      <c r="B205" s="168">
        <v>42614</v>
      </c>
      <c r="C205" s="168"/>
      <c r="D205" s="169" t="s">
        <v>688</v>
      </c>
      <c r="E205" s="170" t="s">
        <v>587</v>
      </c>
      <c r="F205" s="171">
        <v>160.5</v>
      </c>
      <c r="G205" s="170"/>
      <c r="H205" s="170">
        <v>210</v>
      </c>
      <c r="I205" s="172">
        <v>210</v>
      </c>
      <c r="J205" s="173" t="s">
        <v>589</v>
      </c>
      <c r="K205" s="174">
        <f t="shared" si="137"/>
        <v>49.5</v>
      </c>
      <c r="L205" s="175">
        <f t="shared" si="138"/>
        <v>0.30841121495327101</v>
      </c>
      <c r="M205" s="170" t="s">
        <v>557</v>
      </c>
      <c r="N205" s="176">
        <v>42871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70</v>
      </c>
      <c r="B206" s="168">
        <v>42646</v>
      </c>
      <c r="C206" s="168"/>
      <c r="D206" s="169" t="s">
        <v>386</v>
      </c>
      <c r="E206" s="170" t="s">
        <v>587</v>
      </c>
      <c r="F206" s="171">
        <v>430</v>
      </c>
      <c r="G206" s="170"/>
      <c r="H206" s="170">
        <v>596</v>
      </c>
      <c r="I206" s="172">
        <v>575</v>
      </c>
      <c r="J206" s="173" t="s">
        <v>689</v>
      </c>
      <c r="K206" s="174">
        <v>166</v>
      </c>
      <c r="L206" s="175">
        <v>0.38604651162790699</v>
      </c>
      <c r="M206" s="170" t="s">
        <v>557</v>
      </c>
      <c r="N206" s="176">
        <v>42769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71</v>
      </c>
      <c r="B207" s="168">
        <v>42657</v>
      </c>
      <c r="C207" s="168"/>
      <c r="D207" s="169" t="s">
        <v>690</v>
      </c>
      <c r="E207" s="170" t="s">
        <v>587</v>
      </c>
      <c r="F207" s="171">
        <v>280</v>
      </c>
      <c r="G207" s="170"/>
      <c r="H207" s="170">
        <v>345</v>
      </c>
      <c r="I207" s="172">
        <v>345</v>
      </c>
      <c r="J207" s="173" t="s">
        <v>589</v>
      </c>
      <c r="K207" s="174">
        <f t="shared" ref="K207:K212" si="139">H207-F207</f>
        <v>65</v>
      </c>
      <c r="L207" s="175">
        <f>K207/F207</f>
        <v>0.23214285714285715</v>
      </c>
      <c r="M207" s="170" t="s">
        <v>557</v>
      </c>
      <c r="N207" s="176">
        <v>42814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72</v>
      </c>
      <c r="B208" s="168">
        <v>42657</v>
      </c>
      <c r="C208" s="168"/>
      <c r="D208" s="169" t="s">
        <v>691</v>
      </c>
      <c r="E208" s="170" t="s">
        <v>587</v>
      </c>
      <c r="F208" s="171">
        <v>245</v>
      </c>
      <c r="G208" s="170"/>
      <c r="H208" s="170">
        <v>325.5</v>
      </c>
      <c r="I208" s="172">
        <v>330</v>
      </c>
      <c r="J208" s="173" t="s">
        <v>692</v>
      </c>
      <c r="K208" s="174">
        <f t="shared" si="139"/>
        <v>80.5</v>
      </c>
      <c r="L208" s="175">
        <f>K208/F208</f>
        <v>0.32857142857142857</v>
      </c>
      <c r="M208" s="170" t="s">
        <v>557</v>
      </c>
      <c r="N208" s="176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73</v>
      </c>
      <c r="B209" s="168">
        <v>42660</v>
      </c>
      <c r="C209" s="168"/>
      <c r="D209" s="169" t="s">
        <v>339</v>
      </c>
      <c r="E209" s="170" t="s">
        <v>587</v>
      </c>
      <c r="F209" s="171">
        <v>125</v>
      </c>
      <c r="G209" s="170"/>
      <c r="H209" s="170">
        <v>160</v>
      </c>
      <c r="I209" s="172">
        <v>160</v>
      </c>
      <c r="J209" s="173" t="s">
        <v>645</v>
      </c>
      <c r="K209" s="174">
        <f t="shared" si="139"/>
        <v>35</v>
      </c>
      <c r="L209" s="175">
        <v>0.28000000000000003</v>
      </c>
      <c r="M209" s="170" t="s">
        <v>557</v>
      </c>
      <c r="N209" s="176">
        <v>42803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74</v>
      </c>
      <c r="B210" s="168">
        <v>42660</v>
      </c>
      <c r="C210" s="168"/>
      <c r="D210" s="169" t="s">
        <v>446</v>
      </c>
      <c r="E210" s="170" t="s">
        <v>587</v>
      </c>
      <c r="F210" s="171">
        <v>114</v>
      </c>
      <c r="G210" s="170"/>
      <c r="H210" s="170">
        <v>145</v>
      </c>
      <c r="I210" s="172">
        <v>145</v>
      </c>
      <c r="J210" s="173" t="s">
        <v>645</v>
      </c>
      <c r="K210" s="174">
        <f t="shared" si="139"/>
        <v>31</v>
      </c>
      <c r="L210" s="175">
        <f>K210/F210</f>
        <v>0.27192982456140352</v>
      </c>
      <c r="M210" s="170" t="s">
        <v>557</v>
      </c>
      <c r="N210" s="176">
        <v>42859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75</v>
      </c>
      <c r="B211" s="168">
        <v>42660</v>
      </c>
      <c r="C211" s="168"/>
      <c r="D211" s="169" t="s">
        <v>693</v>
      </c>
      <c r="E211" s="170" t="s">
        <v>587</v>
      </c>
      <c r="F211" s="171">
        <v>212</v>
      </c>
      <c r="G211" s="170"/>
      <c r="H211" s="170">
        <v>280</v>
      </c>
      <c r="I211" s="172">
        <v>276</v>
      </c>
      <c r="J211" s="173" t="s">
        <v>694</v>
      </c>
      <c r="K211" s="174">
        <f t="shared" si="139"/>
        <v>68</v>
      </c>
      <c r="L211" s="175">
        <f>K211/F211</f>
        <v>0.32075471698113206</v>
      </c>
      <c r="M211" s="170" t="s">
        <v>557</v>
      </c>
      <c r="N211" s="176">
        <v>42858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76</v>
      </c>
      <c r="B212" s="168">
        <v>42678</v>
      </c>
      <c r="C212" s="168"/>
      <c r="D212" s="169" t="s">
        <v>436</v>
      </c>
      <c r="E212" s="170" t="s">
        <v>587</v>
      </c>
      <c r="F212" s="171">
        <v>155</v>
      </c>
      <c r="G212" s="170"/>
      <c r="H212" s="170">
        <v>210</v>
      </c>
      <c r="I212" s="172">
        <v>210</v>
      </c>
      <c r="J212" s="173" t="s">
        <v>695</v>
      </c>
      <c r="K212" s="174">
        <f t="shared" si="139"/>
        <v>55</v>
      </c>
      <c r="L212" s="175">
        <f>K212/F212</f>
        <v>0.35483870967741937</v>
      </c>
      <c r="M212" s="170" t="s">
        <v>557</v>
      </c>
      <c r="N212" s="176">
        <v>42944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7">
        <v>77</v>
      </c>
      <c r="B213" s="178">
        <v>42710</v>
      </c>
      <c r="C213" s="178"/>
      <c r="D213" s="179" t="s">
        <v>696</v>
      </c>
      <c r="E213" s="180" t="s">
        <v>587</v>
      </c>
      <c r="F213" s="181">
        <v>150.5</v>
      </c>
      <c r="G213" s="181"/>
      <c r="H213" s="182">
        <v>72.5</v>
      </c>
      <c r="I213" s="182">
        <v>174</v>
      </c>
      <c r="J213" s="183" t="s">
        <v>697</v>
      </c>
      <c r="K213" s="184">
        <v>-78</v>
      </c>
      <c r="L213" s="185">
        <v>-0.51827242524916906</v>
      </c>
      <c r="M213" s="181" t="s">
        <v>569</v>
      </c>
      <c r="N213" s="178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78</v>
      </c>
      <c r="B214" s="168">
        <v>42712</v>
      </c>
      <c r="C214" s="168"/>
      <c r="D214" s="169" t="s">
        <v>698</v>
      </c>
      <c r="E214" s="170" t="s">
        <v>587</v>
      </c>
      <c r="F214" s="171">
        <v>380</v>
      </c>
      <c r="G214" s="170"/>
      <c r="H214" s="170">
        <v>478</v>
      </c>
      <c r="I214" s="172">
        <v>468</v>
      </c>
      <c r="J214" s="173" t="s">
        <v>645</v>
      </c>
      <c r="K214" s="174">
        <f>H214-F214</f>
        <v>98</v>
      </c>
      <c r="L214" s="175">
        <f>K214/F214</f>
        <v>0.25789473684210529</v>
      </c>
      <c r="M214" s="170" t="s">
        <v>557</v>
      </c>
      <c r="N214" s="176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79</v>
      </c>
      <c r="B215" s="168">
        <v>42734</v>
      </c>
      <c r="C215" s="168"/>
      <c r="D215" s="169" t="s">
        <v>108</v>
      </c>
      <c r="E215" s="170" t="s">
        <v>587</v>
      </c>
      <c r="F215" s="171">
        <v>305</v>
      </c>
      <c r="G215" s="170"/>
      <c r="H215" s="170">
        <v>375</v>
      </c>
      <c r="I215" s="172">
        <v>375</v>
      </c>
      <c r="J215" s="173" t="s">
        <v>645</v>
      </c>
      <c r="K215" s="174">
        <f>H215-F215</f>
        <v>70</v>
      </c>
      <c r="L215" s="175">
        <f>K215/F215</f>
        <v>0.22950819672131148</v>
      </c>
      <c r="M215" s="170" t="s">
        <v>557</v>
      </c>
      <c r="N215" s="176">
        <v>42768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80</v>
      </c>
      <c r="B216" s="168">
        <v>42739</v>
      </c>
      <c r="C216" s="168"/>
      <c r="D216" s="169" t="s">
        <v>94</v>
      </c>
      <c r="E216" s="170" t="s">
        <v>587</v>
      </c>
      <c r="F216" s="171">
        <v>99.5</v>
      </c>
      <c r="G216" s="170"/>
      <c r="H216" s="170">
        <v>158</v>
      </c>
      <c r="I216" s="172">
        <v>158</v>
      </c>
      <c r="J216" s="173" t="s">
        <v>645</v>
      </c>
      <c r="K216" s="174">
        <f>H216-F216</f>
        <v>58.5</v>
      </c>
      <c r="L216" s="175">
        <f>K216/F216</f>
        <v>0.5879396984924623</v>
      </c>
      <c r="M216" s="170" t="s">
        <v>557</v>
      </c>
      <c r="N216" s="176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81</v>
      </c>
      <c r="B217" s="168">
        <v>42739</v>
      </c>
      <c r="C217" s="168"/>
      <c r="D217" s="169" t="s">
        <v>94</v>
      </c>
      <c r="E217" s="170" t="s">
        <v>587</v>
      </c>
      <c r="F217" s="171">
        <v>99.5</v>
      </c>
      <c r="G217" s="170"/>
      <c r="H217" s="170">
        <v>158</v>
      </c>
      <c r="I217" s="172">
        <v>158</v>
      </c>
      <c r="J217" s="173" t="s">
        <v>645</v>
      </c>
      <c r="K217" s="174">
        <v>58.5</v>
      </c>
      <c r="L217" s="175">
        <v>0.58793969849246197</v>
      </c>
      <c r="M217" s="170" t="s">
        <v>557</v>
      </c>
      <c r="N217" s="176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82</v>
      </c>
      <c r="B218" s="168">
        <v>42786</v>
      </c>
      <c r="C218" s="168"/>
      <c r="D218" s="169" t="s">
        <v>184</v>
      </c>
      <c r="E218" s="170" t="s">
        <v>587</v>
      </c>
      <c r="F218" s="171">
        <v>140.5</v>
      </c>
      <c r="G218" s="170"/>
      <c r="H218" s="170">
        <v>220</v>
      </c>
      <c r="I218" s="172">
        <v>220</v>
      </c>
      <c r="J218" s="173" t="s">
        <v>645</v>
      </c>
      <c r="K218" s="174">
        <f>H218-F218</f>
        <v>79.5</v>
      </c>
      <c r="L218" s="175">
        <f>K218/F218</f>
        <v>0.5658362989323843</v>
      </c>
      <c r="M218" s="170" t="s">
        <v>557</v>
      </c>
      <c r="N218" s="176">
        <v>42864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83</v>
      </c>
      <c r="B219" s="168">
        <v>42786</v>
      </c>
      <c r="C219" s="168"/>
      <c r="D219" s="169" t="s">
        <v>699</v>
      </c>
      <c r="E219" s="170" t="s">
        <v>587</v>
      </c>
      <c r="F219" s="171">
        <v>202.5</v>
      </c>
      <c r="G219" s="170"/>
      <c r="H219" s="170">
        <v>234</v>
      </c>
      <c r="I219" s="172">
        <v>234</v>
      </c>
      <c r="J219" s="173" t="s">
        <v>645</v>
      </c>
      <c r="K219" s="174">
        <v>31.5</v>
      </c>
      <c r="L219" s="175">
        <v>0.155555555555556</v>
      </c>
      <c r="M219" s="170" t="s">
        <v>557</v>
      </c>
      <c r="N219" s="176">
        <v>42836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84</v>
      </c>
      <c r="B220" s="168">
        <v>42818</v>
      </c>
      <c r="C220" s="168"/>
      <c r="D220" s="169" t="s">
        <v>700</v>
      </c>
      <c r="E220" s="170" t="s">
        <v>587</v>
      </c>
      <c r="F220" s="171">
        <v>300.5</v>
      </c>
      <c r="G220" s="170"/>
      <c r="H220" s="170">
        <v>417.5</v>
      </c>
      <c r="I220" s="172">
        <v>420</v>
      </c>
      <c r="J220" s="173" t="s">
        <v>701</v>
      </c>
      <c r="K220" s="174">
        <f>H220-F220</f>
        <v>117</v>
      </c>
      <c r="L220" s="175">
        <f>K220/F220</f>
        <v>0.38935108153078202</v>
      </c>
      <c r="M220" s="170" t="s">
        <v>557</v>
      </c>
      <c r="N220" s="176">
        <v>43070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85</v>
      </c>
      <c r="B221" s="168">
        <v>42818</v>
      </c>
      <c r="C221" s="168"/>
      <c r="D221" s="169" t="s">
        <v>675</v>
      </c>
      <c r="E221" s="170" t="s">
        <v>587</v>
      </c>
      <c r="F221" s="171">
        <v>850</v>
      </c>
      <c r="G221" s="170"/>
      <c r="H221" s="170">
        <v>1042.5</v>
      </c>
      <c r="I221" s="172">
        <v>1023</v>
      </c>
      <c r="J221" s="173" t="s">
        <v>702</v>
      </c>
      <c r="K221" s="174">
        <v>192.5</v>
      </c>
      <c r="L221" s="175">
        <v>0.22647058823529401</v>
      </c>
      <c r="M221" s="170" t="s">
        <v>557</v>
      </c>
      <c r="N221" s="176">
        <v>42830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86</v>
      </c>
      <c r="B222" s="168">
        <v>42830</v>
      </c>
      <c r="C222" s="168"/>
      <c r="D222" s="169" t="s">
        <v>465</v>
      </c>
      <c r="E222" s="170" t="s">
        <v>587</v>
      </c>
      <c r="F222" s="171">
        <v>785</v>
      </c>
      <c r="G222" s="170"/>
      <c r="H222" s="170">
        <v>930</v>
      </c>
      <c r="I222" s="172">
        <v>920</v>
      </c>
      <c r="J222" s="173" t="s">
        <v>703</v>
      </c>
      <c r="K222" s="174">
        <f>H222-F222</f>
        <v>145</v>
      </c>
      <c r="L222" s="175">
        <f>K222/F222</f>
        <v>0.18471337579617833</v>
      </c>
      <c r="M222" s="170" t="s">
        <v>557</v>
      </c>
      <c r="N222" s="176">
        <v>42976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7">
        <v>87</v>
      </c>
      <c r="B223" s="178">
        <v>42831</v>
      </c>
      <c r="C223" s="178"/>
      <c r="D223" s="179" t="s">
        <v>704</v>
      </c>
      <c r="E223" s="180" t="s">
        <v>587</v>
      </c>
      <c r="F223" s="181">
        <v>40</v>
      </c>
      <c r="G223" s="181"/>
      <c r="H223" s="182">
        <v>13.1</v>
      </c>
      <c r="I223" s="182">
        <v>60</v>
      </c>
      <c r="J223" s="183" t="s">
        <v>705</v>
      </c>
      <c r="K223" s="184">
        <v>-26.9</v>
      </c>
      <c r="L223" s="185">
        <v>-0.67249999999999999</v>
      </c>
      <c r="M223" s="181" t="s">
        <v>569</v>
      </c>
      <c r="N223" s="178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88</v>
      </c>
      <c r="B224" s="168">
        <v>42837</v>
      </c>
      <c r="C224" s="168"/>
      <c r="D224" s="169" t="s">
        <v>93</v>
      </c>
      <c r="E224" s="170" t="s">
        <v>587</v>
      </c>
      <c r="F224" s="171">
        <v>289.5</v>
      </c>
      <c r="G224" s="170"/>
      <c r="H224" s="170">
        <v>354</v>
      </c>
      <c r="I224" s="172">
        <v>360</v>
      </c>
      <c r="J224" s="173" t="s">
        <v>706</v>
      </c>
      <c r="K224" s="174">
        <f t="shared" ref="K224:K232" si="140">H224-F224</f>
        <v>64.5</v>
      </c>
      <c r="L224" s="175">
        <f t="shared" ref="L224:L232" si="141">K224/F224</f>
        <v>0.22279792746113988</v>
      </c>
      <c r="M224" s="170" t="s">
        <v>557</v>
      </c>
      <c r="N224" s="176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89</v>
      </c>
      <c r="B225" s="168">
        <v>42845</v>
      </c>
      <c r="C225" s="168"/>
      <c r="D225" s="169" t="s">
        <v>411</v>
      </c>
      <c r="E225" s="170" t="s">
        <v>587</v>
      </c>
      <c r="F225" s="171">
        <v>700</v>
      </c>
      <c r="G225" s="170"/>
      <c r="H225" s="170">
        <v>840</v>
      </c>
      <c r="I225" s="172">
        <v>840</v>
      </c>
      <c r="J225" s="173" t="s">
        <v>707</v>
      </c>
      <c r="K225" s="174">
        <f t="shared" si="140"/>
        <v>140</v>
      </c>
      <c r="L225" s="175">
        <f t="shared" si="141"/>
        <v>0.2</v>
      </c>
      <c r="M225" s="170" t="s">
        <v>557</v>
      </c>
      <c r="N225" s="176">
        <v>42893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90</v>
      </c>
      <c r="B226" s="168">
        <v>42887</v>
      </c>
      <c r="C226" s="168"/>
      <c r="D226" s="169" t="s">
        <v>708</v>
      </c>
      <c r="E226" s="170" t="s">
        <v>587</v>
      </c>
      <c r="F226" s="171">
        <v>130</v>
      </c>
      <c r="G226" s="170"/>
      <c r="H226" s="170">
        <v>144.25</v>
      </c>
      <c r="I226" s="172">
        <v>170</v>
      </c>
      <c r="J226" s="173" t="s">
        <v>709</v>
      </c>
      <c r="K226" s="174">
        <f t="shared" si="140"/>
        <v>14.25</v>
      </c>
      <c r="L226" s="175">
        <f t="shared" si="141"/>
        <v>0.10961538461538461</v>
      </c>
      <c r="M226" s="170" t="s">
        <v>557</v>
      </c>
      <c r="N226" s="176">
        <v>43675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91</v>
      </c>
      <c r="B227" s="168">
        <v>42901</v>
      </c>
      <c r="C227" s="168"/>
      <c r="D227" s="169" t="s">
        <v>710</v>
      </c>
      <c r="E227" s="170" t="s">
        <v>587</v>
      </c>
      <c r="F227" s="171">
        <v>214.5</v>
      </c>
      <c r="G227" s="170"/>
      <c r="H227" s="170">
        <v>262</v>
      </c>
      <c r="I227" s="172">
        <v>262</v>
      </c>
      <c r="J227" s="173" t="s">
        <v>711</v>
      </c>
      <c r="K227" s="174">
        <f t="shared" si="140"/>
        <v>47.5</v>
      </c>
      <c r="L227" s="175">
        <f t="shared" si="141"/>
        <v>0.22144522144522144</v>
      </c>
      <c r="M227" s="170" t="s">
        <v>557</v>
      </c>
      <c r="N227" s="176">
        <v>42977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92</v>
      </c>
      <c r="B228" s="199">
        <v>42933</v>
      </c>
      <c r="C228" s="199"/>
      <c r="D228" s="200" t="s">
        <v>712</v>
      </c>
      <c r="E228" s="201" t="s">
        <v>587</v>
      </c>
      <c r="F228" s="202">
        <v>370</v>
      </c>
      <c r="G228" s="201"/>
      <c r="H228" s="201">
        <v>447.5</v>
      </c>
      <c r="I228" s="203">
        <v>450</v>
      </c>
      <c r="J228" s="204" t="s">
        <v>645</v>
      </c>
      <c r="K228" s="174">
        <f t="shared" si="140"/>
        <v>77.5</v>
      </c>
      <c r="L228" s="205">
        <f t="shared" si="141"/>
        <v>0.20945945945945946</v>
      </c>
      <c r="M228" s="201" t="s">
        <v>557</v>
      </c>
      <c r="N228" s="206">
        <v>43035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93</v>
      </c>
      <c r="B229" s="199">
        <v>42943</v>
      </c>
      <c r="C229" s="199"/>
      <c r="D229" s="200" t="s">
        <v>182</v>
      </c>
      <c r="E229" s="201" t="s">
        <v>587</v>
      </c>
      <c r="F229" s="202">
        <v>657.5</v>
      </c>
      <c r="G229" s="201"/>
      <c r="H229" s="201">
        <v>825</v>
      </c>
      <c r="I229" s="203">
        <v>820</v>
      </c>
      <c r="J229" s="204" t="s">
        <v>645</v>
      </c>
      <c r="K229" s="174">
        <f t="shared" si="140"/>
        <v>167.5</v>
      </c>
      <c r="L229" s="205">
        <f t="shared" si="141"/>
        <v>0.25475285171102663</v>
      </c>
      <c r="M229" s="201" t="s">
        <v>557</v>
      </c>
      <c r="N229" s="206">
        <v>43090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94</v>
      </c>
      <c r="B230" s="168">
        <v>42964</v>
      </c>
      <c r="C230" s="168"/>
      <c r="D230" s="169" t="s">
        <v>354</v>
      </c>
      <c r="E230" s="170" t="s">
        <v>587</v>
      </c>
      <c r="F230" s="171">
        <v>605</v>
      </c>
      <c r="G230" s="170"/>
      <c r="H230" s="170">
        <v>750</v>
      </c>
      <c r="I230" s="172">
        <v>750</v>
      </c>
      <c r="J230" s="173" t="s">
        <v>703</v>
      </c>
      <c r="K230" s="174">
        <f t="shared" si="140"/>
        <v>145</v>
      </c>
      <c r="L230" s="175">
        <f t="shared" si="141"/>
        <v>0.23966942148760331</v>
      </c>
      <c r="M230" s="170" t="s">
        <v>557</v>
      </c>
      <c r="N230" s="176">
        <v>43027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7">
        <v>95</v>
      </c>
      <c r="B231" s="178">
        <v>42979</v>
      </c>
      <c r="C231" s="178"/>
      <c r="D231" s="186" t="s">
        <v>713</v>
      </c>
      <c r="E231" s="181" t="s">
        <v>587</v>
      </c>
      <c r="F231" s="181">
        <v>255</v>
      </c>
      <c r="G231" s="182"/>
      <c r="H231" s="182">
        <v>217.25</v>
      </c>
      <c r="I231" s="182">
        <v>320</v>
      </c>
      <c r="J231" s="183" t="s">
        <v>714</v>
      </c>
      <c r="K231" s="184">
        <f t="shared" si="140"/>
        <v>-37.75</v>
      </c>
      <c r="L231" s="187">
        <f t="shared" si="141"/>
        <v>-0.14803921568627451</v>
      </c>
      <c r="M231" s="181" t="s">
        <v>569</v>
      </c>
      <c r="N231" s="178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96</v>
      </c>
      <c r="B232" s="168">
        <v>42997</v>
      </c>
      <c r="C232" s="168"/>
      <c r="D232" s="169" t="s">
        <v>715</v>
      </c>
      <c r="E232" s="170" t="s">
        <v>587</v>
      </c>
      <c r="F232" s="171">
        <v>215</v>
      </c>
      <c r="G232" s="170"/>
      <c r="H232" s="170">
        <v>258</v>
      </c>
      <c r="I232" s="172">
        <v>258</v>
      </c>
      <c r="J232" s="173" t="s">
        <v>645</v>
      </c>
      <c r="K232" s="174">
        <f t="shared" si="140"/>
        <v>43</v>
      </c>
      <c r="L232" s="175">
        <f t="shared" si="141"/>
        <v>0.2</v>
      </c>
      <c r="M232" s="170" t="s">
        <v>557</v>
      </c>
      <c r="N232" s="176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7">
        <v>97</v>
      </c>
      <c r="B233" s="168">
        <v>42997</v>
      </c>
      <c r="C233" s="168"/>
      <c r="D233" s="169" t="s">
        <v>715</v>
      </c>
      <c r="E233" s="170" t="s">
        <v>587</v>
      </c>
      <c r="F233" s="171">
        <v>215</v>
      </c>
      <c r="G233" s="170"/>
      <c r="H233" s="170">
        <v>258</v>
      </c>
      <c r="I233" s="172">
        <v>258</v>
      </c>
      <c r="J233" s="204" t="s">
        <v>645</v>
      </c>
      <c r="K233" s="174">
        <v>43</v>
      </c>
      <c r="L233" s="175">
        <v>0.2</v>
      </c>
      <c r="M233" s="170" t="s">
        <v>557</v>
      </c>
      <c r="N233" s="176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98</v>
      </c>
      <c r="B234" s="199">
        <v>42998</v>
      </c>
      <c r="C234" s="199"/>
      <c r="D234" s="200" t="s">
        <v>716</v>
      </c>
      <c r="E234" s="201" t="s">
        <v>587</v>
      </c>
      <c r="F234" s="171">
        <v>75</v>
      </c>
      <c r="G234" s="201"/>
      <c r="H234" s="201">
        <v>90</v>
      </c>
      <c r="I234" s="203">
        <v>90</v>
      </c>
      <c r="J234" s="173" t="s">
        <v>717</v>
      </c>
      <c r="K234" s="174">
        <f t="shared" ref="K234:K239" si="142">H234-F234</f>
        <v>15</v>
      </c>
      <c r="L234" s="175">
        <f t="shared" ref="L234:L239" si="143">K234/F234</f>
        <v>0.2</v>
      </c>
      <c r="M234" s="170" t="s">
        <v>557</v>
      </c>
      <c r="N234" s="176">
        <v>43019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99</v>
      </c>
      <c r="B235" s="199">
        <v>43011</v>
      </c>
      <c r="C235" s="199"/>
      <c r="D235" s="200" t="s">
        <v>571</v>
      </c>
      <c r="E235" s="201" t="s">
        <v>587</v>
      </c>
      <c r="F235" s="202">
        <v>315</v>
      </c>
      <c r="G235" s="201"/>
      <c r="H235" s="201">
        <v>392</v>
      </c>
      <c r="I235" s="203">
        <v>384</v>
      </c>
      <c r="J235" s="204" t="s">
        <v>718</v>
      </c>
      <c r="K235" s="174">
        <f t="shared" si="142"/>
        <v>77</v>
      </c>
      <c r="L235" s="205">
        <f t="shared" si="143"/>
        <v>0.24444444444444444</v>
      </c>
      <c r="M235" s="201" t="s">
        <v>557</v>
      </c>
      <c r="N235" s="206">
        <v>43017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100</v>
      </c>
      <c r="B236" s="199">
        <v>43013</v>
      </c>
      <c r="C236" s="199"/>
      <c r="D236" s="200" t="s">
        <v>441</v>
      </c>
      <c r="E236" s="201" t="s">
        <v>587</v>
      </c>
      <c r="F236" s="202">
        <v>145</v>
      </c>
      <c r="G236" s="201"/>
      <c r="H236" s="201">
        <v>179</v>
      </c>
      <c r="I236" s="203">
        <v>180</v>
      </c>
      <c r="J236" s="204" t="s">
        <v>719</v>
      </c>
      <c r="K236" s="174">
        <f t="shared" si="142"/>
        <v>34</v>
      </c>
      <c r="L236" s="205">
        <f t="shared" si="143"/>
        <v>0.23448275862068965</v>
      </c>
      <c r="M236" s="201" t="s">
        <v>557</v>
      </c>
      <c r="N236" s="206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101</v>
      </c>
      <c r="B237" s="199">
        <v>43014</v>
      </c>
      <c r="C237" s="199"/>
      <c r="D237" s="200" t="s">
        <v>329</v>
      </c>
      <c r="E237" s="201" t="s">
        <v>587</v>
      </c>
      <c r="F237" s="202">
        <v>256</v>
      </c>
      <c r="G237" s="201"/>
      <c r="H237" s="201">
        <v>323</v>
      </c>
      <c r="I237" s="203">
        <v>320</v>
      </c>
      <c r="J237" s="204" t="s">
        <v>645</v>
      </c>
      <c r="K237" s="174">
        <f t="shared" si="142"/>
        <v>67</v>
      </c>
      <c r="L237" s="205">
        <f t="shared" si="143"/>
        <v>0.26171875</v>
      </c>
      <c r="M237" s="201" t="s">
        <v>557</v>
      </c>
      <c r="N237" s="206">
        <v>43067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102</v>
      </c>
      <c r="B238" s="199">
        <v>43017</v>
      </c>
      <c r="C238" s="199"/>
      <c r="D238" s="200" t="s">
        <v>344</v>
      </c>
      <c r="E238" s="201" t="s">
        <v>587</v>
      </c>
      <c r="F238" s="202">
        <v>137.5</v>
      </c>
      <c r="G238" s="201"/>
      <c r="H238" s="201">
        <v>184</v>
      </c>
      <c r="I238" s="203">
        <v>183</v>
      </c>
      <c r="J238" s="204" t="s">
        <v>720</v>
      </c>
      <c r="K238" s="174">
        <f t="shared" si="142"/>
        <v>46.5</v>
      </c>
      <c r="L238" s="205">
        <f t="shared" si="143"/>
        <v>0.33818181818181819</v>
      </c>
      <c r="M238" s="201" t="s">
        <v>557</v>
      </c>
      <c r="N238" s="206">
        <v>43108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103</v>
      </c>
      <c r="B239" s="199">
        <v>43018</v>
      </c>
      <c r="C239" s="199"/>
      <c r="D239" s="200" t="s">
        <v>721</v>
      </c>
      <c r="E239" s="201" t="s">
        <v>587</v>
      </c>
      <c r="F239" s="202">
        <v>125.5</v>
      </c>
      <c r="G239" s="201"/>
      <c r="H239" s="201">
        <v>158</v>
      </c>
      <c r="I239" s="203">
        <v>155</v>
      </c>
      <c r="J239" s="204" t="s">
        <v>722</v>
      </c>
      <c r="K239" s="174">
        <f t="shared" si="142"/>
        <v>32.5</v>
      </c>
      <c r="L239" s="205">
        <f t="shared" si="143"/>
        <v>0.25896414342629481</v>
      </c>
      <c r="M239" s="201" t="s">
        <v>557</v>
      </c>
      <c r="N239" s="206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104</v>
      </c>
      <c r="B240" s="199">
        <v>43018</v>
      </c>
      <c r="C240" s="199"/>
      <c r="D240" s="200" t="s">
        <v>723</v>
      </c>
      <c r="E240" s="201" t="s">
        <v>587</v>
      </c>
      <c r="F240" s="202">
        <v>895</v>
      </c>
      <c r="G240" s="201"/>
      <c r="H240" s="201">
        <v>1122.5</v>
      </c>
      <c r="I240" s="203">
        <v>1078</v>
      </c>
      <c r="J240" s="204" t="s">
        <v>724</v>
      </c>
      <c r="K240" s="174">
        <v>227.5</v>
      </c>
      <c r="L240" s="205">
        <v>0.25418994413407803</v>
      </c>
      <c r="M240" s="201" t="s">
        <v>557</v>
      </c>
      <c r="N240" s="206">
        <v>43117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105</v>
      </c>
      <c r="B241" s="199">
        <v>43020</v>
      </c>
      <c r="C241" s="199"/>
      <c r="D241" s="200" t="s">
        <v>338</v>
      </c>
      <c r="E241" s="201" t="s">
        <v>587</v>
      </c>
      <c r="F241" s="202">
        <v>525</v>
      </c>
      <c r="G241" s="201"/>
      <c r="H241" s="201">
        <v>629</v>
      </c>
      <c r="I241" s="203">
        <v>629</v>
      </c>
      <c r="J241" s="204" t="s">
        <v>645</v>
      </c>
      <c r="K241" s="174">
        <v>104</v>
      </c>
      <c r="L241" s="205">
        <v>0.19809523809523799</v>
      </c>
      <c r="M241" s="201" t="s">
        <v>557</v>
      </c>
      <c r="N241" s="206">
        <v>43119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106</v>
      </c>
      <c r="B242" s="199">
        <v>43046</v>
      </c>
      <c r="C242" s="199"/>
      <c r="D242" s="200" t="s">
        <v>377</v>
      </c>
      <c r="E242" s="201" t="s">
        <v>587</v>
      </c>
      <c r="F242" s="202">
        <v>740</v>
      </c>
      <c r="G242" s="201"/>
      <c r="H242" s="201">
        <v>892.5</v>
      </c>
      <c r="I242" s="203">
        <v>900</v>
      </c>
      <c r="J242" s="204" t="s">
        <v>725</v>
      </c>
      <c r="K242" s="174">
        <f>H242-F242</f>
        <v>152.5</v>
      </c>
      <c r="L242" s="205">
        <f>K242/F242</f>
        <v>0.20608108108108109</v>
      </c>
      <c r="M242" s="201" t="s">
        <v>557</v>
      </c>
      <c r="N242" s="206">
        <v>43052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7">
        <v>107</v>
      </c>
      <c r="B243" s="168">
        <v>43073</v>
      </c>
      <c r="C243" s="168"/>
      <c r="D243" s="169" t="s">
        <v>726</v>
      </c>
      <c r="E243" s="170" t="s">
        <v>587</v>
      </c>
      <c r="F243" s="171">
        <v>118.5</v>
      </c>
      <c r="G243" s="170"/>
      <c r="H243" s="170">
        <v>143.5</v>
      </c>
      <c r="I243" s="172">
        <v>145</v>
      </c>
      <c r="J243" s="173" t="s">
        <v>578</v>
      </c>
      <c r="K243" s="174">
        <f>H243-F243</f>
        <v>25</v>
      </c>
      <c r="L243" s="175">
        <f>K243/F243</f>
        <v>0.2109704641350211</v>
      </c>
      <c r="M243" s="170" t="s">
        <v>557</v>
      </c>
      <c r="N243" s="176">
        <v>43097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7">
        <v>108</v>
      </c>
      <c r="B244" s="178">
        <v>43090</v>
      </c>
      <c r="C244" s="178"/>
      <c r="D244" s="179" t="s">
        <v>416</v>
      </c>
      <c r="E244" s="180" t="s">
        <v>587</v>
      </c>
      <c r="F244" s="181">
        <v>715</v>
      </c>
      <c r="G244" s="181"/>
      <c r="H244" s="182">
        <v>500</v>
      </c>
      <c r="I244" s="182">
        <v>872</v>
      </c>
      <c r="J244" s="183" t="s">
        <v>727</v>
      </c>
      <c r="K244" s="184">
        <f>H244-F244</f>
        <v>-215</v>
      </c>
      <c r="L244" s="185">
        <f>K244/F244</f>
        <v>-0.30069930069930068</v>
      </c>
      <c r="M244" s="181" t="s">
        <v>569</v>
      </c>
      <c r="N244" s="178">
        <v>43670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7">
        <v>109</v>
      </c>
      <c r="B245" s="168">
        <v>43098</v>
      </c>
      <c r="C245" s="168"/>
      <c r="D245" s="169" t="s">
        <v>571</v>
      </c>
      <c r="E245" s="170" t="s">
        <v>587</v>
      </c>
      <c r="F245" s="171">
        <v>435</v>
      </c>
      <c r="G245" s="170"/>
      <c r="H245" s="170">
        <v>542.5</v>
      </c>
      <c r="I245" s="172">
        <v>539</v>
      </c>
      <c r="J245" s="173" t="s">
        <v>645</v>
      </c>
      <c r="K245" s="174">
        <v>107.5</v>
      </c>
      <c r="L245" s="175">
        <v>0.247126436781609</v>
      </c>
      <c r="M245" s="170" t="s">
        <v>557</v>
      </c>
      <c r="N245" s="176">
        <v>43206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7">
        <v>110</v>
      </c>
      <c r="B246" s="168">
        <v>43098</v>
      </c>
      <c r="C246" s="168"/>
      <c r="D246" s="169" t="s">
        <v>529</v>
      </c>
      <c r="E246" s="170" t="s">
        <v>587</v>
      </c>
      <c r="F246" s="171">
        <v>885</v>
      </c>
      <c r="G246" s="170"/>
      <c r="H246" s="170">
        <v>1090</v>
      </c>
      <c r="I246" s="172">
        <v>1084</v>
      </c>
      <c r="J246" s="173" t="s">
        <v>645</v>
      </c>
      <c r="K246" s="174">
        <v>205</v>
      </c>
      <c r="L246" s="175">
        <v>0.23163841807909599</v>
      </c>
      <c r="M246" s="170" t="s">
        <v>557</v>
      </c>
      <c r="N246" s="176">
        <v>43213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7">
        <v>111</v>
      </c>
      <c r="B247" s="208">
        <v>43192</v>
      </c>
      <c r="C247" s="208"/>
      <c r="D247" s="186" t="s">
        <v>728</v>
      </c>
      <c r="E247" s="181" t="s">
        <v>587</v>
      </c>
      <c r="F247" s="209">
        <v>478.5</v>
      </c>
      <c r="G247" s="181"/>
      <c r="H247" s="181">
        <v>442</v>
      </c>
      <c r="I247" s="182">
        <v>613</v>
      </c>
      <c r="J247" s="183" t="s">
        <v>729</v>
      </c>
      <c r="K247" s="184">
        <f>H247-F247</f>
        <v>-36.5</v>
      </c>
      <c r="L247" s="185">
        <f>K247/F247</f>
        <v>-7.6280041797283177E-2</v>
      </c>
      <c r="M247" s="181" t="s">
        <v>569</v>
      </c>
      <c r="N247" s="178">
        <v>43762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7">
        <v>112</v>
      </c>
      <c r="B248" s="178">
        <v>43194</v>
      </c>
      <c r="C248" s="178"/>
      <c r="D248" s="179" t="s">
        <v>730</v>
      </c>
      <c r="E248" s="180" t="s">
        <v>587</v>
      </c>
      <c r="F248" s="181">
        <f>141.5-7.3</f>
        <v>134.19999999999999</v>
      </c>
      <c r="G248" s="181"/>
      <c r="H248" s="182">
        <v>77</v>
      </c>
      <c r="I248" s="182">
        <v>180</v>
      </c>
      <c r="J248" s="183" t="s">
        <v>731</v>
      </c>
      <c r="K248" s="184">
        <f>H248-F248</f>
        <v>-57.199999999999989</v>
      </c>
      <c r="L248" s="185">
        <f>K248/F248</f>
        <v>-0.42622950819672129</v>
      </c>
      <c r="M248" s="181" t="s">
        <v>569</v>
      </c>
      <c r="N248" s="178">
        <v>43522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7">
        <v>113</v>
      </c>
      <c r="B249" s="178">
        <v>43209</v>
      </c>
      <c r="C249" s="178"/>
      <c r="D249" s="179" t="s">
        <v>732</v>
      </c>
      <c r="E249" s="180" t="s">
        <v>587</v>
      </c>
      <c r="F249" s="181">
        <v>430</v>
      </c>
      <c r="G249" s="181"/>
      <c r="H249" s="182">
        <v>220</v>
      </c>
      <c r="I249" s="182">
        <v>537</v>
      </c>
      <c r="J249" s="183" t="s">
        <v>733</v>
      </c>
      <c r="K249" s="184">
        <f>H249-F249</f>
        <v>-210</v>
      </c>
      <c r="L249" s="185">
        <f>K249/F249</f>
        <v>-0.48837209302325579</v>
      </c>
      <c r="M249" s="181" t="s">
        <v>569</v>
      </c>
      <c r="N249" s="178">
        <v>43252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114</v>
      </c>
      <c r="B250" s="199">
        <v>43220</v>
      </c>
      <c r="C250" s="199"/>
      <c r="D250" s="200" t="s">
        <v>378</v>
      </c>
      <c r="E250" s="201" t="s">
        <v>587</v>
      </c>
      <c r="F250" s="201">
        <v>153.5</v>
      </c>
      <c r="G250" s="201"/>
      <c r="H250" s="201">
        <v>196</v>
      </c>
      <c r="I250" s="203">
        <v>196</v>
      </c>
      <c r="J250" s="173" t="s">
        <v>734</v>
      </c>
      <c r="K250" s="174">
        <f>H250-F250</f>
        <v>42.5</v>
      </c>
      <c r="L250" s="175">
        <f>K250/F250</f>
        <v>0.27687296416938112</v>
      </c>
      <c r="M250" s="170" t="s">
        <v>557</v>
      </c>
      <c r="N250" s="176">
        <v>43605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7">
        <v>115</v>
      </c>
      <c r="B251" s="178">
        <v>43306</v>
      </c>
      <c r="C251" s="178"/>
      <c r="D251" s="179" t="s">
        <v>704</v>
      </c>
      <c r="E251" s="180" t="s">
        <v>587</v>
      </c>
      <c r="F251" s="181">
        <v>27.5</v>
      </c>
      <c r="G251" s="181"/>
      <c r="H251" s="182">
        <v>13.1</v>
      </c>
      <c r="I251" s="182">
        <v>60</v>
      </c>
      <c r="J251" s="183" t="s">
        <v>735</v>
      </c>
      <c r="K251" s="184">
        <v>-14.4</v>
      </c>
      <c r="L251" s="185">
        <v>-0.52363636363636401</v>
      </c>
      <c r="M251" s="181" t="s">
        <v>569</v>
      </c>
      <c r="N251" s="178">
        <v>43138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116</v>
      </c>
      <c r="B252" s="208">
        <v>43318</v>
      </c>
      <c r="C252" s="208"/>
      <c r="D252" s="186" t="s">
        <v>736</v>
      </c>
      <c r="E252" s="181" t="s">
        <v>587</v>
      </c>
      <c r="F252" s="181">
        <v>148.5</v>
      </c>
      <c r="G252" s="181"/>
      <c r="H252" s="181">
        <v>102</v>
      </c>
      <c r="I252" s="182">
        <v>182</v>
      </c>
      <c r="J252" s="183" t="s">
        <v>737</v>
      </c>
      <c r="K252" s="184">
        <f>H252-F252</f>
        <v>-46.5</v>
      </c>
      <c r="L252" s="185">
        <f>K252/F252</f>
        <v>-0.31313131313131315</v>
      </c>
      <c r="M252" s="181" t="s">
        <v>569</v>
      </c>
      <c r="N252" s="178">
        <v>43661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7">
        <v>117</v>
      </c>
      <c r="B253" s="168">
        <v>43335</v>
      </c>
      <c r="C253" s="168"/>
      <c r="D253" s="169" t="s">
        <v>738</v>
      </c>
      <c r="E253" s="170" t="s">
        <v>587</v>
      </c>
      <c r="F253" s="201">
        <v>285</v>
      </c>
      <c r="G253" s="170"/>
      <c r="H253" s="170">
        <v>355</v>
      </c>
      <c r="I253" s="172">
        <v>364</v>
      </c>
      <c r="J253" s="173" t="s">
        <v>739</v>
      </c>
      <c r="K253" s="174">
        <v>70</v>
      </c>
      <c r="L253" s="175">
        <v>0.24561403508771901</v>
      </c>
      <c r="M253" s="170" t="s">
        <v>557</v>
      </c>
      <c r="N253" s="176">
        <v>43455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7">
        <v>118</v>
      </c>
      <c r="B254" s="168">
        <v>43341</v>
      </c>
      <c r="C254" s="168"/>
      <c r="D254" s="169" t="s">
        <v>366</v>
      </c>
      <c r="E254" s="170" t="s">
        <v>587</v>
      </c>
      <c r="F254" s="201">
        <v>525</v>
      </c>
      <c r="G254" s="170"/>
      <c r="H254" s="170">
        <v>585</v>
      </c>
      <c r="I254" s="172">
        <v>635</v>
      </c>
      <c r="J254" s="173" t="s">
        <v>740</v>
      </c>
      <c r="K254" s="174">
        <f t="shared" ref="K254:K271" si="144">H254-F254</f>
        <v>60</v>
      </c>
      <c r="L254" s="175">
        <f t="shared" ref="L254:L271" si="145">K254/F254</f>
        <v>0.11428571428571428</v>
      </c>
      <c r="M254" s="170" t="s">
        <v>557</v>
      </c>
      <c r="N254" s="176">
        <v>43662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7">
        <v>119</v>
      </c>
      <c r="B255" s="168">
        <v>43395</v>
      </c>
      <c r="C255" s="168"/>
      <c r="D255" s="169" t="s">
        <v>354</v>
      </c>
      <c r="E255" s="170" t="s">
        <v>587</v>
      </c>
      <c r="F255" s="201">
        <v>475</v>
      </c>
      <c r="G255" s="170"/>
      <c r="H255" s="170">
        <v>574</v>
      </c>
      <c r="I255" s="172">
        <v>570</v>
      </c>
      <c r="J255" s="173" t="s">
        <v>645</v>
      </c>
      <c r="K255" s="174">
        <f t="shared" si="144"/>
        <v>99</v>
      </c>
      <c r="L255" s="175">
        <f t="shared" si="145"/>
        <v>0.20842105263157895</v>
      </c>
      <c r="M255" s="170" t="s">
        <v>557</v>
      </c>
      <c r="N255" s="176">
        <v>43403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120</v>
      </c>
      <c r="B256" s="199">
        <v>43397</v>
      </c>
      <c r="C256" s="199"/>
      <c r="D256" s="200" t="s">
        <v>373</v>
      </c>
      <c r="E256" s="201" t="s">
        <v>587</v>
      </c>
      <c r="F256" s="201">
        <v>707.5</v>
      </c>
      <c r="G256" s="201"/>
      <c r="H256" s="201">
        <v>872</v>
      </c>
      <c r="I256" s="203">
        <v>872</v>
      </c>
      <c r="J256" s="204" t="s">
        <v>645</v>
      </c>
      <c r="K256" s="174">
        <f t="shared" si="144"/>
        <v>164.5</v>
      </c>
      <c r="L256" s="205">
        <f t="shared" si="145"/>
        <v>0.23250883392226149</v>
      </c>
      <c r="M256" s="201" t="s">
        <v>557</v>
      </c>
      <c r="N256" s="206">
        <v>43482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121</v>
      </c>
      <c r="B257" s="199">
        <v>43398</v>
      </c>
      <c r="C257" s="199"/>
      <c r="D257" s="200" t="s">
        <v>741</v>
      </c>
      <c r="E257" s="201" t="s">
        <v>587</v>
      </c>
      <c r="F257" s="201">
        <v>162</v>
      </c>
      <c r="G257" s="201"/>
      <c r="H257" s="201">
        <v>204</v>
      </c>
      <c r="I257" s="203">
        <v>209</v>
      </c>
      <c r="J257" s="204" t="s">
        <v>742</v>
      </c>
      <c r="K257" s="174">
        <f t="shared" si="144"/>
        <v>42</v>
      </c>
      <c r="L257" s="205">
        <f t="shared" si="145"/>
        <v>0.25925925925925924</v>
      </c>
      <c r="M257" s="201" t="s">
        <v>557</v>
      </c>
      <c r="N257" s="206">
        <v>43539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122</v>
      </c>
      <c r="B258" s="199">
        <v>43399</v>
      </c>
      <c r="C258" s="199"/>
      <c r="D258" s="200" t="s">
        <v>458</v>
      </c>
      <c r="E258" s="201" t="s">
        <v>587</v>
      </c>
      <c r="F258" s="201">
        <v>240</v>
      </c>
      <c r="G258" s="201"/>
      <c r="H258" s="201">
        <v>297</v>
      </c>
      <c r="I258" s="203">
        <v>297</v>
      </c>
      <c r="J258" s="204" t="s">
        <v>645</v>
      </c>
      <c r="K258" s="210">
        <f t="shared" si="144"/>
        <v>57</v>
      </c>
      <c r="L258" s="205">
        <f t="shared" si="145"/>
        <v>0.23749999999999999</v>
      </c>
      <c r="M258" s="201" t="s">
        <v>557</v>
      </c>
      <c r="N258" s="206">
        <v>43417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7">
        <v>123</v>
      </c>
      <c r="B259" s="168">
        <v>43439</v>
      </c>
      <c r="C259" s="168"/>
      <c r="D259" s="169" t="s">
        <v>743</v>
      </c>
      <c r="E259" s="170" t="s">
        <v>587</v>
      </c>
      <c r="F259" s="170">
        <v>202.5</v>
      </c>
      <c r="G259" s="170"/>
      <c r="H259" s="170">
        <v>255</v>
      </c>
      <c r="I259" s="172">
        <v>252</v>
      </c>
      <c r="J259" s="173" t="s">
        <v>645</v>
      </c>
      <c r="K259" s="174">
        <f t="shared" si="144"/>
        <v>52.5</v>
      </c>
      <c r="L259" s="175">
        <f t="shared" si="145"/>
        <v>0.25925925925925924</v>
      </c>
      <c r="M259" s="170" t="s">
        <v>557</v>
      </c>
      <c r="N259" s="176">
        <v>43542</v>
      </c>
      <c r="O259" s="1"/>
      <c r="P259" s="1"/>
      <c r="Q259" s="1"/>
      <c r="R259" s="6" t="s">
        <v>744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124</v>
      </c>
      <c r="B260" s="199">
        <v>43465</v>
      </c>
      <c r="C260" s="168"/>
      <c r="D260" s="200" t="s">
        <v>403</v>
      </c>
      <c r="E260" s="201" t="s">
        <v>587</v>
      </c>
      <c r="F260" s="201">
        <v>710</v>
      </c>
      <c r="G260" s="201"/>
      <c r="H260" s="201">
        <v>866</v>
      </c>
      <c r="I260" s="203">
        <v>866</v>
      </c>
      <c r="J260" s="204" t="s">
        <v>645</v>
      </c>
      <c r="K260" s="174">
        <f t="shared" si="144"/>
        <v>156</v>
      </c>
      <c r="L260" s="175">
        <f t="shared" si="145"/>
        <v>0.21971830985915494</v>
      </c>
      <c r="M260" s="170" t="s">
        <v>557</v>
      </c>
      <c r="N260" s="176">
        <v>43553</v>
      </c>
      <c r="O260" s="1"/>
      <c r="P260" s="1"/>
      <c r="Q260" s="1"/>
      <c r="R260" s="6" t="s">
        <v>744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125</v>
      </c>
      <c r="B261" s="199">
        <v>43522</v>
      </c>
      <c r="C261" s="199"/>
      <c r="D261" s="200" t="s">
        <v>152</v>
      </c>
      <c r="E261" s="201" t="s">
        <v>587</v>
      </c>
      <c r="F261" s="201">
        <v>337.25</v>
      </c>
      <c r="G261" s="201"/>
      <c r="H261" s="201">
        <v>398.5</v>
      </c>
      <c r="I261" s="203">
        <v>411</v>
      </c>
      <c r="J261" s="173" t="s">
        <v>745</v>
      </c>
      <c r="K261" s="174">
        <f t="shared" si="144"/>
        <v>61.25</v>
      </c>
      <c r="L261" s="175">
        <f t="shared" si="145"/>
        <v>0.1816160118606375</v>
      </c>
      <c r="M261" s="170" t="s">
        <v>557</v>
      </c>
      <c r="N261" s="176">
        <v>43760</v>
      </c>
      <c r="O261" s="1"/>
      <c r="P261" s="1"/>
      <c r="Q261" s="1"/>
      <c r="R261" s="6" t="s">
        <v>744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1">
        <v>126</v>
      </c>
      <c r="B262" s="212">
        <v>43559</v>
      </c>
      <c r="C262" s="212"/>
      <c r="D262" s="213" t="s">
        <v>746</v>
      </c>
      <c r="E262" s="214" t="s">
        <v>587</v>
      </c>
      <c r="F262" s="214">
        <v>130</v>
      </c>
      <c r="G262" s="214"/>
      <c r="H262" s="214">
        <v>65</v>
      </c>
      <c r="I262" s="215">
        <v>158</v>
      </c>
      <c r="J262" s="183" t="s">
        <v>747</v>
      </c>
      <c r="K262" s="184">
        <f t="shared" si="144"/>
        <v>-65</v>
      </c>
      <c r="L262" s="185">
        <f t="shared" si="145"/>
        <v>-0.5</v>
      </c>
      <c r="M262" s="181" t="s">
        <v>569</v>
      </c>
      <c r="N262" s="178">
        <v>43726</v>
      </c>
      <c r="O262" s="1"/>
      <c r="P262" s="1"/>
      <c r="Q262" s="1"/>
      <c r="R262" s="6" t="s">
        <v>748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127</v>
      </c>
      <c r="B263" s="199">
        <v>43017</v>
      </c>
      <c r="C263" s="199"/>
      <c r="D263" s="200" t="s">
        <v>184</v>
      </c>
      <c r="E263" s="201" t="s">
        <v>587</v>
      </c>
      <c r="F263" s="201">
        <v>141.5</v>
      </c>
      <c r="G263" s="201"/>
      <c r="H263" s="201">
        <v>183.5</v>
      </c>
      <c r="I263" s="203">
        <v>210</v>
      </c>
      <c r="J263" s="173" t="s">
        <v>742</v>
      </c>
      <c r="K263" s="174">
        <f t="shared" si="144"/>
        <v>42</v>
      </c>
      <c r="L263" s="175">
        <f t="shared" si="145"/>
        <v>0.29681978798586572</v>
      </c>
      <c r="M263" s="170" t="s">
        <v>557</v>
      </c>
      <c r="N263" s="176">
        <v>43042</v>
      </c>
      <c r="O263" s="1"/>
      <c r="P263" s="1"/>
      <c r="Q263" s="1"/>
      <c r="R263" s="6" t="s">
        <v>748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1">
        <v>128</v>
      </c>
      <c r="B264" s="212">
        <v>43074</v>
      </c>
      <c r="C264" s="212"/>
      <c r="D264" s="213" t="s">
        <v>749</v>
      </c>
      <c r="E264" s="214" t="s">
        <v>587</v>
      </c>
      <c r="F264" s="209">
        <v>172</v>
      </c>
      <c r="G264" s="214"/>
      <c r="H264" s="214">
        <v>155.25</v>
      </c>
      <c r="I264" s="215">
        <v>230</v>
      </c>
      <c r="J264" s="183" t="s">
        <v>750</v>
      </c>
      <c r="K264" s="184">
        <f t="shared" si="144"/>
        <v>-16.75</v>
      </c>
      <c r="L264" s="185">
        <f t="shared" si="145"/>
        <v>-9.7383720930232565E-2</v>
      </c>
      <c r="M264" s="181" t="s">
        <v>569</v>
      </c>
      <c r="N264" s="178">
        <v>43787</v>
      </c>
      <c r="O264" s="1"/>
      <c r="P264" s="1"/>
      <c r="Q264" s="1"/>
      <c r="R264" s="6" t="s">
        <v>748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129</v>
      </c>
      <c r="B265" s="199">
        <v>43398</v>
      </c>
      <c r="C265" s="199"/>
      <c r="D265" s="200" t="s">
        <v>107</v>
      </c>
      <c r="E265" s="201" t="s">
        <v>587</v>
      </c>
      <c r="F265" s="201">
        <v>698.5</v>
      </c>
      <c r="G265" s="201"/>
      <c r="H265" s="201">
        <v>890</v>
      </c>
      <c r="I265" s="203">
        <v>890</v>
      </c>
      <c r="J265" s="173" t="s">
        <v>818</v>
      </c>
      <c r="K265" s="174">
        <f t="shared" si="144"/>
        <v>191.5</v>
      </c>
      <c r="L265" s="175">
        <f t="shared" si="145"/>
        <v>0.27415891195418757</v>
      </c>
      <c r="M265" s="170" t="s">
        <v>557</v>
      </c>
      <c r="N265" s="176">
        <v>44328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130</v>
      </c>
      <c r="B266" s="199">
        <v>42877</v>
      </c>
      <c r="C266" s="199"/>
      <c r="D266" s="200" t="s">
        <v>365</v>
      </c>
      <c r="E266" s="201" t="s">
        <v>587</v>
      </c>
      <c r="F266" s="201">
        <v>127.6</v>
      </c>
      <c r="G266" s="201"/>
      <c r="H266" s="201">
        <v>138</v>
      </c>
      <c r="I266" s="203">
        <v>190</v>
      </c>
      <c r="J266" s="173" t="s">
        <v>751</v>
      </c>
      <c r="K266" s="174">
        <f t="shared" si="144"/>
        <v>10.400000000000006</v>
      </c>
      <c r="L266" s="175">
        <f t="shared" si="145"/>
        <v>8.1504702194357417E-2</v>
      </c>
      <c r="M266" s="170" t="s">
        <v>557</v>
      </c>
      <c r="N266" s="176">
        <v>43774</v>
      </c>
      <c r="O266" s="1"/>
      <c r="P266" s="1"/>
      <c r="Q266" s="1"/>
      <c r="R266" s="6" t="s">
        <v>748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131</v>
      </c>
      <c r="B267" s="199">
        <v>43158</v>
      </c>
      <c r="C267" s="199"/>
      <c r="D267" s="200" t="s">
        <v>752</v>
      </c>
      <c r="E267" s="201" t="s">
        <v>587</v>
      </c>
      <c r="F267" s="201">
        <v>317</v>
      </c>
      <c r="G267" s="201"/>
      <c r="H267" s="201">
        <v>382.5</v>
      </c>
      <c r="I267" s="203">
        <v>398</v>
      </c>
      <c r="J267" s="173" t="s">
        <v>753</v>
      </c>
      <c r="K267" s="174">
        <f t="shared" si="144"/>
        <v>65.5</v>
      </c>
      <c r="L267" s="175">
        <f t="shared" si="145"/>
        <v>0.20662460567823343</v>
      </c>
      <c r="M267" s="170" t="s">
        <v>557</v>
      </c>
      <c r="N267" s="176">
        <v>44238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1">
        <v>132</v>
      </c>
      <c r="B268" s="212">
        <v>43164</v>
      </c>
      <c r="C268" s="212"/>
      <c r="D268" s="213" t="s">
        <v>144</v>
      </c>
      <c r="E268" s="214" t="s">
        <v>587</v>
      </c>
      <c r="F268" s="209">
        <f>510-14.4</f>
        <v>495.6</v>
      </c>
      <c r="G268" s="214"/>
      <c r="H268" s="214">
        <v>350</v>
      </c>
      <c r="I268" s="215">
        <v>672</v>
      </c>
      <c r="J268" s="183" t="s">
        <v>754</v>
      </c>
      <c r="K268" s="184">
        <f t="shared" si="144"/>
        <v>-145.60000000000002</v>
      </c>
      <c r="L268" s="185">
        <f t="shared" si="145"/>
        <v>-0.29378531073446329</v>
      </c>
      <c r="M268" s="181" t="s">
        <v>569</v>
      </c>
      <c r="N268" s="178">
        <v>43887</v>
      </c>
      <c r="O268" s="1"/>
      <c r="P268" s="1"/>
      <c r="Q268" s="1"/>
      <c r="R268" s="6" t="s">
        <v>744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133</v>
      </c>
      <c r="B269" s="212">
        <v>43237</v>
      </c>
      <c r="C269" s="212"/>
      <c r="D269" s="213" t="s">
        <v>450</v>
      </c>
      <c r="E269" s="214" t="s">
        <v>587</v>
      </c>
      <c r="F269" s="209">
        <v>230.3</v>
      </c>
      <c r="G269" s="214"/>
      <c r="H269" s="214">
        <v>102.5</v>
      </c>
      <c r="I269" s="215">
        <v>348</v>
      </c>
      <c r="J269" s="183" t="s">
        <v>755</v>
      </c>
      <c r="K269" s="184">
        <f t="shared" si="144"/>
        <v>-127.80000000000001</v>
      </c>
      <c r="L269" s="185">
        <f t="shared" si="145"/>
        <v>-0.55492835432045162</v>
      </c>
      <c r="M269" s="181" t="s">
        <v>569</v>
      </c>
      <c r="N269" s="178">
        <v>43896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134</v>
      </c>
      <c r="B270" s="199">
        <v>43258</v>
      </c>
      <c r="C270" s="199"/>
      <c r="D270" s="200" t="s">
        <v>420</v>
      </c>
      <c r="E270" s="201" t="s">
        <v>587</v>
      </c>
      <c r="F270" s="201">
        <f>342.5-5.1</f>
        <v>337.4</v>
      </c>
      <c r="G270" s="201"/>
      <c r="H270" s="201">
        <v>412.5</v>
      </c>
      <c r="I270" s="203">
        <v>439</v>
      </c>
      <c r="J270" s="173" t="s">
        <v>756</v>
      </c>
      <c r="K270" s="174">
        <f t="shared" si="144"/>
        <v>75.100000000000023</v>
      </c>
      <c r="L270" s="175">
        <f t="shared" si="145"/>
        <v>0.22258446947243635</v>
      </c>
      <c r="M270" s="170" t="s">
        <v>557</v>
      </c>
      <c r="N270" s="176">
        <v>44230</v>
      </c>
      <c r="O270" s="1"/>
      <c r="P270" s="1"/>
      <c r="Q270" s="1"/>
      <c r="R270" s="6" t="s">
        <v>748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135</v>
      </c>
      <c r="B271" s="191">
        <v>43285</v>
      </c>
      <c r="C271" s="191"/>
      <c r="D271" s="192" t="s">
        <v>55</v>
      </c>
      <c r="E271" s="193" t="s">
        <v>587</v>
      </c>
      <c r="F271" s="193">
        <f>127.5-5.53</f>
        <v>121.97</v>
      </c>
      <c r="G271" s="194"/>
      <c r="H271" s="194">
        <v>122.5</v>
      </c>
      <c r="I271" s="194">
        <v>170</v>
      </c>
      <c r="J271" s="195" t="s">
        <v>785</v>
      </c>
      <c r="K271" s="196">
        <f t="shared" si="144"/>
        <v>0.53000000000000114</v>
      </c>
      <c r="L271" s="197">
        <f t="shared" si="145"/>
        <v>4.3453308190538747E-3</v>
      </c>
      <c r="M271" s="193" t="s">
        <v>678</v>
      </c>
      <c r="N271" s="191">
        <v>44431</v>
      </c>
      <c r="O271" s="1"/>
      <c r="P271" s="1"/>
      <c r="Q271" s="1"/>
      <c r="R271" s="6" t="s">
        <v>744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136</v>
      </c>
      <c r="B272" s="212">
        <v>43294</v>
      </c>
      <c r="C272" s="212"/>
      <c r="D272" s="213" t="s">
        <v>356</v>
      </c>
      <c r="E272" s="214" t="s">
        <v>587</v>
      </c>
      <c r="F272" s="209">
        <v>46.5</v>
      </c>
      <c r="G272" s="214"/>
      <c r="H272" s="214">
        <v>17</v>
      </c>
      <c r="I272" s="215">
        <v>59</v>
      </c>
      <c r="J272" s="183" t="s">
        <v>757</v>
      </c>
      <c r="K272" s="184">
        <f t="shared" ref="K272:K280" si="146">H272-F272</f>
        <v>-29.5</v>
      </c>
      <c r="L272" s="185">
        <f t="shared" ref="L272:L280" si="147">K272/F272</f>
        <v>-0.63440860215053763</v>
      </c>
      <c r="M272" s="181" t="s">
        <v>569</v>
      </c>
      <c r="N272" s="178">
        <v>43887</v>
      </c>
      <c r="O272" s="1"/>
      <c r="P272" s="1"/>
      <c r="Q272" s="1"/>
      <c r="R272" s="6" t="s">
        <v>744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137</v>
      </c>
      <c r="B273" s="199">
        <v>43396</v>
      </c>
      <c r="C273" s="199"/>
      <c r="D273" s="200" t="s">
        <v>405</v>
      </c>
      <c r="E273" s="201" t="s">
        <v>587</v>
      </c>
      <c r="F273" s="201">
        <v>156.5</v>
      </c>
      <c r="G273" s="201"/>
      <c r="H273" s="201">
        <v>207.5</v>
      </c>
      <c r="I273" s="203">
        <v>191</v>
      </c>
      <c r="J273" s="173" t="s">
        <v>645</v>
      </c>
      <c r="K273" s="174">
        <f t="shared" si="146"/>
        <v>51</v>
      </c>
      <c r="L273" s="175">
        <f t="shared" si="147"/>
        <v>0.32587859424920129</v>
      </c>
      <c r="M273" s="170" t="s">
        <v>557</v>
      </c>
      <c r="N273" s="176">
        <v>44369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138</v>
      </c>
      <c r="B274" s="199">
        <v>43439</v>
      </c>
      <c r="C274" s="199"/>
      <c r="D274" s="200" t="s">
        <v>319</v>
      </c>
      <c r="E274" s="201" t="s">
        <v>587</v>
      </c>
      <c r="F274" s="201">
        <v>259.5</v>
      </c>
      <c r="G274" s="201"/>
      <c r="H274" s="201">
        <v>320</v>
      </c>
      <c r="I274" s="203">
        <v>320</v>
      </c>
      <c r="J274" s="173" t="s">
        <v>645</v>
      </c>
      <c r="K274" s="174">
        <f t="shared" si="146"/>
        <v>60.5</v>
      </c>
      <c r="L274" s="175">
        <f t="shared" si="147"/>
        <v>0.23314065510597304</v>
      </c>
      <c r="M274" s="170" t="s">
        <v>557</v>
      </c>
      <c r="N274" s="176">
        <v>44323</v>
      </c>
      <c r="O274" s="1"/>
      <c r="P274" s="1"/>
      <c r="Q274" s="1"/>
      <c r="R274" s="6" t="s">
        <v>744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1">
        <v>139</v>
      </c>
      <c r="B275" s="212">
        <v>43439</v>
      </c>
      <c r="C275" s="212"/>
      <c r="D275" s="213" t="s">
        <v>758</v>
      </c>
      <c r="E275" s="214" t="s">
        <v>587</v>
      </c>
      <c r="F275" s="214">
        <v>715</v>
      </c>
      <c r="G275" s="214"/>
      <c r="H275" s="214">
        <v>445</v>
      </c>
      <c r="I275" s="215">
        <v>840</v>
      </c>
      <c r="J275" s="183" t="s">
        <v>759</v>
      </c>
      <c r="K275" s="184">
        <f t="shared" si="146"/>
        <v>-270</v>
      </c>
      <c r="L275" s="185">
        <f t="shared" si="147"/>
        <v>-0.3776223776223776</v>
      </c>
      <c r="M275" s="181" t="s">
        <v>569</v>
      </c>
      <c r="N275" s="178">
        <v>43800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140</v>
      </c>
      <c r="B276" s="199">
        <v>43469</v>
      </c>
      <c r="C276" s="199"/>
      <c r="D276" s="200" t="s">
        <v>157</v>
      </c>
      <c r="E276" s="201" t="s">
        <v>587</v>
      </c>
      <c r="F276" s="201">
        <v>875</v>
      </c>
      <c r="G276" s="201"/>
      <c r="H276" s="201">
        <v>1165</v>
      </c>
      <c r="I276" s="203">
        <v>1185</v>
      </c>
      <c r="J276" s="173" t="s">
        <v>760</v>
      </c>
      <c r="K276" s="174">
        <f t="shared" si="146"/>
        <v>290</v>
      </c>
      <c r="L276" s="175">
        <f t="shared" si="147"/>
        <v>0.33142857142857141</v>
      </c>
      <c r="M276" s="170" t="s">
        <v>557</v>
      </c>
      <c r="N276" s="176">
        <v>43847</v>
      </c>
      <c r="O276" s="1"/>
      <c r="P276" s="1"/>
      <c r="Q276" s="1"/>
      <c r="R276" s="6" t="s">
        <v>744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141</v>
      </c>
      <c r="B277" s="199">
        <v>43559</v>
      </c>
      <c r="C277" s="199"/>
      <c r="D277" s="200" t="s">
        <v>335</v>
      </c>
      <c r="E277" s="201" t="s">
        <v>587</v>
      </c>
      <c r="F277" s="201">
        <f>387-14.63</f>
        <v>372.37</v>
      </c>
      <c r="G277" s="201"/>
      <c r="H277" s="201">
        <v>490</v>
      </c>
      <c r="I277" s="203">
        <v>490</v>
      </c>
      <c r="J277" s="173" t="s">
        <v>645</v>
      </c>
      <c r="K277" s="174">
        <f t="shared" si="146"/>
        <v>117.63</v>
      </c>
      <c r="L277" s="175">
        <f t="shared" si="147"/>
        <v>0.31589548030185027</v>
      </c>
      <c r="M277" s="170" t="s">
        <v>557</v>
      </c>
      <c r="N277" s="176">
        <v>43850</v>
      </c>
      <c r="O277" s="1"/>
      <c r="P277" s="1"/>
      <c r="Q277" s="1"/>
      <c r="R277" s="6" t="s">
        <v>744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1">
        <v>142</v>
      </c>
      <c r="B278" s="212">
        <v>43578</v>
      </c>
      <c r="C278" s="212"/>
      <c r="D278" s="213" t="s">
        <v>761</v>
      </c>
      <c r="E278" s="214" t="s">
        <v>559</v>
      </c>
      <c r="F278" s="214">
        <v>220</v>
      </c>
      <c r="G278" s="214"/>
      <c r="H278" s="214">
        <v>127.5</v>
      </c>
      <c r="I278" s="215">
        <v>284</v>
      </c>
      <c r="J278" s="183" t="s">
        <v>762</v>
      </c>
      <c r="K278" s="184">
        <f t="shared" si="146"/>
        <v>-92.5</v>
      </c>
      <c r="L278" s="185">
        <f t="shared" si="147"/>
        <v>-0.42045454545454547</v>
      </c>
      <c r="M278" s="181" t="s">
        <v>569</v>
      </c>
      <c r="N278" s="178">
        <v>43896</v>
      </c>
      <c r="O278" s="1"/>
      <c r="P278" s="1"/>
      <c r="Q278" s="1"/>
      <c r="R278" s="6" t="s">
        <v>744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143</v>
      </c>
      <c r="B279" s="199">
        <v>43622</v>
      </c>
      <c r="C279" s="199"/>
      <c r="D279" s="200" t="s">
        <v>459</v>
      </c>
      <c r="E279" s="201" t="s">
        <v>559</v>
      </c>
      <c r="F279" s="201">
        <v>332.8</v>
      </c>
      <c r="G279" s="201"/>
      <c r="H279" s="201">
        <v>405</v>
      </c>
      <c r="I279" s="203">
        <v>419</v>
      </c>
      <c r="J279" s="173" t="s">
        <v>763</v>
      </c>
      <c r="K279" s="174">
        <f t="shared" si="146"/>
        <v>72.199999999999989</v>
      </c>
      <c r="L279" s="175">
        <f t="shared" si="147"/>
        <v>0.21694711538461534</v>
      </c>
      <c r="M279" s="170" t="s">
        <v>557</v>
      </c>
      <c r="N279" s="176">
        <v>43860</v>
      </c>
      <c r="O279" s="1"/>
      <c r="P279" s="1"/>
      <c r="Q279" s="1"/>
      <c r="R279" s="6" t="s">
        <v>748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2">
        <v>144</v>
      </c>
      <c r="B280" s="191">
        <v>43641</v>
      </c>
      <c r="C280" s="191"/>
      <c r="D280" s="192" t="s">
        <v>150</v>
      </c>
      <c r="E280" s="193" t="s">
        <v>587</v>
      </c>
      <c r="F280" s="193">
        <v>386</v>
      </c>
      <c r="G280" s="194"/>
      <c r="H280" s="194">
        <v>395</v>
      </c>
      <c r="I280" s="194">
        <v>452</v>
      </c>
      <c r="J280" s="195" t="s">
        <v>764</v>
      </c>
      <c r="K280" s="196">
        <f t="shared" si="146"/>
        <v>9</v>
      </c>
      <c r="L280" s="197">
        <f t="shared" si="147"/>
        <v>2.3316062176165803E-2</v>
      </c>
      <c r="M280" s="193" t="s">
        <v>678</v>
      </c>
      <c r="N280" s="191">
        <v>43868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2">
        <v>145</v>
      </c>
      <c r="B281" s="191">
        <v>43707</v>
      </c>
      <c r="C281" s="191"/>
      <c r="D281" s="192" t="s">
        <v>130</v>
      </c>
      <c r="E281" s="193" t="s">
        <v>587</v>
      </c>
      <c r="F281" s="193">
        <v>137.5</v>
      </c>
      <c r="G281" s="194"/>
      <c r="H281" s="194">
        <v>138.5</v>
      </c>
      <c r="I281" s="194">
        <v>190</v>
      </c>
      <c r="J281" s="195" t="s">
        <v>784</v>
      </c>
      <c r="K281" s="196">
        <f>H281-F281</f>
        <v>1</v>
      </c>
      <c r="L281" s="197">
        <f>K281/F281</f>
        <v>7.2727272727272727E-3</v>
      </c>
      <c r="M281" s="193" t="s">
        <v>678</v>
      </c>
      <c r="N281" s="191">
        <v>44432</v>
      </c>
      <c r="O281" s="1"/>
      <c r="P281" s="1"/>
      <c r="Q281" s="1"/>
      <c r="R281" s="6" t="s">
        <v>744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146</v>
      </c>
      <c r="B282" s="199">
        <v>43731</v>
      </c>
      <c r="C282" s="199"/>
      <c r="D282" s="200" t="s">
        <v>413</v>
      </c>
      <c r="E282" s="201" t="s">
        <v>587</v>
      </c>
      <c r="F282" s="201">
        <v>235</v>
      </c>
      <c r="G282" s="201"/>
      <c r="H282" s="201">
        <v>295</v>
      </c>
      <c r="I282" s="203">
        <v>296</v>
      </c>
      <c r="J282" s="173" t="s">
        <v>765</v>
      </c>
      <c r="K282" s="174">
        <f t="shared" ref="K282:K288" si="148">H282-F282</f>
        <v>60</v>
      </c>
      <c r="L282" s="175">
        <f t="shared" ref="L282:L288" si="149">K282/F282</f>
        <v>0.25531914893617019</v>
      </c>
      <c r="M282" s="170" t="s">
        <v>557</v>
      </c>
      <c r="N282" s="176">
        <v>43844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147</v>
      </c>
      <c r="B283" s="199">
        <v>43752</v>
      </c>
      <c r="C283" s="199"/>
      <c r="D283" s="200" t="s">
        <v>766</v>
      </c>
      <c r="E283" s="201" t="s">
        <v>587</v>
      </c>
      <c r="F283" s="201">
        <v>277.5</v>
      </c>
      <c r="G283" s="201"/>
      <c r="H283" s="201">
        <v>333</v>
      </c>
      <c r="I283" s="203">
        <v>333</v>
      </c>
      <c r="J283" s="173" t="s">
        <v>767</v>
      </c>
      <c r="K283" s="174">
        <f t="shared" si="148"/>
        <v>55.5</v>
      </c>
      <c r="L283" s="175">
        <f t="shared" si="149"/>
        <v>0.2</v>
      </c>
      <c r="M283" s="170" t="s">
        <v>557</v>
      </c>
      <c r="N283" s="176">
        <v>43846</v>
      </c>
      <c r="O283" s="1"/>
      <c r="P283" s="1"/>
      <c r="Q283" s="1"/>
      <c r="R283" s="6" t="s">
        <v>744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148</v>
      </c>
      <c r="B284" s="199">
        <v>43752</v>
      </c>
      <c r="C284" s="199"/>
      <c r="D284" s="200" t="s">
        <v>768</v>
      </c>
      <c r="E284" s="201" t="s">
        <v>587</v>
      </c>
      <c r="F284" s="201">
        <v>930</v>
      </c>
      <c r="G284" s="201"/>
      <c r="H284" s="201">
        <v>1165</v>
      </c>
      <c r="I284" s="203">
        <v>1200</v>
      </c>
      <c r="J284" s="173" t="s">
        <v>769</v>
      </c>
      <c r="K284" s="174">
        <f t="shared" si="148"/>
        <v>235</v>
      </c>
      <c r="L284" s="175">
        <f t="shared" si="149"/>
        <v>0.25268817204301075</v>
      </c>
      <c r="M284" s="170" t="s">
        <v>557</v>
      </c>
      <c r="N284" s="176">
        <v>43847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8">
        <v>149</v>
      </c>
      <c r="B285" s="199">
        <v>43753</v>
      </c>
      <c r="C285" s="199"/>
      <c r="D285" s="200" t="s">
        <v>770</v>
      </c>
      <c r="E285" s="201" t="s">
        <v>587</v>
      </c>
      <c r="F285" s="171">
        <v>111</v>
      </c>
      <c r="G285" s="201"/>
      <c r="H285" s="201">
        <v>141</v>
      </c>
      <c r="I285" s="203">
        <v>141</v>
      </c>
      <c r="J285" s="173" t="s">
        <v>572</v>
      </c>
      <c r="K285" s="174">
        <f t="shared" si="148"/>
        <v>30</v>
      </c>
      <c r="L285" s="175">
        <f t="shared" si="149"/>
        <v>0.27027027027027029</v>
      </c>
      <c r="M285" s="170" t="s">
        <v>557</v>
      </c>
      <c r="N285" s="176">
        <v>44328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150</v>
      </c>
      <c r="B286" s="199">
        <v>43753</v>
      </c>
      <c r="C286" s="199"/>
      <c r="D286" s="200" t="s">
        <v>771</v>
      </c>
      <c r="E286" s="201" t="s">
        <v>587</v>
      </c>
      <c r="F286" s="171">
        <v>296</v>
      </c>
      <c r="G286" s="201"/>
      <c r="H286" s="201">
        <v>370</v>
      </c>
      <c r="I286" s="203">
        <v>370</v>
      </c>
      <c r="J286" s="173" t="s">
        <v>645</v>
      </c>
      <c r="K286" s="174">
        <f t="shared" si="148"/>
        <v>74</v>
      </c>
      <c r="L286" s="175">
        <f t="shared" si="149"/>
        <v>0.25</v>
      </c>
      <c r="M286" s="170" t="s">
        <v>557</v>
      </c>
      <c r="N286" s="176">
        <v>43853</v>
      </c>
      <c r="O286" s="1"/>
      <c r="P286" s="1"/>
      <c r="Q286" s="1"/>
      <c r="R286" s="6" t="s">
        <v>748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151</v>
      </c>
      <c r="B287" s="199">
        <v>43754</v>
      </c>
      <c r="C287" s="199"/>
      <c r="D287" s="200" t="s">
        <v>772</v>
      </c>
      <c r="E287" s="201" t="s">
        <v>587</v>
      </c>
      <c r="F287" s="171">
        <v>300</v>
      </c>
      <c r="G287" s="201"/>
      <c r="H287" s="201">
        <v>382.5</v>
      </c>
      <c r="I287" s="203">
        <v>344</v>
      </c>
      <c r="J287" s="173" t="s">
        <v>822</v>
      </c>
      <c r="K287" s="174">
        <f t="shared" si="148"/>
        <v>82.5</v>
      </c>
      <c r="L287" s="175">
        <f t="shared" si="149"/>
        <v>0.27500000000000002</v>
      </c>
      <c r="M287" s="170" t="s">
        <v>557</v>
      </c>
      <c r="N287" s="176">
        <v>44238</v>
      </c>
      <c r="O287" s="1"/>
      <c r="P287" s="1"/>
      <c r="Q287" s="1"/>
      <c r="R287" s="6" t="s">
        <v>748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152</v>
      </c>
      <c r="B288" s="199">
        <v>43832</v>
      </c>
      <c r="C288" s="199"/>
      <c r="D288" s="200" t="s">
        <v>773</v>
      </c>
      <c r="E288" s="201" t="s">
        <v>587</v>
      </c>
      <c r="F288" s="171">
        <v>495</v>
      </c>
      <c r="G288" s="201"/>
      <c r="H288" s="201">
        <v>595</v>
      </c>
      <c r="I288" s="203">
        <v>590</v>
      </c>
      <c r="J288" s="173" t="s">
        <v>821</v>
      </c>
      <c r="K288" s="174">
        <f t="shared" si="148"/>
        <v>100</v>
      </c>
      <c r="L288" s="175">
        <f t="shared" si="149"/>
        <v>0.20202020202020202</v>
      </c>
      <c r="M288" s="170" t="s">
        <v>557</v>
      </c>
      <c r="N288" s="176">
        <v>44589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8">
        <v>153</v>
      </c>
      <c r="B289" s="199">
        <v>43966</v>
      </c>
      <c r="C289" s="199"/>
      <c r="D289" s="200" t="s">
        <v>71</v>
      </c>
      <c r="E289" s="201" t="s">
        <v>587</v>
      </c>
      <c r="F289" s="171">
        <v>67.5</v>
      </c>
      <c r="G289" s="201"/>
      <c r="H289" s="201">
        <v>86</v>
      </c>
      <c r="I289" s="203">
        <v>86</v>
      </c>
      <c r="J289" s="173" t="s">
        <v>774</v>
      </c>
      <c r="K289" s="174">
        <f t="shared" ref="K289:K296" si="150">H289-F289</f>
        <v>18.5</v>
      </c>
      <c r="L289" s="175">
        <f t="shared" ref="L289:L296" si="151">K289/F289</f>
        <v>0.27407407407407408</v>
      </c>
      <c r="M289" s="170" t="s">
        <v>557</v>
      </c>
      <c r="N289" s="176">
        <v>44008</v>
      </c>
      <c r="O289" s="1"/>
      <c r="P289" s="1"/>
      <c r="Q289" s="1"/>
      <c r="R289" s="6" t="s">
        <v>748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154</v>
      </c>
      <c r="B290" s="199">
        <v>44035</v>
      </c>
      <c r="C290" s="199"/>
      <c r="D290" s="200" t="s">
        <v>458</v>
      </c>
      <c r="E290" s="201" t="s">
        <v>587</v>
      </c>
      <c r="F290" s="171">
        <v>231</v>
      </c>
      <c r="G290" s="201"/>
      <c r="H290" s="201">
        <v>281</v>
      </c>
      <c r="I290" s="203">
        <v>281</v>
      </c>
      <c r="J290" s="173" t="s">
        <v>645</v>
      </c>
      <c r="K290" s="174">
        <f t="shared" si="150"/>
        <v>50</v>
      </c>
      <c r="L290" s="175">
        <f t="shared" si="151"/>
        <v>0.21645021645021645</v>
      </c>
      <c r="M290" s="170" t="s">
        <v>557</v>
      </c>
      <c r="N290" s="176">
        <v>44358</v>
      </c>
      <c r="O290" s="1"/>
      <c r="P290" s="1"/>
      <c r="Q290" s="1"/>
      <c r="R290" s="6" t="s">
        <v>748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155</v>
      </c>
      <c r="B291" s="199">
        <v>44092</v>
      </c>
      <c r="C291" s="199"/>
      <c r="D291" s="200" t="s">
        <v>395</v>
      </c>
      <c r="E291" s="201" t="s">
        <v>587</v>
      </c>
      <c r="F291" s="201">
        <v>206</v>
      </c>
      <c r="G291" s="201"/>
      <c r="H291" s="201">
        <v>248</v>
      </c>
      <c r="I291" s="203">
        <v>248</v>
      </c>
      <c r="J291" s="173" t="s">
        <v>645</v>
      </c>
      <c r="K291" s="174">
        <f t="shared" si="150"/>
        <v>42</v>
      </c>
      <c r="L291" s="175">
        <f t="shared" si="151"/>
        <v>0.20388349514563106</v>
      </c>
      <c r="M291" s="170" t="s">
        <v>557</v>
      </c>
      <c r="N291" s="176">
        <v>44214</v>
      </c>
      <c r="O291" s="1"/>
      <c r="P291" s="1"/>
      <c r="Q291" s="1"/>
      <c r="R291" s="6" t="s">
        <v>748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156</v>
      </c>
      <c r="B292" s="199">
        <v>44140</v>
      </c>
      <c r="C292" s="199"/>
      <c r="D292" s="200" t="s">
        <v>395</v>
      </c>
      <c r="E292" s="201" t="s">
        <v>587</v>
      </c>
      <c r="F292" s="201">
        <v>182.5</v>
      </c>
      <c r="G292" s="201"/>
      <c r="H292" s="201">
        <v>248</v>
      </c>
      <c r="I292" s="203">
        <v>248</v>
      </c>
      <c r="J292" s="173" t="s">
        <v>645</v>
      </c>
      <c r="K292" s="174">
        <f t="shared" si="150"/>
        <v>65.5</v>
      </c>
      <c r="L292" s="175">
        <f t="shared" si="151"/>
        <v>0.35890410958904112</v>
      </c>
      <c r="M292" s="170" t="s">
        <v>557</v>
      </c>
      <c r="N292" s="176">
        <v>44214</v>
      </c>
      <c r="O292" s="1"/>
      <c r="P292" s="1"/>
      <c r="Q292" s="1"/>
      <c r="R292" s="6" t="s">
        <v>748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157</v>
      </c>
      <c r="B293" s="199">
        <v>44140</v>
      </c>
      <c r="C293" s="199"/>
      <c r="D293" s="200" t="s">
        <v>319</v>
      </c>
      <c r="E293" s="201" t="s">
        <v>587</v>
      </c>
      <c r="F293" s="201">
        <v>247.5</v>
      </c>
      <c r="G293" s="201"/>
      <c r="H293" s="201">
        <v>320</v>
      </c>
      <c r="I293" s="203">
        <v>320</v>
      </c>
      <c r="J293" s="173" t="s">
        <v>645</v>
      </c>
      <c r="K293" s="174">
        <f t="shared" si="150"/>
        <v>72.5</v>
      </c>
      <c r="L293" s="175">
        <f t="shared" si="151"/>
        <v>0.29292929292929293</v>
      </c>
      <c r="M293" s="170" t="s">
        <v>557</v>
      </c>
      <c r="N293" s="176">
        <v>44323</v>
      </c>
      <c r="O293" s="1"/>
      <c r="P293" s="1"/>
      <c r="Q293" s="1"/>
      <c r="R293" s="6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158</v>
      </c>
      <c r="B294" s="199">
        <v>44140</v>
      </c>
      <c r="C294" s="199"/>
      <c r="D294" s="200" t="s">
        <v>270</v>
      </c>
      <c r="E294" s="201" t="s">
        <v>587</v>
      </c>
      <c r="F294" s="171">
        <v>925</v>
      </c>
      <c r="G294" s="201"/>
      <c r="H294" s="201">
        <v>1095</v>
      </c>
      <c r="I294" s="203">
        <v>1093</v>
      </c>
      <c r="J294" s="173" t="s">
        <v>775</v>
      </c>
      <c r="K294" s="174">
        <f t="shared" si="150"/>
        <v>170</v>
      </c>
      <c r="L294" s="175">
        <f t="shared" si="151"/>
        <v>0.18378378378378379</v>
      </c>
      <c r="M294" s="170" t="s">
        <v>557</v>
      </c>
      <c r="N294" s="176">
        <v>44201</v>
      </c>
      <c r="O294" s="1"/>
      <c r="P294" s="1"/>
      <c r="Q294" s="1"/>
      <c r="R294" s="6" t="s">
        <v>748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8">
        <v>159</v>
      </c>
      <c r="B295" s="199">
        <v>44140</v>
      </c>
      <c r="C295" s="199"/>
      <c r="D295" s="200" t="s">
        <v>335</v>
      </c>
      <c r="E295" s="201" t="s">
        <v>587</v>
      </c>
      <c r="F295" s="171">
        <v>332.5</v>
      </c>
      <c r="G295" s="201"/>
      <c r="H295" s="201">
        <v>393</v>
      </c>
      <c r="I295" s="203">
        <v>406</v>
      </c>
      <c r="J295" s="173" t="s">
        <v>776</v>
      </c>
      <c r="K295" s="174">
        <f t="shared" si="150"/>
        <v>60.5</v>
      </c>
      <c r="L295" s="175">
        <f t="shared" si="151"/>
        <v>0.18195488721804512</v>
      </c>
      <c r="M295" s="170" t="s">
        <v>557</v>
      </c>
      <c r="N295" s="176">
        <v>44256</v>
      </c>
      <c r="O295" s="1"/>
      <c r="P295" s="1"/>
      <c r="Q295" s="1"/>
      <c r="R295" s="6" t="s">
        <v>748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8">
        <v>160</v>
      </c>
      <c r="B296" s="199">
        <v>44141</v>
      </c>
      <c r="C296" s="199"/>
      <c r="D296" s="200" t="s">
        <v>458</v>
      </c>
      <c r="E296" s="201" t="s">
        <v>587</v>
      </c>
      <c r="F296" s="171">
        <v>231</v>
      </c>
      <c r="G296" s="201"/>
      <c r="H296" s="201">
        <v>281</v>
      </c>
      <c r="I296" s="203">
        <v>281</v>
      </c>
      <c r="J296" s="173" t="s">
        <v>645</v>
      </c>
      <c r="K296" s="174">
        <f t="shared" si="150"/>
        <v>50</v>
      </c>
      <c r="L296" s="175">
        <f t="shared" si="151"/>
        <v>0.21645021645021645</v>
      </c>
      <c r="M296" s="170" t="s">
        <v>557</v>
      </c>
      <c r="N296" s="176">
        <v>44358</v>
      </c>
      <c r="O296" s="1"/>
      <c r="P296" s="1"/>
      <c r="Q296" s="1"/>
      <c r="R296" s="6" t="s">
        <v>748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4">
        <v>161</v>
      </c>
      <c r="B297" s="217">
        <v>44187</v>
      </c>
      <c r="C297" s="217"/>
      <c r="D297" s="218" t="s">
        <v>433</v>
      </c>
      <c r="E297" s="53" t="s">
        <v>587</v>
      </c>
      <c r="F297" s="219" t="s">
        <v>777</v>
      </c>
      <c r="G297" s="53"/>
      <c r="H297" s="53"/>
      <c r="I297" s="220">
        <v>239</v>
      </c>
      <c r="J297" s="216" t="s">
        <v>560</v>
      </c>
      <c r="K297" s="216"/>
      <c r="L297" s="221"/>
      <c r="M297" s="222"/>
      <c r="N297" s="223"/>
      <c r="O297" s="1"/>
      <c r="P297" s="1"/>
      <c r="Q297" s="1"/>
      <c r="R297" s="6" t="s">
        <v>748</v>
      </c>
    </row>
    <row r="298" spans="1:26" ht="12.75" customHeight="1">
      <c r="A298" s="198">
        <v>162</v>
      </c>
      <c r="B298" s="199">
        <v>44258</v>
      </c>
      <c r="C298" s="199"/>
      <c r="D298" s="200" t="s">
        <v>773</v>
      </c>
      <c r="E298" s="201" t="s">
        <v>587</v>
      </c>
      <c r="F298" s="171">
        <v>495</v>
      </c>
      <c r="G298" s="201"/>
      <c r="H298" s="201">
        <v>595</v>
      </c>
      <c r="I298" s="203">
        <v>590</v>
      </c>
      <c r="J298" s="173" t="s">
        <v>821</v>
      </c>
      <c r="K298" s="174">
        <f>H298-F298</f>
        <v>100</v>
      </c>
      <c r="L298" s="175">
        <f>K298/F298</f>
        <v>0.20202020202020202</v>
      </c>
      <c r="M298" s="170" t="s">
        <v>557</v>
      </c>
      <c r="N298" s="176">
        <v>44589</v>
      </c>
      <c r="O298" s="1"/>
      <c r="P298" s="1"/>
      <c r="R298" s="6" t="s">
        <v>748</v>
      </c>
    </row>
    <row r="299" spans="1:26" ht="12.75" customHeight="1">
      <c r="A299" s="198">
        <v>163</v>
      </c>
      <c r="B299" s="199">
        <v>44274</v>
      </c>
      <c r="C299" s="199"/>
      <c r="D299" s="200" t="s">
        <v>335</v>
      </c>
      <c r="E299" s="201" t="s">
        <v>587</v>
      </c>
      <c r="F299" s="171">
        <v>355</v>
      </c>
      <c r="G299" s="201"/>
      <c r="H299" s="201">
        <v>422.5</v>
      </c>
      <c r="I299" s="203">
        <v>420</v>
      </c>
      <c r="J299" s="173" t="s">
        <v>778</v>
      </c>
      <c r="K299" s="174">
        <f>H299-F299</f>
        <v>67.5</v>
      </c>
      <c r="L299" s="175">
        <f>K299/F299</f>
        <v>0.19014084507042253</v>
      </c>
      <c r="M299" s="170" t="s">
        <v>557</v>
      </c>
      <c r="N299" s="176">
        <v>44361</v>
      </c>
      <c r="O299" s="1"/>
      <c r="R299" s="225" t="s">
        <v>748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164</v>
      </c>
      <c r="B300" s="199">
        <v>44295</v>
      </c>
      <c r="C300" s="199"/>
      <c r="D300" s="200" t="s">
        <v>779</v>
      </c>
      <c r="E300" s="201" t="s">
        <v>587</v>
      </c>
      <c r="F300" s="171">
        <v>555</v>
      </c>
      <c r="G300" s="201"/>
      <c r="H300" s="201">
        <v>663</v>
      </c>
      <c r="I300" s="203">
        <v>663</v>
      </c>
      <c r="J300" s="173" t="s">
        <v>780</v>
      </c>
      <c r="K300" s="174">
        <f>H300-F300</f>
        <v>108</v>
      </c>
      <c r="L300" s="175">
        <f>K300/F300</f>
        <v>0.19459459459459461</v>
      </c>
      <c r="M300" s="170" t="s">
        <v>557</v>
      </c>
      <c r="N300" s="176">
        <v>44321</v>
      </c>
      <c r="O300" s="1"/>
      <c r="P300" s="1"/>
      <c r="Q300" s="1"/>
      <c r="R300" s="225" t="s">
        <v>748</v>
      </c>
    </row>
    <row r="301" spans="1:26" ht="12.75" customHeight="1">
      <c r="A301" s="198">
        <v>165</v>
      </c>
      <c r="B301" s="199">
        <v>44308</v>
      </c>
      <c r="C301" s="199"/>
      <c r="D301" s="200" t="s">
        <v>365</v>
      </c>
      <c r="E301" s="201" t="s">
        <v>587</v>
      </c>
      <c r="F301" s="171">
        <v>126.5</v>
      </c>
      <c r="G301" s="201"/>
      <c r="H301" s="201">
        <v>155</v>
      </c>
      <c r="I301" s="203">
        <v>155</v>
      </c>
      <c r="J301" s="173" t="s">
        <v>645</v>
      </c>
      <c r="K301" s="174">
        <f>H301-F301</f>
        <v>28.5</v>
      </c>
      <c r="L301" s="175">
        <f>K301/F301</f>
        <v>0.22529644268774704</v>
      </c>
      <c r="M301" s="170" t="s">
        <v>557</v>
      </c>
      <c r="N301" s="176">
        <v>44362</v>
      </c>
      <c r="O301" s="1"/>
      <c r="R301" s="225" t="s">
        <v>748</v>
      </c>
    </row>
    <row r="302" spans="1:26" ht="12.75" customHeight="1">
      <c r="A302" s="255">
        <v>166</v>
      </c>
      <c r="B302" s="256">
        <v>44368</v>
      </c>
      <c r="C302" s="256"/>
      <c r="D302" s="257" t="s">
        <v>383</v>
      </c>
      <c r="E302" s="258" t="s">
        <v>587</v>
      </c>
      <c r="F302" s="259">
        <v>287.5</v>
      </c>
      <c r="G302" s="258"/>
      <c r="H302" s="258">
        <v>245</v>
      </c>
      <c r="I302" s="260">
        <v>344</v>
      </c>
      <c r="J302" s="183" t="s">
        <v>816</v>
      </c>
      <c r="K302" s="184">
        <f>H302-F302</f>
        <v>-42.5</v>
      </c>
      <c r="L302" s="185">
        <f>K302/F302</f>
        <v>-0.14782608695652175</v>
      </c>
      <c r="M302" s="181" t="s">
        <v>569</v>
      </c>
      <c r="N302" s="178">
        <v>44508</v>
      </c>
      <c r="O302" s="1"/>
      <c r="R302" s="225" t="s">
        <v>748</v>
      </c>
    </row>
    <row r="303" spans="1:26" ht="12.75" customHeight="1">
      <c r="A303" s="224">
        <v>167</v>
      </c>
      <c r="B303" s="217">
        <v>44368</v>
      </c>
      <c r="C303" s="217"/>
      <c r="D303" s="218" t="s">
        <v>458</v>
      </c>
      <c r="E303" s="53" t="s">
        <v>587</v>
      </c>
      <c r="F303" s="219" t="s">
        <v>781</v>
      </c>
      <c r="G303" s="53"/>
      <c r="H303" s="53"/>
      <c r="I303" s="220">
        <v>320</v>
      </c>
      <c r="J303" s="216" t="s">
        <v>560</v>
      </c>
      <c r="K303" s="224"/>
      <c r="L303" s="217"/>
      <c r="M303" s="217"/>
      <c r="N303" s="218"/>
      <c r="O303" s="41"/>
      <c r="R303" s="225" t="s">
        <v>748</v>
      </c>
    </row>
    <row r="304" spans="1:26" ht="12.75" customHeight="1">
      <c r="A304" s="198">
        <v>168</v>
      </c>
      <c r="B304" s="199">
        <v>44406</v>
      </c>
      <c r="C304" s="199"/>
      <c r="D304" s="200" t="s">
        <v>365</v>
      </c>
      <c r="E304" s="201" t="s">
        <v>587</v>
      </c>
      <c r="F304" s="171">
        <v>162.5</v>
      </c>
      <c r="G304" s="201"/>
      <c r="H304" s="201">
        <v>200</v>
      </c>
      <c r="I304" s="203">
        <v>200</v>
      </c>
      <c r="J304" s="173" t="s">
        <v>645</v>
      </c>
      <c r="K304" s="174">
        <f>H304-F304</f>
        <v>37.5</v>
      </c>
      <c r="L304" s="175">
        <f>K304/F304</f>
        <v>0.23076923076923078</v>
      </c>
      <c r="M304" s="170" t="s">
        <v>557</v>
      </c>
      <c r="N304" s="176">
        <v>44571</v>
      </c>
      <c r="O304" s="1"/>
      <c r="R304" s="225" t="s">
        <v>748</v>
      </c>
    </row>
    <row r="305" spans="1:18" ht="12.75" customHeight="1">
      <c r="A305" s="198">
        <v>169</v>
      </c>
      <c r="B305" s="199">
        <v>44462</v>
      </c>
      <c r="C305" s="199"/>
      <c r="D305" s="200" t="s">
        <v>786</v>
      </c>
      <c r="E305" s="201" t="s">
        <v>587</v>
      </c>
      <c r="F305" s="171">
        <v>1235</v>
      </c>
      <c r="G305" s="201"/>
      <c r="H305" s="201">
        <v>1505</v>
      </c>
      <c r="I305" s="203">
        <v>1500</v>
      </c>
      <c r="J305" s="173" t="s">
        <v>645</v>
      </c>
      <c r="K305" s="174">
        <f>H305-F305</f>
        <v>270</v>
      </c>
      <c r="L305" s="175">
        <f>K305/F305</f>
        <v>0.21862348178137653</v>
      </c>
      <c r="M305" s="170" t="s">
        <v>557</v>
      </c>
      <c r="N305" s="176">
        <v>44564</v>
      </c>
      <c r="O305" s="1"/>
      <c r="R305" s="225" t="s">
        <v>748</v>
      </c>
    </row>
    <row r="306" spans="1:18" ht="12.75" customHeight="1">
      <c r="A306" s="239">
        <v>170</v>
      </c>
      <c r="B306" s="240">
        <v>44480</v>
      </c>
      <c r="C306" s="240"/>
      <c r="D306" s="241" t="s">
        <v>788</v>
      </c>
      <c r="E306" s="242" t="s">
        <v>587</v>
      </c>
      <c r="F306" s="243" t="s">
        <v>793</v>
      </c>
      <c r="G306" s="242"/>
      <c r="H306" s="242"/>
      <c r="I306" s="242">
        <v>145</v>
      </c>
      <c r="J306" s="244" t="s">
        <v>560</v>
      </c>
      <c r="K306" s="239"/>
      <c r="L306" s="240"/>
      <c r="M306" s="240"/>
      <c r="N306" s="241"/>
      <c r="O306" s="41"/>
      <c r="R306" s="225" t="s">
        <v>748</v>
      </c>
    </row>
    <row r="307" spans="1:18" ht="12.75" customHeight="1">
      <c r="A307" s="245">
        <v>171</v>
      </c>
      <c r="B307" s="246">
        <v>44481</v>
      </c>
      <c r="C307" s="246"/>
      <c r="D307" s="247" t="s">
        <v>259</v>
      </c>
      <c r="E307" s="248" t="s">
        <v>587</v>
      </c>
      <c r="F307" s="249" t="s">
        <v>790</v>
      </c>
      <c r="G307" s="248"/>
      <c r="H307" s="248"/>
      <c r="I307" s="248">
        <v>380</v>
      </c>
      <c r="J307" s="250" t="s">
        <v>560</v>
      </c>
      <c r="K307" s="245"/>
      <c r="L307" s="246"/>
      <c r="M307" s="246"/>
      <c r="N307" s="247"/>
      <c r="O307" s="41"/>
      <c r="R307" s="225" t="s">
        <v>748</v>
      </c>
    </row>
    <row r="308" spans="1:18" ht="12.75" customHeight="1">
      <c r="A308" s="245">
        <v>172</v>
      </c>
      <c r="B308" s="246">
        <v>44481</v>
      </c>
      <c r="C308" s="246"/>
      <c r="D308" s="247" t="s">
        <v>390</v>
      </c>
      <c r="E308" s="248" t="s">
        <v>587</v>
      </c>
      <c r="F308" s="249" t="s">
        <v>791</v>
      </c>
      <c r="G308" s="248"/>
      <c r="H308" s="248"/>
      <c r="I308" s="248">
        <v>56</v>
      </c>
      <c r="J308" s="250" t="s">
        <v>560</v>
      </c>
      <c r="K308" s="245"/>
      <c r="L308" s="246"/>
      <c r="M308" s="246"/>
      <c r="N308" s="247"/>
      <c r="O308" s="41"/>
      <c r="R308" s="225"/>
    </row>
    <row r="309" spans="1:18" ht="12.75" customHeight="1">
      <c r="A309" s="198">
        <v>173</v>
      </c>
      <c r="B309" s="199">
        <v>44551</v>
      </c>
      <c r="C309" s="199"/>
      <c r="D309" s="200" t="s">
        <v>118</v>
      </c>
      <c r="E309" s="201" t="s">
        <v>587</v>
      </c>
      <c r="F309" s="171">
        <v>2300</v>
      </c>
      <c r="G309" s="201"/>
      <c r="H309" s="201">
        <f>(2820+2200)/2</f>
        <v>2510</v>
      </c>
      <c r="I309" s="203">
        <v>3000</v>
      </c>
      <c r="J309" s="173" t="s">
        <v>831</v>
      </c>
      <c r="K309" s="174">
        <f>H309-F309</f>
        <v>210</v>
      </c>
      <c r="L309" s="175">
        <f>K309/F309</f>
        <v>9.1304347826086957E-2</v>
      </c>
      <c r="M309" s="170" t="s">
        <v>557</v>
      </c>
      <c r="N309" s="176">
        <v>44649</v>
      </c>
      <c r="O309" s="1"/>
      <c r="R309" s="225"/>
    </row>
    <row r="310" spans="1:18" ht="12.75" customHeight="1">
      <c r="A310" s="251">
        <v>174</v>
      </c>
      <c r="B310" s="246">
        <v>44606</v>
      </c>
      <c r="C310" s="251"/>
      <c r="D310" s="251" t="s">
        <v>411</v>
      </c>
      <c r="E310" s="248" t="s">
        <v>587</v>
      </c>
      <c r="F310" s="248" t="s">
        <v>824</v>
      </c>
      <c r="G310" s="248"/>
      <c r="H310" s="248"/>
      <c r="I310" s="248">
        <v>764</v>
      </c>
      <c r="J310" s="248" t="s">
        <v>560</v>
      </c>
      <c r="K310" s="248"/>
      <c r="L310" s="248"/>
      <c r="M310" s="248"/>
      <c r="N310" s="251"/>
      <c r="O310" s="41"/>
      <c r="R310" s="225"/>
    </row>
    <row r="311" spans="1:18" ht="12.75" customHeight="1">
      <c r="A311" s="251">
        <v>175</v>
      </c>
      <c r="B311" s="246">
        <v>44613</v>
      </c>
      <c r="C311" s="251"/>
      <c r="D311" s="251" t="s">
        <v>786</v>
      </c>
      <c r="E311" s="248" t="s">
        <v>587</v>
      </c>
      <c r="F311" s="248" t="s">
        <v>825</v>
      </c>
      <c r="G311" s="248"/>
      <c r="H311" s="248"/>
      <c r="I311" s="248">
        <v>1510</v>
      </c>
      <c r="J311" s="248" t="s">
        <v>560</v>
      </c>
      <c r="K311" s="248"/>
      <c r="L311" s="248"/>
      <c r="M311" s="248"/>
      <c r="N311" s="251"/>
      <c r="O311" s="41"/>
      <c r="R311" s="225"/>
    </row>
    <row r="312" spans="1:18" ht="12.75" customHeight="1">
      <c r="A312">
        <v>176</v>
      </c>
      <c r="B312" s="246">
        <v>44670</v>
      </c>
      <c r="C312" s="246"/>
      <c r="D312" s="251" t="s">
        <v>521</v>
      </c>
      <c r="E312" s="303" t="s">
        <v>587</v>
      </c>
      <c r="F312" s="248" t="s">
        <v>833</v>
      </c>
      <c r="G312" s="248"/>
      <c r="H312" s="248"/>
      <c r="I312" s="248">
        <v>553</v>
      </c>
      <c r="J312" s="248" t="s">
        <v>560</v>
      </c>
      <c r="K312" s="248"/>
      <c r="L312" s="248"/>
      <c r="M312" s="248"/>
      <c r="N312" s="248"/>
      <c r="O312" s="41"/>
      <c r="R312" s="225"/>
    </row>
    <row r="313" spans="1:18" ht="12.75" customHeight="1">
      <c r="A313" s="224">
        <v>177</v>
      </c>
      <c r="B313" s="246">
        <v>44746</v>
      </c>
      <c r="D313" s="371" t="s">
        <v>900</v>
      </c>
      <c r="E313" s="370" t="s">
        <v>587</v>
      </c>
      <c r="F313" s="248" t="s">
        <v>898</v>
      </c>
      <c r="G313" s="248"/>
      <c r="H313" s="248"/>
      <c r="I313" s="248">
        <v>254</v>
      </c>
      <c r="J313" s="248" t="s">
        <v>560</v>
      </c>
      <c r="K313" s="248"/>
      <c r="L313" s="248"/>
      <c r="M313" s="248"/>
      <c r="N313" s="248"/>
      <c r="O313" s="41"/>
      <c r="R313" s="225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B316" s="226" t="s">
        <v>782</v>
      </c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A323" s="227"/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227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A325" s="53"/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</sheetData>
  <autoFilter ref="R1:R321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8 K81 K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2022-07-26T02:36:28Z</dcterms:modified>
</cp:coreProperties>
</file>