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F&amp;O)'!$R$1:$R$312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7"/>
  <c r="L32" s="1"/>
  <c r="K30"/>
  <c r="L30" s="1"/>
  <c r="K77"/>
  <c r="L77" s="1"/>
  <c r="L109" l="1"/>
  <c r="K109" s="1"/>
  <c r="L110"/>
  <c r="K110" s="1"/>
  <c r="L112"/>
  <c r="K112" s="1"/>
  <c r="K75"/>
  <c r="L75" s="1"/>
  <c r="K74"/>
  <c r="L74" s="1"/>
  <c r="K37"/>
  <c r="L37" s="1"/>
  <c r="K36"/>
  <c r="L36" s="1"/>
  <c r="K38"/>
  <c r="L38" s="1"/>
  <c r="K35" l="1"/>
  <c r="L35" s="1"/>
  <c r="L108"/>
  <c r="K108" s="1"/>
  <c r="K34"/>
  <c r="L34" s="1"/>
  <c r="L106" l="1"/>
  <c r="K106" s="1"/>
  <c r="K73"/>
  <c r="L73" s="1"/>
  <c r="K29"/>
  <c r="L29" s="1"/>
  <c r="K20"/>
  <c r="L20" s="1"/>
  <c r="K27"/>
  <c r="L27" s="1"/>
  <c r="K68"/>
  <c r="L68" s="1"/>
  <c r="L107"/>
  <c r="K107" s="1"/>
  <c r="L105"/>
  <c r="K105" s="1"/>
  <c r="L103"/>
  <c r="K103" s="1"/>
  <c r="K24"/>
  <c r="L24" s="1"/>
  <c r="K69"/>
  <c r="L69" s="1"/>
  <c r="K72"/>
  <c r="L72" s="1"/>
  <c r="K71"/>
  <c r="L71" s="1"/>
  <c r="L104"/>
  <c r="K104" s="1"/>
  <c r="L102"/>
  <c r="K102" s="1"/>
  <c r="L101"/>
  <c r="K101" s="1"/>
  <c r="L100"/>
  <c r="K100" s="1"/>
  <c r="L98"/>
  <c r="K98" s="1"/>
  <c r="K25"/>
  <c r="L25" s="1"/>
  <c r="K26"/>
  <c r="L26" s="1"/>
  <c r="K21"/>
  <c r="L21" s="1"/>
  <c r="K63"/>
  <c r="L63" s="1"/>
  <c r="K65"/>
  <c r="L65" s="1"/>
  <c r="K61"/>
  <c r="L61" s="1"/>
  <c r="K67"/>
  <c r="L67" s="1"/>
  <c r="K19"/>
  <c r="L19" s="1"/>
  <c r="K14"/>
  <c r="L14" s="1"/>
  <c r="K12"/>
  <c r="L12" s="1"/>
  <c r="K66"/>
  <c r="L66" s="1"/>
  <c r="H17"/>
  <c r="K64"/>
  <c r="L64" s="1"/>
  <c r="K62"/>
  <c r="L62" s="1"/>
  <c r="M7"/>
  <c r="K60" l="1"/>
  <c r="L60" s="1"/>
  <c r="L99"/>
  <c r="K99" s="1"/>
  <c r="K59"/>
  <c r="L59" s="1"/>
  <c r="K58"/>
  <c r="L58" s="1"/>
  <c r="K23"/>
  <c r="L23" s="1"/>
  <c r="K22"/>
  <c r="L22" s="1"/>
  <c r="K17"/>
  <c r="L17" s="1"/>
  <c r="K55"/>
  <c r="L55" s="1"/>
  <c r="K57"/>
  <c r="L57" s="1"/>
  <c r="K13"/>
  <c r="L13" s="1"/>
  <c r="K56"/>
  <c r="L56" s="1"/>
  <c r="K16"/>
  <c r="L16" s="1"/>
  <c r="K18"/>
  <c r="L18" s="1"/>
  <c r="K11"/>
  <c r="L11" s="1"/>
  <c r="K10"/>
  <c r="L10" s="1"/>
  <c r="K15"/>
  <c r="L15" s="1"/>
  <c r="K53"/>
  <c r="L53" s="1"/>
  <c r="K54"/>
  <c r="L54" s="1"/>
  <c r="L97"/>
  <c r="K97" s="1"/>
  <c r="K50"/>
  <c r="L50" s="1"/>
  <c r="K52"/>
  <c r="L52" s="1"/>
  <c r="K51"/>
  <c r="L51" s="1"/>
  <c r="K49"/>
  <c r="L49" s="1"/>
  <c r="F268" l="1"/>
  <c r="K269"/>
  <c r="L269" s="1"/>
  <c r="K260"/>
  <c r="L260" s="1"/>
  <c r="K263"/>
  <c r="L263" s="1"/>
  <c r="K271" l="1"/>
  <c r="L271" s="1"/>
  <c r="F262"/>
  <c r="F261"/>
  <c r="F259"/>
  <c r="K259" s="1"/>
  <c r="L259" s="1"/>
  <c r="F239"/>
  <c r="F191"/>
  <c r="K270" l="1"/>
  <c r="L270" s="1"/>
  <c r="K268"/>
  <c r="L268" s="1"/>
  <c r="K274"/>
  <c r="L274" s="1"/>
  <c r="K275"/>
  <c r="L275" s="1"/>
  <c r="K267"/>
  <c r="L267" s="1"/>
  <c r="K277"/>
  <c r="L277" s="1"/>
  <c r="K273"/>
  <c r="L273" s="1"/>
  <c r="K266" l="1"/>
  <c r="L266" s="1"/>
  <c r="K255"/>
  <c r="L255" s="1"/>
  <c r="K257"/>
  <c r="L257" s="1"/>
  <c r="K254"/>
  <c r="L254" s="1"/>
  <c r="K256"/>
  <c r="L256" s="1"/>
  <c r="K185"/>
  <c r="L185" s="1"/>
  <c r="K238"/>
  <c r="L238" s="1"/>
  <c r="K252"/>
  <c r="L252" s="1"/>
  <c r="K253"/>
  <c r="L253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3"/>
  <c r="L243" s="1"/>
  <c r="K241"/>
  <c r="L241" s="1"/>
  <c r="K240"/>
  <c r="L240" s="1"/>
  <c r="K239"/>
  <c r="L239" s="1"/>
  <c r="K235"/>
  <c r="L235" s="1"/>
  <c r="K234"/>
  <c r="L234" s="1"/>
  <c r="K233"/>
  <c r="L233" s="1"/>
  <c r="K230"/>
  <c r="L230" s="1"/>
  <c r="K229"/>
  <c r="L229" s="1"/>
  <c r="K228"/>
  <c r="L228" s="1"/>
  <c r="K227"/>
  <c r="L227" s="1"/>
  <c r="K226"/>
  <c r="L226" s="1"/>
  <c r="K225"/>
  <c r="L225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3"/>
  <c r="L213" s="1"/>
  <c r="K211"/>
  <c r="L211" s="1"/>
  <c r="K209"/>
  <c r="L209" s="1"/>
  <c r="K207"/>
  <c r="L207" s="1"/>
  <c r="K206"/>
  <c r="L206" s="1"/>
  <c r="K205"/>
  <c r="L205" s="1"/>
  <c r="K203"/>
  <c r="L203" s="1"/>
  <c r="K202"/>
  <c r="L202" s="1"/>
  <c r="K201"/>
  <c r="L201" s="1"/>
  <c r="K200"/>
  <c r="K199"/>
  <c r="L199" s="1"/>
  <c r="K198"/>
  <c r="L198" s="1"/>
  <c r="K196"/>
  <c r="L196" s="1"/>
  <c r="K195"/>
  <c r="L195" s="1"/>
  <c r="K194"/>
  <c r="L194" s="1"/>
  <c r="K193"/>
  <c r="L193" s="1"/>
  <c r="K192"/>
  <c r="L192" s="1"/>
  <c r="K191"/>
  <c r="L191" s="1"/>
  <c r="H190"/>
  <c r="K190" s="1"/>
  <c r="L190" s="1"/>
  <c r="K187"/>
  <c r="L187" s="1"/>
  <c r="K186"/>
  <c r="L186" s="1"/>
  <c r="K184"/>
  <c r="L184" s="1"/>
  <c r="K183"/>
  <c r="L183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H156"/>
  <c r="K156" s="1"/>
  <c r="L156" s="1"/>
  <c r="F155"/>
  <c r="K155" s="1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D7" i="6"/>
  <c r="K6" i="4"/>
  <c r="K6" i="3"/>
  <c r="L6" i="2"/>
</calcChain>
</file>

<file path=xl/sharedStrings.xml><?xml version="1.0" encoding="utf-8"?>
<sst xmlns="http://schemas.openxmlformats.org/spreadsheetml/2006/main" count="7460" uniqueCount="3781">
  <si>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</si>
  <si>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</si>
  <si>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</si>
  <si>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</si>
  <si>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</si>
  <si>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</si>
  <si>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</si>
  <si>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</si>
  <si>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</si>
  <si>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</si>
  <si>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</si>
  <si>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</si>
  <si>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</si>
  <si>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</si>
  <si>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</si>
  <si>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</si>
  <si>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</si>
  <si>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</si>
  <si>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</si>
  <si>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</si>
  <si>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</si>
  <si>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</si>
  <si>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</si>
  <si>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</si>
  <si>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</si>
  <si>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</si>
  <si>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</si>
  <si>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</si>
  <si>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</si>
  <si>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</si>
  <si>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</si>
  <si>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</si>
  <si>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</si>
  <si>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</si>
  <si>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</si>
  <si>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</si>
  <si>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</si>
  <si>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</si>
  <si>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</si>
  <si>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</si>
  <si>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</si>
  <si>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</si>
  <si>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</si>
  <si>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</si>
  <si>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</si>
  <si>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</si>
  <si>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</si>
  <si>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</si>
  <si>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</si>
  <si>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</si>
  <si>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</si>
  <si>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</si>
  <si>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</si>
  <si>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</si>
  <si>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</si>
  <si>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</si>
  <si>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</si>
  <si>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</si>
  <si>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</si>
  <si>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</si>
  <si>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</si>
  <si>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</si>
  <si>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</si>
  <si>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</si>
  <si>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</si>
  <si>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</si>
  <si>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</si>
  <si>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</si>
  <si>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</si>
  <si>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</si>
  <si>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</si>
  <si>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</si>
  <si>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</si>
  <si>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</si>
  <si>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</si>
  <si>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</si>
  <si>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</si>
  <si>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</si>
  <si>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</si>
  <si>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</si>
  <si>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</si>
  <si>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</si>
  <si>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</si>
  <si>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</si>
  <si>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</si>
  <si>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</si>
  <si>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</si>
  <si>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</si>
  <si>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</si>
  <si>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</si>
  <si>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</si>
  <si>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</si>
  <si>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</si>
  <si>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</si>
  <si>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</si>
  <si>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</si>
  <si>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</si>
  <si>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</si>
  <si>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</si>
  <si>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</si>
  <si>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</si>
  <si>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</si>
  <si>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</si>
  <si>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</si>
  <si>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</si>
  <si>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</si>
  <si>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</si>
  <si>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</si>
  <si>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</si>
  <si>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</si>
  <si>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</si>
  <si>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</si>
  <si>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</si>
  <si>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</si>
  <si>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</si>
  <si>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</si>
  <si>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</si>
  <si>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</si>
  <si>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</si>
  <si>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</si>
  <si>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</si>
  <si>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</si>
  <si>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</si>
  <si>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</si>
  <si>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</si>
  <si>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</si>
  <si>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</si>
  <si>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</si>
  <si>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</si>
  <si>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</si>
  <si>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</si>
  <si>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</si>
  <si>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</si>
  <si>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</si>
  <si>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</si>
  <si>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</si>
  <si>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</si>
  <si>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</si>
  <si>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</si>
  <si>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</si>
  <si>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</si>
  <si>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</si>
  <si>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</si>
  <si>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</si>
  <si>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</si>
  <si>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</si>
  <si>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</si>
  <si>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</si>
  <si>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</si>
  <si>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</si>
  <si>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</si>
  <si>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</si>
  <si>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</si>
  <si>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</si>
  <si>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</si>
  <si>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</si>
  <si>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</si>
  <si>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</si>
  <si>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</si>
  <si>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</si>
  <si>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</si>
  <si>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</si>
  <si>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</si>
  <si>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</si>
  <si>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</si>
  <si>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</si>
  <si>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</si>
  <si>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</si>
  <si>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</si>
  <si>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</si>
  <si>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</si>
  <si>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</si>
  <si>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</si>
  <si>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</si>
  <si>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</si>
  <si>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</si>
  <si>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</si>
  <si>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</si>
  <si>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</si>
  <si>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</si>
  <si>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</si>
  <si>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</si>
  <si>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</si>
  <si>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</si>
  <si>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</si>
  <si>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</si>
  <si>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</si>
  <si>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</si>
  <si>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</si>
  <si>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</si>
  <si>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</si>
  <si>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</si>
  <si>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</si>
  <si>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</si>
  <si>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</si>
  <si>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</si>
  <si>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</si>
  <si>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</si>
  <si>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</si>
  <si>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</si>
  <si>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</si>
  <si>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</si>
  <si>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</si>
  <si>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</si>
  <si>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</si>
  <si>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</si>
  <si>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</si>
  <si>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</si>
  <si>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</si>
  <si>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</si>
  <si>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</si>
  <si>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</si>
  <si>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</si>
  <si>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</si>
  <si>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</si>
  <si>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</si>
  <si>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</si>
  <si>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</si>
  <si>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</si>
  <si>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</si>
  <si>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</si>
  <si>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</si>
  <si>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</si>
  <si>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</si>
  <si>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</si>
  <si>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</si>
  <si>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</si>
  <si>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</si>
  <si>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</si>
  <si>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</si>
  <si>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</si>
  <si>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</si>
  <si>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</si>
  <si>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</si>
  <si>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</si>
  <si>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</si>
  <si>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</si>
  <si>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</si>
  <si>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</si>
  <si>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</si>
  <si>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</si>
  <si>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</si>
  <si>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</si>
  <si>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</si>
  <si>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</si>
  <si>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</si>
  <si>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</si>
  <si>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</si>
  <si>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</si>
  <si>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</si>
  <si>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</si>
  <si>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</si>
  <si>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</si>
  <si>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</si>
  <si>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</si>
  <si>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</si>
  <si>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</si>
  <si>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</si>
  <si>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</si>
  <si>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</si>
  <si>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</si>
  <si>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</si>
  <si>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</si>
  <si>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</si>
  <si>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</si>
  <si>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</si>
  <si>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</si>
  <si>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</si>
  <si>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</si>
  <si>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</si>
  <si>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</si>
  <si>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</si>
  <si>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</si>
  <si>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</si>
  <si>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</si>
  <si>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</si>
  <si>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</si>
  <si>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</si>
  <si>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</si>
  <si>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</si>
  <si>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</si>
  <si>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</si>
  <si>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</si>
  <si>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</si>
  <si>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</si>
  <si>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</si>
  <si>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</si>
  <si>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</si>
  <si>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</si>
  <si>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</si>
  <si>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</si>
  <si>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</si>
  <si>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</si>
  <si>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</si>
  <si>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</si>
  <si>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</si>
  <si>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</si>
  <si>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</si>
  <si>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</si>
  <si>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</si>
  <si>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</si>
  <si>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</si>
  <si>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</si>
  <si>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</si>
  <si>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</si>
  <si>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</si>
  <si>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</si>
  <si>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</si>
  <si>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</si>
  <si>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</si>
  <si>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</si>
  <si>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</si>
  <si>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</si>
  <si>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</si>
  <si>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</si>
  <si>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</si>
  <si>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</si>
  <si>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</si>
  <si>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</si>
  <si>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</si>
  <si>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</si>
  <si>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</si>
  <si>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</si>
  <si>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</si>
  <si>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</si>
  <si>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</si>
  <si>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</si>
  <si>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</si>
  <si>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</si>
  <si>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</si>
  <si>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</si>
  <si>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</si>
  <si>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</si>
  <si>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</si>
  <si>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</si>
  <si>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</si>
  <si>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</si>
  <si>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</si>
  <si>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</si>
  <si>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</si>
  <si>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</si>
  <si>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</si>
  <si>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</si>
  <si>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</si>
  <si>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</si>
  <si>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</si>
  <si>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</si>
  <si>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</si>
  <si>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</si>
  <si>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</si>
  <si>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</si>
  <si>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</si>
  <si>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</si>
  <si>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</si>
  <si>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</si>
  <si>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</si>
  <si>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</si>
  <si>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</si>
  <si>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</si>
  <si>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</si>
  <si>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</si>
  <si>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</si>
  <si>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</si>
  <si>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</si>
  <si>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</si>
  <si>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</si>
  <si>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</si>
  <si>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</si>
  <si>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</si>
  <si>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</si>
  <si>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</si>
  <si>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</si>
  <si>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</si>
  <si>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</si>
  <si>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</si>
  <si>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</si>
  <si>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</si>
  <si>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</si>
  <si>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</si>
  <si>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</si>
  <si>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</si>
  <si>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</si>
  <si>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</si>
  <si>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</si>
  <si>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</si>
  <si>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</si>
  <si>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</si>
  <si>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</si>
  <si>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</si>
  <si>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</si>
  <si>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</si>
  <si>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</si>
  <si>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</si>
  <si>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</si>
  <si>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</si>
  <si>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</si>
  <si>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</si>
  <si>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</si>
  <si>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</si>
  <si>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</si>
  <si>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</si>
  <si>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</si>
  <si>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</si>
  <si>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</si>
  <si>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</si>
  <si>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</si>
  <si>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</si>
  <si>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</si>
  <si>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</si>
  <si>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</si>
  <si>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</si>
  <si>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</si>
  <si>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</si>
  <si>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</si>
  <si>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</si>
  <si>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</si>
  <si>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</si>
  <si>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</si>
  <si>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</si>
  <si>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</si>
  <si>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</si>
  <si>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</si>
  <si>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</si>
  <si>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</si>
  <si>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</si>
  <si>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</si>
  <si>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</si>
  <si>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</si>
  <si>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</si>
  <si>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</si>
  <si>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</si>
  <si>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</si>
  <si>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</si>
  <si>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</si>
  <si>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</si>
  <si>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</si>
  <si>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</si>
  <si>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</si>
  <si>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</si>
  <si>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</si>
  <si>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</si>
  <si>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</si>
  <si>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</si>
  <si>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</si>
  <si>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</si>
  <si>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</si>
  <si>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</si>
  <si>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</si>
  <si>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</si>
  <si>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</si>
  <si>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</si>
  <si>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</si>
  <si>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</si>
  <si>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</si>
  <si>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</si>
  <si>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</si>
  <si>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</si>
  <si>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</si>
  <si>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</si>
  <si>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</si>
  <si>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</si>
  <si>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</si>
  <si>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</si>
  <si>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</si>
  <si>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</si>
  <si>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</si>
  <si>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</si>
  <si>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</si>
  <si>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</si>
  <si>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</si>
  <si>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</si>
  <si>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</si>
  <si>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</si>
  <si>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</si>
  <si>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</si>
  <si>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</si>
  <si>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</si>
  <si>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</si>
  <si>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</si>
  <si>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</si>
  <si>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</si>
  <si>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</si>
  <si>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</si>
  <si>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</si>
  <si>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</si>
  <si>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</si>
  <si>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</si>
  <si>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</si>
  <si>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</si>
  <si>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</si>
  <si>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</si>
  <si>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</si>
  <si>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</si>
  <si>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</si>
  <si>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</si>
  <si>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</si>
  <si>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</si>
  <si>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</si>
  <si>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</si>
  <si>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</si>
  <si>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</si>
  <si>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</si>
  <si>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</si>
  <si>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</si>
  <si>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</si>
  <si>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</si>
  <si>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</si>
  <si>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</si>
  <si>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</si>
  <si>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</si>
  <si>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</si>
  <si>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</si>
  <si>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</si>
  <si>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</si>
  <si>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</si>
  <si>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</si>
  <si>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</si>
  <si>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</si>
  <si>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</si>
  <si>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</si>
  <si>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</si>
  <si>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</si>
  <si>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</si>
  <si>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</si>
  <si>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</si>
  <si>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</si>
  <si>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</si>
  <si>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</si>
  <si>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</si>
  <si>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</si>
  <si>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</si>
  <si>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</si>
  <si>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</si>
  <si>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</si>
  <si>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</si>
  <si>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</si>
  <si>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</si>
  <si>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</si>
  <si>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</si>
  <si>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</si>
  <si>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</si>
  <si>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</si>
  <si>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</si>
  <si>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</si>
  <si>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</si>
  <si>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</si>
  <si>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</si>
  <si>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</si>
  <si>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</si>
  <si>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</si>
  <si>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</si>
  <si>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</si>
  <si>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</si>
  <si>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</si>
  <si>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</si>
  <si>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</si>
  <si>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</si>
  <si>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</si>
  <si>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</si>
  <si>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</si>
  <si>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</si>
  <si>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</si>
  <si>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</si>
  <si>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</si>
  <si>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</si>
  <si>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</si>
  <si>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</si>
  <si>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</si>
  <si>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</si>
  <si>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</si>
  <si>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</si>
  <si>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</si>
  <si>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</si>
  <si>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</si>
  <si>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</si>
  <si>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</si>
  <si>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</si>
  <si>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</si>
  <si>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</si>
  <si>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</si>
  <si>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</si>
  <si>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</si>
  <si>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</si>
  <si>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</si>
  <si>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</si>
  <si>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</si>
  <si>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</si>
  <si>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</si>
  <si>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</si>
  <si>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</si>
  <si>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</si>
  <si>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</si>
  <si>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</si>
  <si>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</si>
  <si>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</si>
  <si>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</si>
  <si>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</si>
  <si>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</si>
  <si>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</si>
  <si>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</si>
  <si>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</si>
  <si>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</si>
  <si>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</si>
  <si>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</si>
  <si>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</si>
  <si>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</si>
  <si>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</si>
  <si>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</si>
  <si>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</si>
  <si>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</si>
  <si>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</si>
  <si>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</si>
  <si>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</si>
  <si>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</si>
  <si>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</si>
  <si>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</si>
  <si>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</si>
  <si>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</si>
  <si>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</si>
  <si>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</si>
  <si>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</si>
  <si>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</si>
  <si>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</si>
  <si>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</si>
  <si>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</si>
  <si>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</si>
  <si>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</si>
  <si>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</si>
  <si>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</si>
  <si>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</si>
  <si>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</si>
  <si>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</si>
  <si>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</si>
  <si>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</si>
  <si>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</si>
  <si>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</si>
  <si>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</si>
  <si>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</si>
  <si>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</si>
  <si>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</si>
  <si>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</si>
  <si>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</si>
  <si>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</si>
  <si>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</si>
  <si>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</si>
  <si>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</si>
  <si>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</si>
  <si>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</si>
  <si>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</si>
  <si>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</si>
  <si>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</si>
  <si>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</si>
  <si>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</si>
  <si>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</si>
  <si>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</si>
  <si>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</si>
  <si>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</si>
  <si>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</si>
  <si>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</si>
  <si>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</si>
  <si>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</si>
  <si>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</si>
  <si>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</si>
  <si>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</si>
  <si>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</si>
  <si>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</si>
  <si>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</si>
  <si>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</si>
  <si>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</si>
  <si>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</si>
  <si>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</si>
  <si>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</si>
  <si>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</si>
  <si>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</si>
  <si>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</si>
  <si>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</si>
  <si>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</si>
  <si>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</si>
  <si>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</si>
  <si>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</si>
  <si>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</si>
  <si>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</si>
  <si>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</si>
  <si>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</si>
  <si>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</si>
  <si>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</si>
  <si>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</si>
  <si>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</si>
  <si>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</si>
  <si>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</si>
  <si>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</si>
  <si>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</si>
  <si>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</si>
  <si>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</si>
  <si>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</si>
  <si>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</si>
  <si>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</si>
  <si>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</si>
  <si>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</si>
  <si>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</si>
  <si>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</si>
  <si>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</si>
  <si>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</si>
  <si>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</si>
  <si>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</si>
  <si>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</si>
  <si>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</si>
  <si>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</si>
  <si>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</si>
  <si>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</si>
  <si>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</si>
  <si>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</si>
  <si>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</si>
  <si>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</si>
  <si>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</si>
  <si>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</si>
  <si>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</si>
  <si>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</si>
  <si>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</si>
  <si>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</si>
  <si>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</si>
  <si>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</si>
  <si>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</si>
  <si>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</si>
  <si>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</si>
  <si>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</si>
  <si>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</si>
  <si>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</si>
  <si>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</si>
  <si>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</si>
  <si>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</si>
  <si>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</si>
  <si>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</si>
  <si>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</si>
  <si>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</si>
  <si>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</si>
  <si>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</si>
  <si>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</si>
  <si>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</si>
  <si>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</si>
  <si>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</si>
  <si>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</si>
  <si>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</si>
  <si>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</si>
  <si>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</si>
  <si>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</si>
  <si>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</si>
  <si>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</si>
  <si>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</si>
  <si>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</si>
  <si>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</si>
  <si>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</si>
  <si>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</si>
  <si>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</si>
  <si>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</si>
  <si>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</si>
  <si>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</si>
  <si>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</si>
  <si>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</si>
  <si>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</si>
  <si>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</si>
  <si>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</si>
  <si>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</si>
  <si>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</si>
  <si>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</si>
  <si>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</si>
  <si>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</si>
  <si>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</si>
  <si>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</si>
  <si>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</si>
  <si>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</si>
  <si>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</si>
  <si>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</si>
  <si>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</si>
  <si>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</si>
  <si>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</si>
  <si>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</si>
  <si>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</si>
  <si>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</si>
  <si>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</si>
  <si>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</si>
  <si>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</si>
  <si>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</si>
  <si>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</si>
  <si>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</si>
  <si>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</si>
  <si>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</si>
  <si>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</si>
  <si>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</si>
  <si>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</si>
  <si>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</si>
  <si>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</si>
  <si>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</si>
  <si>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</si>
  <si>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</si>
  <si>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</si>
  <si>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</si>
  <si>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</si>
  <si>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</si>
  <si>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</si>
  <si>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</si>
  <si>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</si>
  <si>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</si>
  <si>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</si>
  <si>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</si>
  <si>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</si>
  <si>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</si>
  <si>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</si>
  <si>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</si>
  <si>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</si>
  <si>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</si>
  <si>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</si>
  <si>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</si>
  <si>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</si>
  <si>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</si>
  <si>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</si>
  <si>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</si>
  <si>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</si>
  <si>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</si>
  <si>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</si>
  <si>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</si>
  <si>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</si>
  <si>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</si>
  <si>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</si>
  <si>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</si>
  <si>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</si>
  <si>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</si>
  <si>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</si>
  <si>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</si>
  <si>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</si>
  <si>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</si>
  <si>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</si>
  <si>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</si>
  <si>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</si>
  <si>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</si>
  <si>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</si>
  <si>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</si>
  <si>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</si>
  <si>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</si>
  <si>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</si>
  <si>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</si>
  <si>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</si>
  <si>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</si>
  <si>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</si>
  <si>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</si>
  <si>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</si>
  <si>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</si>
  <si>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</si>
  <si>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</si>
  <si>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</si>
  <si>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</si>
  <si>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</si>
  <si>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</si>
  <si>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</si>
  <si>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</si>
  <si>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</si>
  <si>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</si>
  <si>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</si>
  <si>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</si>
  <si>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</si>
  <si>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</si>
  <si>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</si>
  <si>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</si>
  <si>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</si>
  <si>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</si>
  <si>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</si>
  <si>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</si>
  <si>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</si>
  <si>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</si>
  <si>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</si>
  <si>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</si>
  <si>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</si>
  <si>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</si>
  <si>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</si>
  <si>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</si>
  <si>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</si>
  <si>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</si>
  <si>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</si>
  <si>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</si>
  <si>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</si>
  <si>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</si>
  <si>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</si>
  <si>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</si>
  <si>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</si>
  <si>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</si>
  <si>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</si>
  <si>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</si>
  <si>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</si>
  <si>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</si>
  <si>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</si>
  <si>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</si>
  <si>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</si>
  <si>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</si>
  <si>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</si>
  <si>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</si>
  <si>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</si>
  <si>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</si>
  <si>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</si>
  <si>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</si>
  <si>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</si>
  <si>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</si>
  <si>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</si>
  <si>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</si>
  <si>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</si>
  <si>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</si>
  <si>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</si>
  <si>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</si>
  <si>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</si>
  <si>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</si>
  <si>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</si>
  <si>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</si>
  <si>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</si>
  <si>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</si>
  <si>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</si>
  <si>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</si>
  <si>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</si>
  <si>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</si>
  <si>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</si>
  <si>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</si>
  <si>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</si>
  <si>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</si>
  <si>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</si>
  <si>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</si>
  <si>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</si>
  <si>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</si>
  <si>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</si>
  <si>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</si>
  <si>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</si>
  <si>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</si>
  <si>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</si>
  <si>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</si>
  <si>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</si>
  <si>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</si>
  <si>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</si>
  <si>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</si>
  <si>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</si>
  <si>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</si>
  <si>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</si>
  <si>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</si>
  <si>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</si>
  <si>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</si>
  <si>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</si>
  <si>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</si>
  <si>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</si>
  <si>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</si>
  <si>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</si>
  <si>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</si>
  <si>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</si>
  <si>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</si>
  <si>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</si>
  <si>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</si>
  <si>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</si>
  <si>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</si>
  <si>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</si>
  <si>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</si>
  <si>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</si>
  <si>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</si>
  <si>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</si>
  <si>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</si>
  <si>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</si>
  <si>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</si>
  <si>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</si>
  <si>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</si>
  <si>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</si>
  <si>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</si>
  <si>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</si>
  <si>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</si>
  <si>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</si>
  <si>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</si>
  <si>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</si>
  <si>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</si>
  <si>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</si>
  <si>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</si>
  <si>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</si>
  <si>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</si>
  <si>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</si>
  <si>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</si>
  <si>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</si>
  <si>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</si>
  <si>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</si>
  <si>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</si>
  <si>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</si>
  <si>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</si>
  <si>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</si>
  <si>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</si>
  <si>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</si>
  <si>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</si>
  <si>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</si>
  <si>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</si>
  <si>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</si>
  <si>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</si>
  <si>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</si>
  <si>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</si>
  <si>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</si>
  <si>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</si>
  <si>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</si>
  <si>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</si>
  <si>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</si>
  <si>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</si>
  <si>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</si>
  <si>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</si>
  <si>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</si>
  <si>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</si>
  <si>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</si>
  <si>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</si>
  <si>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</si>
  <si>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</si>
  <si>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</si>
  <si>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</si>
  <si>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</si>
  <si>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</si>
  <si>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</si>
  <si>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</si>
  <si>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</si>
  <si>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</si>
  <si>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</si>
  <si>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</si>
  <si>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</si>
  <si>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</si>
  <si>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</si>
  <si>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</si>
  <si>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</si>
  <si>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</si>
  <si>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</si>
  <si>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</si>
  <si>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</si>
  <si>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</si>
  <si>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</si>
  <si>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</si>
  <si>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</si>
  <si>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</si>
  <si>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</si>
  <si>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</si>
  <si>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</si>
  <si>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</si>
  <si>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</si>
  <si>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</si>
  <si>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</si>
  <si>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</si>
  <si>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</si>
  <si>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</si>
  <si>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</si>
  <si>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</si>
  <si>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</si>
  <si>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</si>
  <si>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</si>
  <si>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</si>
  <si>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</si>
  <si>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</si>
  <si>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</si>
  <si>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</si>
  <si>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</si>
  <si>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</si>
  <si>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</si>
  <si>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</si>
  <si>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</si>
  <si>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</si>
  <si>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</si>
  <si>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</si>
  <si>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</si>
  <si>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</si>
  <si>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</si>
  <si>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</si>
  <si>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</si>
  <si>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</si>
  <si>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</si>
  <si>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</si>
  <si>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</si>
  <si>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</si>
  <si>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</si>
  <si>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</si>
  <si>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</si>
  <si>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</si>
  <si>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</si>
  <si>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</si>
  <si>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</si>
  <si>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</si>
  <si>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</si>
  <si>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</si>
  <si>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</si>
  <si>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</si>
  <si>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</si>
  <si>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</si>
  <si>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</si>
  <si>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</si>
  <si>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</si>
  <si>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</si>
  <si>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</si>
  <si>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</si>
  <si>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</si>
  <si>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</si>
  <si>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</si>
  <si>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</si>
  <si>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</si>
  <si>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</si>
  <si>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</si>
  <si>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</si>
  <si>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</si>
  <si>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</si>
  <si>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</si>
  <si>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</si>
  <si>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</si>
  <si>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</si>
  <si>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</si>
  <si>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</si>
  <si>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</si>
  <si>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</si>
  <si>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</si>
  <si>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</si>
  <si>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</si>
  <si>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</si>
  <si>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</si>
  <si>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</si>
  <si>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</si>
  <si>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</si>
  <si>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</si>
  <si>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</si>
  <si>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</si>
  <si>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</si>
  <si>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</si>
  <si>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</si>
  <si>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</si>
  <si>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</si>
  <si>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</si>
  <si>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</si>
  <si>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</si>
  <si>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</si>
  <si>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</si>
  <si>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</si>
  <si>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</si>
  <si>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</si>
  <si>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</si>
  <si>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</si>
  <si>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</si>
  <si>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</si>
  <si>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</si>
  <si>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</si>
  <si>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</si>
  <si>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</si>
  <si>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</si>
  <si>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</si>
  <si>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</si>
  <si>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</si>
  <si>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</si>
  <si>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</si>
  <si>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</si>
  <si>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</si>
  <si>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</si>
  <si>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</si>
  <si>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</si>
  <si>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</si>
  <si>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</si>
  <si>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</si>
  <si>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</si>
  <si>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</si>
  <si>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</si>
  <si>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</si>
  <si>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</si>
  <si>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</si>
  <si>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</si>
  <si>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</si>
  <si>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</si>
  <si>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</si>
  <si>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</si>
  <si>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</si>
  <si>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</si>
  <si>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</si>
  <si>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</si>
  <si>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</si>
  <si>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</si>
  <si>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</si>
  <si>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</si>
  <si>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</si>
  <si>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</si>
  <si>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</si>
  <si>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</si>
  <si>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</si>
  <si>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</si>
  <si>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</si>
  <si>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</si>
  <si>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</si>
  <si>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</si>
  <si>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</si>
  <si>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</si>
  <si>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</si>
  <si>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</si>
  <si>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</si>
  <si>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</si>
  <si>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</si>
  <si>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</si>
  <si>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</si>
  <si>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</si>
  <si>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</si>
  <si>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</si>
  <si>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</si>
  <si>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</si>
  <si>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</si>
  <si>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</si>
  <si>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</si>
  <si>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</si>
  <si>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</si>
  <si>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</si>
  <si>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</si>
  <si>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</si>
  <si>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</si>
  <si>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</si>
  <si>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</si>
  <si>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</si>
  <si>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</si>
  <si>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</si>
  <si>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</si>
  <si>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</si>
  <si>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</si>
  <si>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</si>
  <si>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</si>
  <si>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</si>
  <si>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</si>
  <si>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</si>
  <si>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</si>
  <si>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</si>
  <si>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</si>
  <si>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</si>
  <si>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</si>
  <si>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</si>
  <si>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</si>
  <si>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</si>
  <si>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</si>
  <si>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</si>
  <si>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</si>
  <si>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</si>
  <si>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</si>
  <si>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</si>
  <si>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</si>
  <si>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</si>
  <si>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</si>
  <si>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</si>
  <si>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</si>
  <si>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</si>
  <si>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</si>
  <si>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</si>
  <si>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</si>
  <si>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</si>
  <si>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</si>
  <si>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</si>
  <si>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</si>
  <si>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</si>
  <si>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</si>
  <si>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</si>
  <si>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</si>
  <si>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</si>
  <si>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</si>
  <si>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</si>
  <si>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</si>
  <si>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</si>
  <si>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</si>
  <si>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</si>
  <si>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</si>
  <si>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</si>
  <si>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</si>
  <si>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</si>
  <si>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</si>
  <si>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</si>
  <si>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</si>
  <si>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</si>
  <si>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</si>
  <si>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</si>
  <si>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</si>
  <si>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</si>
  <si>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</si>
  <si>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</si>
  <si>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</si>
  <si>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</si>
  <si>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</si>
  <si>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</si>
  <si>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</si>
  <si>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</si>
  <si>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</si>
  <si>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</si>
  <si>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</si>
  <si>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</si>
  <si>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</si>
  <si>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</si>
  <si>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</si>
  <si>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</si>
  <si>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</si>
  <si>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</si>
  <si>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</si>
  <si>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</si>
  <si>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</si>
  <si>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</si>
  <si>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</si>
  <si>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</si>
  <si>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</si>
  <si>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</si>
  <si>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</si>
  <si>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</si>
  <si>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</si>
  <si>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</si>
  <si>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</si>
  <si>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</si>
  <si>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</si>
  <si>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</si>
  <si>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</si>
  <si>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</si>
  <si>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</si>
  <si>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</si>
  <si>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</si>
  <si>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</si>
  <si>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</si>
  <si>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</si>
  <si>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</si>
  <si>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</si>
  <si>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</si>
  <si>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</si>
  <si>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</si>
  <si>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</si>
  <si>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</si>
  <si>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</si>
  <si>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</si>
  <si>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</si>
  <si>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</si>
  <si>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</si>
  <si>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</si>
  <si>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</si>
  <si>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</si>
  <si>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</si>
  <si>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</si>
  <si>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</si>
  <si>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</si>
  <si>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</si>
  <si>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</si>
  <si>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</si>
  <si>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</si>
  <si>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</si>
  <si>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</si>
  <si>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</si>
  <si>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</si>
  <si>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</si>
  <si>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</si>
  <si>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</si>
  <si>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</si>
  <si>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</si>
  <si>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</si>
  <si>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</si>
  <si>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</si>
  <si>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</si>
  <si>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</si>
  <si>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</si>
  <si>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</si>
  <si>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</si>
  <si>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</si>
  <si>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</si>
  <si>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</si>
  <si>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</si>
  <si>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</si>
  <si>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</si>
  <si>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</si>
  <si>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</si>
  <si>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</si>
  <si>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</si>
  <si>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</si>
  <si>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</si>
  <si>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</si>
  <si>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</si>
  <si>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</si>
  <si>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</si>
  <si>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</si>
  <si>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</si>
  <si>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</si>
  <si>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</si>
  <si>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</si>
  <si>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</si>
  <si>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</si>
  <si>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</si>
  <si>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</si>
  <si>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</si>
  <si>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</si>
  <si>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</si>
  <si>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</si>
  <si>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</si>
  <si>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</si>
  <si>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</si>
  <si>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</si>
  <si>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</si>
  <si>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</si>
  <si>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</si>
  <si>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</si>
  <si>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</si>
  <si>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</si>
  <si>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</si>
  <si>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</si>
  <si>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</si>
  <si>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</si>
  <si>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</si>
  <si>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</si>
  <si>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</si>
  <si>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</si>
  <si>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</si>
  <si>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</si>
  <si>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</si>
  <si>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</si>
  <si>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</si>
  <si>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</si>
  <si>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</si>
  <si>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</si>
  <si>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</si>
  <si>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</si>
  <si>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</si>
  <si>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</si>
  <si>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</si>
  <si>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</si>
  <si>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</si>
  <si>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</si>
  <si>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</si>
  <si>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</si>
  <si>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</si>
  <si>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</si>
  <si>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</si>
  <si>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</si>
  <si>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</si>
  <si>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</si>
  <si>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</si>
  <si>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</si>
  <si>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</si>
  <si>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</si>
  <si>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</si>
  <si>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</si>
  <si>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</si>
  <si>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</si>
  <si>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</si>
  <si>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</si>
  <si>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</si>
  <si>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</si>
  <si>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</si>
  <si>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</si>
  <si>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</si>
  <si>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</si>
  <si>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</si>
  <si>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</si>
  <si>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</si>
  <si>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</si>
  <si>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</si>
  <si>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</si>
  <si>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</si>
  <si>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</si>
  <si>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</si>
  <si>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</si>
  <si>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</si>
  <si>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</si>
  <si>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</si>
  <si>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</si>
  <si>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</si>
  <si>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</si>
  <si>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</si>
  <si>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</si>
  <si>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</si>
  <si>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</si>
  <si>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</si>
  <si>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</si>
  <si>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</si>
  <si>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</si>
  <si>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</si>
  <si>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</si>
  <si>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</si>
  <si>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</si>
  <si>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</si>
  <si>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</si>
  <si>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</si>
  <si>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</si>
  <si>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</si>
  <si>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</si>
  <si>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</si>
  <si>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</si>
  <si>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</si>
  <si>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</si>
  <si>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</si>
  <si>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</si>
  <si>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</si>
  <si>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</si>
  <si>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</si>
  <si>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</si>
  <si>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</si>
  <si>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</si>
  <si>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</si>
  <si>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</si>
  <si>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</si>
  <si>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</si>
  <si>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</si>
  <si>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</si>
  <si>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</si>
  <si>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</si>
  <si>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</si>
  <si>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</si>
  <si>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</si>
  <si>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</si>
  <si>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</si>
  <si>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</si>
  <si>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</si>
  <si>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</si>
  <si>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</si>
  <si>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</si>
  <si>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</si>
  <si>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</si>
  <si>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</si>
  <si>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</si>
  <si>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</si>
  <si>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</si>
  <si>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</si>
  <si>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</si>
  <si>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</si>
  <si>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</si>
  <si>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</si>
  <si>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</si>
  <si>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</si>
  <si>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</si>
  <si>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</si>
  <si>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</si>
  <si>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</si>
  <si>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</si>
  <si>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</si>
  <si>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</si>
  <si>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</si>
  <si>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</si>
  <si>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</si>
  <si>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</si>
  <si>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</si>
  <si>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</si>
  <si>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</si>
  <si>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</si>
  <si>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</si>
  <si>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</si>
  <si>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</si>
  <si>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</si>
  <si>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</si>
  <si>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</si>
  <si>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</si>
  <si>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</si>
  <si>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</si>
  <si>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</si>
  <si>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</si>
  <si>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</si>
  <si>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</si>
  <si>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</si>
  <si>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</si>
  <si>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</si>
  <si>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</si>
  <si>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</si>
  <si>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</si>
  <si>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</si>
  <si>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</si>
  <si>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</si>
  <si>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</si>
  <si>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</si>
  <si>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</si>
  <si>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</si>
  <si>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</si>
  <si>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</si>
  <si>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</si>
  <si>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</si>
  <si>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</si>
  <si>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</si>
  <si>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</si>
  <si>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</si>
  <si>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</si>
  <si>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</si>
  <si>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</si>
  <si>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</si>
  <si>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</si>
  <si>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</si>
  <si>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</si>
  <si>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</si>
  <si>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</si>
  <si>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</si>
  <si>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</si>
  <si>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</si>
  <si>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</si>
  <si>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</si>
  <si>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</si>
  <si>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</si>
  <si>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</si>
  <si>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</si>
  <si>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</si>
  <si>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</si>
  <si>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</si>
  <si>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</si>
  <si>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</si>
  <si>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</si>
  <si>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</si>
  <si>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</si>
  <si>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</si>
  <si>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</si>
  <si>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</si>
  <si>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</si>
  <si>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</si>
  <si>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</si>
  <si>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</si>
  <si>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</si>
  <si>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</si>
  <si>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</si>
  <si>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</si>
  <si>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</si>
  <si>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</si>
  <si>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</si>
  <si>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</si>
  <si>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</si>
  <si>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</si>
  <si>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</si>
  <si>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</si>
  <si>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</si>
  <si>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</si>
  <si>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</si>
  <si>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</si>
  <si>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</si>
  <si>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</si>
  <si>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</si>
  <si>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</si>
  <si>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</si>
  <si>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</si>
  <si>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</si>
  <si>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</si>
  <si>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</si>
  <si>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</si>
  <si>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</si>
  <si>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</si>
  <si>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</si>
  <si>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</si>
  <si>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</si>
  <si>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</si>
  <si>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</si>
  <si>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</si>
  <si>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</si>
  <si>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</si>
  <si>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</si>
  <si>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</si>
  <si>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</si>
  <si>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</si>
  <si>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</si>
  <si>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</si>
  <si>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</si>
  <si>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</si>
  <si>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</si>
  <si>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</si>
  <si>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</si>
  <si>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</si>
  <si>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</si>
  <si>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</si>
  <si>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</si>
  <si>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</si>
  <si>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</si>
  <si>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</si>
  <si>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</si>
  <si>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</si>
  <si>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</si>
  <si>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</si>
  <si>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</si>
  <si>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</si>
  <si>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</si>
  <si>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</si>
  <si>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</si>
  <si>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</si>
  <si>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</si>
  <si>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</si>
  <si>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</si>
  <si>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</si>
  <si>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</si>
  <si>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</si>
  <si>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</si>
  <si>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</si>
  <si>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</si>
  <si>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</si>
  <si>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</si>
  <si>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</si>
  <si>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</si>
  <si>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</si>
  <si>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</si>
  <si>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</si>
  <si>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</si>
  <si>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</si>
  <si>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</si>
  <si>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</si>
  <si>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</si>
  <si>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</si>
  <si>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</si>
  <si>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</si>
  <si>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</si>
  <si>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</si>
  <si>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</si>
  <si>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</si>
  <si>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</si>
  <si>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</si>
  <si>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</si>
  <si>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</si>
  <si>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</si>
  <si>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</si>
  <si>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</si>
  <si>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</si>
  <si>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</si>
  <si>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</si>
  <si>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</si>
  <si>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</si>
  <si>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</si>
  <si>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</si>
  <si>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</si>
  <si>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</si>
  <si>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</si>
  <si>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</si>
  <si>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</si>
  <si>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</si>
  <si>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</si>
  <si>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</si>
  <si>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</si>
  <si>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</si>
  <si>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</si>
  <si>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</si>
  <si>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</si>
  <si>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</si>
  <si>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</si>
  <si>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</si>
  <si>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</si>
  <si>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</si>
  <si>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</si>
  <si>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</si>
  <si>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</si>
  <si>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</si>
  <si>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</si>
  <si>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</si>
  <si>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</si>
  <si>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</si>
  <si>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</si>
  <si>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</si>
  <si>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</si>
  <si>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</si>
  <si>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</si>
  <si>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</si>
  <si>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</si>
  <si>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</si>
  <si>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</si>
  <si>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</si>
  <si>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</si>
  <si>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</si>
  <si>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</si>
  <si>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</si>
  <si>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</si>
  <si>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</si>
  <si>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</si>
  <si>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</si>
  <si>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</si>
  <si>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</si>
  <si>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</si>
  <si>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</si>
  <si>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</si>
  <si>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</si>
  <si>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</si>
  <si>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</si>
  <si>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</si>
  <si>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</si>
  <si>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</si>
  <si>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</si>
  <si>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</si>
  <si>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</si>
  <si>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</si>
  <si>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</si>
  <si>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</si>
  <si>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</si>
  <si>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</si>
  <si>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</si>
  <si>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</si>
  <si>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</si>
  <si>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</si>
  <si>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</si>
  <si>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</si>
  <si>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</si>
  <si>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</si>
  <si>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</si>
  <si>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</si>
  <si>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</si>
  <si>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</si>
  <si>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</si>
  <si>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</si>
  <si>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</si>
  <si>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</si>
  <si>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</si>
  <si>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</si>
  <si>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</si>
  <si>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</si>
  <si>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</si>
  <si>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</si>
  <si>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</si>
  <si>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</si>
  <si>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</si>
  <si>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</si>
  <si>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</si>
  <si>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</si>
  <si>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</si>
  <si>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</si>
  <si>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</si>
  <si>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</si>
  <si>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</si>
  <si>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</si>
  <si>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</si>
  <si>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</si>
  <si>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</si>
  <si>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</si>
  <si>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</si>
  <si>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</si>
  <si>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</si>
  <si>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</si>
  <si>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</si>
  <si>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</si>
  <si>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</si>
  <si>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</si>
  <si>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</si>
  <si>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</si>
  <si>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</si>
  <si>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</si>
  <si>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</si>
  <si>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</si>
  <si>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</si>
  <si>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</si>
  <si>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</si>
  <si>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</si>
  <si>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</si>
  <si>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</si>
  <si>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</si>
  <si>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</si>
  <si>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</si>
  <si>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</si>
  <si>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</si>
  <si>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</si>
  <si>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</si>
  <si>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</si>
  <si>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</si>
  <si>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</si>
  <si>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</si>
  <si>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</si>
  <si>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</si>
  <si>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</si>
  <si>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</si>
  <si>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</si>
  <si>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</si>
  <si>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</si>
  <si>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</si>
  <si>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</si>
  <si>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</si>
  <si>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</si>
  <si>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</si>
  <si>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</si>
  <si>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</si>
  <si>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</si>
  <si>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</si>
  <si>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</si>
  <si>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</si>
  <si>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</si>
  <si>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</si>
  <si>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</si>
  <si>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</si>
  <si>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</si>
  <si>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</si>
  <si>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</si>
  <si>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</si>
  <si>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</si>
  <si>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</si>
  <si>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</si>
  <si>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</si>
  <si>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</si>
  <si>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</si>
  <si>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</si>
  <si>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</si>
  <si>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</si>
  <si>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</si>
  <si>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</si>
  <si>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</si>
  <si>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</si>
  <si>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</si>
  <si>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</si>
  <si>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</si>
  <si>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</si>
  <si>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</si>
  <si>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</si>
  <si>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</si>
  <si>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</si>
  <si>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</si>
  <si>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</si>
  <si>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</si>
  <si>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</si>
  <si>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</si>
  <si>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</si>
  <si>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</si>
  <si>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</si>
  <si>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</si>
  <si>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</si>
  <si>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</si>
  <si>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</si>
  <si>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</si>
  <si>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</si>
  <si>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</si>
  <si>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</si>
  <si>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</si>
  <si>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</si>
  <si>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</si>
  <si>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</si>
  <si>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</si>
  <si>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</si>
  <si>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</si>
  <si>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</si>
  <si>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</si>
  <si>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</si>
  <si>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</si>
  <si>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</si>
  <si>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</si>
  <si>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</si>
  <si>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</si>
  <si>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</si>
  <si>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</si>
  <si>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</si>
  <si>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</si>
  <si>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</si>
  <si>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</si>
  <si>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</si>
  <si>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</si>
  <si>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</si>
  <si>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</si>
  <si>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</si>
  <si>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</si>
  <si>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</si>
  <si>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</si>
  <si>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</si>
  <si>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</si>
  <si>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</si>
  <si>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</si>
  <si>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</si>
  <si>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</si>
  <si>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</si>
  <si>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</si>
  <si>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</si>
  <si>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</si>
  <si>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</si>
  <si>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</si>
  <si>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</si>
  <si>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</si>
  <si>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</si>
  <si>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</si>
  <si>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</si>
  <si>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</si>
  <si>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</si>
  <si>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</si>
  <si>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</si>
  <si>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</si>
  <si>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</si>
  <si>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</si>
  <si>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</si>
  <si>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</si>
  <si>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</si>
  <si>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</si>
  <si>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</si>
  <si>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</si>
  <si>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</si>
  <si>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</si>
  <si>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</si>
  <si>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</si>
  <si>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</si>
  <si>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</si>
  <si>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</si>
  <si>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</si>
  <si>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</si>
  <si>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</si>
  <si>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</si>
  <si>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</si>
  <si>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</si>
  <si>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</si>
  <si>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</si>
  <si>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</si>
  <si>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</si>
  <si>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</si>
  <si>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</si>
  <si>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</si>
  <si>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</si>
  <si>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</si>
  <si>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</si>
  <si>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</si>
  <si>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</si>
  <si>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</si>
  <si>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</si>
  <si>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</si>
  <si>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</si>
  <si>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</si>
  <si>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</si>
  <si>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</si>
  <si>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</si>
  <si>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</si>
  <si>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</si>
  <si>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</si>
  <si>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</si>
  <si>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</si>
  <si>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</si>
  <si>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</si>
  <si>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</si>
  <si>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</si>
  <si>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</si>
  <si>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</si>
  <si>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</si>
  <si>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</si>
  <si>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</si>
  <si>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</si>
  <si>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</si>
  <si>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</si>
  <si>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</si>
  <si>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</si>
  <si>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</si>
  <si>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</si>
  <si>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</si>
  <si>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</si>
  <si>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</si>
  <si>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</si>
  <si>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</si>
  <si>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</si>
  <si>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</si>
  <si>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</si>
  <si>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</si>
  <si>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</si>
  <si>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</si>
  <si>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</si>
  <si>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</si>
  <si>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</si>
  <si>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</si>
  <si>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</si>
  <si>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</si>
  <si>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</si>
  <si>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</si>
  <si>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</si>
  <si>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</si>
  <si>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</si>
  <si>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</si>
  <si>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</si>
  <si>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</si>
  <si>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</si>
  <si>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</si>
  <si>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</si>
  <si>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</si>
  <si>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</si>
  <si>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</si>
  <si>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</si>
  <si>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</si>
  <si>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</si>
  <si>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</si>
  <si>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</si>
  <si>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</si>
  <si>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</si>
  <si>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</si>
  <si>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</si>
  <si>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</si>
  <si>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</si>
  <si>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</si>
  <si>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</si>
  <si>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</si>
  <si>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</si>
  <si>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</si>
  <si>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</si>
  <si>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</si>
  <si>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</si>
  <si>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</si>
  <si>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</si>
  <si>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</si>
  <si>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</si>
  <si>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</si>
  <si>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</si>
  <si>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</si>
  <si>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</si>
  <si>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</si>
  <si>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</si>
  <si>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</si>
  <si>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</si>
  <si>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</si>
  <si>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</si>
  <si>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</si>
  <si>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</si>
  <si>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</si>
  <si>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</si>
  <si>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</si>
  <si>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</si>
  <si>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</si>
  <si>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</si>
  <si>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</si>
  <si>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</si>
  <si>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</si>
  <si>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</si>
  <si>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</si>
  <si>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</si>
  <si>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</si>
  <si>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</si>
  <si>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</si>
  <si>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</si>
  <si>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</si>
  <si>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</si>
  <si>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</si>
  <si>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</si>
  <si>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</si>
  <si>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</si>
  <si>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</si>
  <si>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</si>
  <si>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</si>
  <si>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</si>
  <si>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</si>
  <si>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</si>
  <si>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</si>
  <si>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</si>
  <si>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</si>
  <si>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</si>
  <si>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</si>
  <si>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</si>
  <si>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</si>
  <si>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</si>
  <si>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</si>
  <si>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</si>
  <si>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</si>
  <si>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</si>
  <si>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</si>
  <si>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</si>
  <si>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</si>
  <si>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</si>
  <si>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</si>
  <si>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</si>
  <si>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</si>
  <si>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</si>
  <si>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</si>
  <si>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</si>
  <si>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</si>
  <si>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</si>
  <si>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</si>
  <si>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</si>
  <si>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</si>
  <si>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</si>
  <si>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</si>
  <si>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</si>
  <si>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</si>
  <si>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</si>
  <si>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</si>
  <si>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</si>
  <si>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</si>
  <si>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</si>
  <si>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</si>
  <si>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</si>
  <si>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</si>
  <si>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</si>
  <si>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</si>
  <si>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</si>
  <si>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</si>
  <si>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</si>
  <si>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</si>
  <si>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</si>
  <si>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</si>
  <si>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</si>
  <si>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</si>
  <si>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</si>
  <si>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</si>
  <si>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</si>
  <si>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</si>
  <si>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</si>
  <si>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</si>
  <si>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</si>
  <si>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</si>
  <si>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</si>
  <si>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</si>
  <si>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</si>
  <si>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</si>
  <si>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</si>
  <si>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</si>
  <si>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</si>
  <si>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</si>
  <si>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</si>
  <si>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</si>
  <si>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</si>
  <si>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</si>
  <si>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</si>
  <si>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</si>
  <si>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</si>
  <si>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</si>
  <si>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</si>
  <si>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</si>
  <si>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</si>
  <si>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</si>
  <si>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</si>
  <si>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</si>
  <si>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</si>
  <si>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</si>
  <si>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</si>
  <si>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</si>
  <si>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</si>
  <si>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</si>
  <si>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</si>
  <si>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</si>
  <si>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</si>
  <si>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</si>
  <si>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</si>
  <si>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</si>
  <si>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</si>
  <si>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</si>
  <si>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</si>
  <si>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</si>
  <si>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</si>
  <si>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</si>
  <si>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</si>
  <si>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</si>
  <si>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</si>
  <si>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</si>
  <si>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</si>
  <si>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</si>
  <si>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</si>
  <si>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</si>
  <si>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</si>
  <si>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</si>
  <si>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</si>
  <si>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</si>
  <si>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</si>
  <si>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</si>
  <si>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</si>
  <si>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</si>
  <si>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</si>
  <si>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</si>
  <si>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</si>
  <si>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</si>
  <si>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</si>
  <si>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</si>
  <si>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</si>
  <si>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</si>
  <si>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</si>
  <si>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</si>
  <si>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</si>
  <si>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</si>
  <si>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</si>
  <si>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</si>
  <si>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</si>
  <si>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</si>
  <si>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</si>
  <si>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</si>
  <si>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</si>
  <si>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</si>
  <si>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</si>
  <si>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</si>
  <si>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</si>
  <si>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</si>
  <si>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</si>
  <si>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</si>
  <si>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</si>
  <si>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</si>
  <si>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</si>
  <si>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</si>
  <si>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</si>
  <si>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</si>
  <si>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</si>
  <si>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</si>
  <si>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</si>
  <si>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</si>
  <si>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</si>
  <si>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</si>
  <si>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</si>
  <si>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</si>
  <si>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</si>
  <si>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</si>
  <si>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</si>
  <si>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</si>
  <si>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</si>
  <si>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</si>
  <si>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</si>
  <si>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</si>
  <si>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</si>
  <si>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</si>
  <si>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</si>
  <si>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</si>
  <si>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</si>
  <si>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</si>
  <si>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</si>
  <si>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</si>
  <si>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</si>
  <si>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</si>
  <si>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</si>
  <si>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</si>
  <si>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</si>
  <si>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</si>
  <si>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</si>
  <si>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</si>
  <si>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</si>
  <si>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</si>
  <si>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</si>
  <si>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</si>
  <si>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</si>
  <si>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</si>
  <si>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</si>
  <si>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</si>
  <si>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</si>
  <si>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</si>
  <si>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</si>
  <si>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</si>
  <si>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</si>
  <si>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</si>
  <si>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</si>
  <si>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</si>
  <si>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</si>
  <si>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</si>
  <si>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</si>
  <si>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</si>
  <si>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</si>
  <si>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</si>
  <si>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</si>
  <si>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</si>
  <si>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</si>
  <si>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</si>
  <si>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</si>
  <si>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</si>
  <si>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</si>
  <si>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</si>
  <si>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</si>
  <si>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</si>
  <si>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</si>
  <si>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</si>
  <si>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</si>
  <si>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</si>
  <si>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</si>
  <si>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</si>
  <si>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</si>
  <si>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</si>
  <si>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</si>
  <si>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</si>
  <si>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</si>
  <si>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</si>
  <si>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</si>
  <si>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</si>
  <si>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</si>
  <si>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</si>
  <si>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</si>
  <si>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</si>
  <si>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</si>
  <si>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</si>
  <si>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</si>
  <si>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</si>
  <si>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</si>
  <si>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</si>
  <si>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</si>
  <si>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</si>
  <si>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</si>
  <si>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</si>
  <si>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</si>
  <si>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</si>
  <si>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</si>
  <si>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</si>
  <si>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</si>
  <si>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</si>
  <si>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</si>
  <si>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</si>
  <si>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</si>
  <si>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</si>
  <si>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</si>
  <si>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</si>
  <si>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</si>
  <si>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</si>
  <si>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</si>
  <si>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</si>
  <si>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</si>
  <si>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</si>
  <si>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</si>
  <si>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</si>
  <si>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</si>
  <si>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</si>
  <si>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</si>
  <si>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</si>
  <si>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</si>
  <si>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</si>
  <si>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</si>
  <si>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</si>
  <si>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</si>
  <si>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</si>
  <si>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</si>
  <si>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</si>
  <si>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</si>
  <si>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</si>
  <si>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</si>
  <si>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</si>
  <si>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</si>
  <si>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</si>
  <si>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</si>
  <si>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</si>
  <si>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</si>
  <si>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</si>
  <si>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</si>
  <si>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</si>
  <si>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</si>
  <si>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</si>
  <si>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</si>
  <si>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</si>
  <si>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</si>
  <si>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</si>
  <si>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</si>
  <si>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</si>
  <si>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</si>
  <si>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</si>
  <si>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</si>
  <si>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</si>
  <si>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</si>
  <si>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</si>
  <si>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</si>
  <si>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</si>
  <si>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</si>
  <si>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</si>
  <si>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</si>
  <si>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</si>
  <si>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</si>
  <si>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</si>
  <si>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</si>
  <si>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</si>
  <si>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</si>
  <si>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</si>
  <si>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</si>
  <si>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</si>
  <si>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</si>
  <si>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</si>
  <si>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</si>
  <si>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</si>
  <si>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</si>
  <si>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</si>
  <si>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</si>
  <si>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</si>
  <si>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</si>
  <si>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</si>
  <si>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</si>
  <si>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</si>
  <si>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</si>
  <si>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</si>
  <si>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</si>
  <si>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</si>
  <si>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</si>
  <si>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</si>
  <si>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</si>
  <si>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</si>
  <si>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</si>
  <si>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</si>
  <si>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</si>
  <si>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</si>
  <si>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</si>
  <si>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</si>
  <si>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</si>
  <si>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</si>
  <si>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</si>
  <si>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</si>
  <si>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</si>
  <si>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</si>
  <si>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</si>
  <si>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</si>
  <si>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</si>
  <si>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</si>
  <si>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</si>
  <si>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</si>
  <si>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</si>
  <si>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</si>
  <si>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</si>
  <si>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</si>
  <si>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</si>
  <si>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</si>
  <si>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</si>
  <si>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</si>
  <si>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</si>
  <si>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</si>
  <si>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</si>
  <si>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</si>
  <si>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</si>
  <si>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</si>
  <si>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</si>
  <si>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</si>
  <si>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</si>
  <si>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</si>
  <si>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</si>
  <si>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</si>
  <si>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</si>
  <si>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</si>
  <si>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</si>
  <si>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</si>
  <si>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</si>
  <si>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</si>
  <si>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</si>
  <si>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</si>
  <si>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</si>
  <si>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</si>
  <si>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</si>
  <si>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</si>
  <si>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</si>
  <si>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</si>
  <si>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</si>
  <si>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</si>
  <si>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</si>
  <si>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</si>
  <si>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</si>
  <si>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</si>
  <si>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</si>
  <si>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</si>
  <si>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</si>
  <si>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</si>
  <si>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</si>
  <si>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</si>
  <si>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</si>
  <si>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</si>
  <si>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</si>
  <si>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</si>
  <si>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</si>
  <si>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</si>
  <si>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</si>
  <si>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</si>
  <si>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</si>
  <si>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</si>
  <si>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</si>
  <si>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</si>
  <si>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</si>
  <si>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</si>
  <si>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</si>
  <si>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</si>
  <si>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</si>
  <si>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</si>
  <si>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</si>
  <si>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</si>
  <si>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</si>
  <si>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</si>
  <si>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</si>
  <si>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</si>
  <si>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</si>
  <si>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</si>
  <si>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</si>
  <si>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</si>
  <si>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</si>
  <si>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</si>
  <si>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</si>
  <si>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</si>
  <si>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</si>
  <si>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</si>
  <si>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</si>
  <si>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</si>
  <si>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</si>
  <si>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</si>
  <si>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</si>
  <si>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</si>
  <si>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</si>
  <si>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</si>
  <si>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</si>
  <si>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</si>
  <si>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</si>
  <si>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</si>
  <si>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</si>
  <si>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</si>
  <si>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</si>
  <si>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</si>
  <si>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</si>
  <si>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</si>
  <si>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</si>
  <si>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</si>
  <si>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</si>
  <si>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</si>
  <si>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</si>
  <si>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</si>
  <si>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</si>
  <si>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</si>
  <si>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</si>
  <si>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</si>
  <si>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</si>
  <si>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</si>
  <si>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</si>
  <si>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</si>
  <si>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</si>
  <si>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</si>
  <si>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</si>
  <si>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</si>
  <si>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</si>
  <si>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</si>
  <si>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</si>
  <si>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</si>
  <si>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</si>
  <si>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</si>
  <si>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</si>
  <si>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</si>
  <si>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</si>
  <si>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</si>
  <si>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</si>
  <si>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</si>
  <si>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</si>
  <si>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</si>
  <si>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</si>
  <si>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</si>
  <si>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</si>
  <si>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</si>
  <si>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</si>
  <si>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</si>
  <si>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</si>
  <si>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</si>
  <si>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</si>
  <si>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</si>
  <si>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</si>
  <si>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</si>
  <si>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</si>
  <si>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</si>
  <si>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</si>
  <si>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</si>
  <si>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</si>
  <si>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</si>
  <si>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</si>
  <si>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</si>
  <si>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</si>
  <si>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</si>
  <si>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</si>
  <si>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</si>
  <si>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</si>
  <si>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</si>
  <si>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</si>
  <si>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</si>
  <si>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</si>
  <si>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</si>
  <si>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</si>
  <si>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</si>
  <si>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</si>
  <si>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</si>
  <si>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</si>
  <si>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</si>
  <si>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</si>
  <si>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</si>
  <si>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</si>
  <si>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</si>
  <si>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</si>
  <si>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</si>
  <si>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</si>
  <si>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</si>
  <si>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</si>
  <si>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</si>
  <si>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</si>
  <si>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</si>
  <si>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</si>
  <si>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</si>
  <si>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</si>
  <si>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</si>
  <si>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</si>
  <si>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</si>
  <si>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</si>
  <si>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</si>
  <si>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</si>
  <si>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</si>
  <si>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</si>
  <si>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</si>
  <si>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</si>
  <si>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</si>
  <si>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</si>
  <si>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</si>
  <si>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</si>
  <si>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</si>
  <si>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</si>
  <si>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</si>
  <si>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</si>
  <si>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</si>
  <si>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</si>
  <si>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</si>
  <si>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</si>
  <si>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</si>
  <si>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</si>
  <si>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</si>
  <si>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</si>
  <si>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</si>
  <si>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</si>
  <si>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</si>
  <si>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</si>
  <si>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</si>
  <si>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</si>
  <si>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</si>
  <si>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</si>
  <si>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</si>
  <si>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</si>
  <si>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</si>
  <si>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</si>
  <si>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</si>
  <si>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</si>
  <si>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</si>
  <si>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</si>
  <si>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</si>
  <si>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</si>
  <si>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</si>
  <si>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</si>
  <si>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</si>
  <si>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</si>
  <si>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</si>
  <si>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</si>
  <si>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</si>
  <si>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</si>
  <si>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</si>
  <si>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</si>
  <si>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</si>
  <si>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</si>
  <si>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</si>
  <si>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</si>
  <si>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</si>
  <si>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</si>
  <si>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</si>
  <si>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</si>
  <si>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</si>
  <si>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</si>
  <si>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</si>
  <si>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</si>
  <si>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</si>
  <si>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</si>
  <si>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</si>
  <si>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</si>
  <si>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</si>
  <si>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</si>
  <si>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</si>
  <si>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</si>
  <si>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</si>
  <si>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</si>
  <si>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</si>
  <si>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</si>
  <si>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</si>
  <si>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</si>
  <si>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</si>
  <si>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</si>
  <si>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</si>
  <si>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</si>
  <si>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</si>
  <si>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</si>
  <si>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</si>
  <si>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</si>
  <si>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</si>
  <si>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</si>
  <si>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</si>
  <si>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</si>
  <si>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</si>
  <si>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</si>
  <si>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</si>
  <si>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</si>
  <si>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</si>
  <si>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</si>
  <si>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</si>
  <si>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</si>
  <si>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</si>
  <si>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</si>
  <si>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</si>
  <si>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</si>
  <si>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</si>
  <si>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</si>
  <si>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</si>
  <si>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</si>
  <si>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</si>
  <si>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</si>
  <si>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</si>
  <si>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</si>
  <si>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</si>
  <si>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</si>
  <si>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</si>
  <si>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</si>
  <si>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</si>
  <si>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</si>
  <si>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</si>
  <si>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</si>
  <si>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</si>
  <si>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</si>
  <si>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</si>
  <si>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</si>
  <si>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</si>
  <si>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</si>
  <si>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</si>
  <si>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</si>
  <si>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</si>
  <si>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</si>
  <si>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</si>
  <si>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</si>
  <si>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</si>
  <si>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</si>
  <si>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</si>
  <si>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</si>
  <si>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</si>
  <si>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</si>
  <si>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</si>
  <si>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</si>
  <si>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</si>
  <si>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</si>
  <si>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</si>
  <si>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</si>
  <si>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</si>
  <si>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</si>
  <si>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</si>
  <si>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</si>
  <si>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</si>
  <si>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</si>
  <si>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</si>
  <si>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</si>
  <si>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</si>
  <si>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</si>
  <si>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</si>
  <si>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</si>
  <si>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</si>
  <si>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</si>
  <si>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</si>
  <si>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</si>
  <si>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</si>
  <si>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</si>
  <si>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</si>
  <si>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</si>
  <si>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</si>
  <si>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</si>
  <si>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</si>
  <si>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</si>
  <si>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</si>
  <si>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</si>
  <si>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</si>
  <si>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</si>
  <si>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</si>
  <si>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</si>
  <si>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</si>
  <si>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</si>
  <si>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</si>
  <si>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</si>
  <si>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</si>
  <si>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</si>
  <si>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</si>
  <si>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</si>
  <si>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</si>
  <si>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</si>
  <si>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</si>
  <si>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</si>
  <si>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</si>
  <si>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</si>
  <si>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</si>
  <si>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</si>
  <si>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</si>
  <si>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</si>
  <si>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</si>
  <si>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</si>
  <si>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</si>
  <si>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</si>
  <si>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</si>
  <si>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</si>
  <si>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</si>
  <si>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</si>
  <si>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</si>
  <si>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</si>
  <si>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</si>
  <si>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</si>
  <si>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</si>
  <si>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</si>
  <si>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</si>
  <si>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</si>
  <si>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</si>
  <si>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</si>
  <si>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</si>
  <si>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</si>
  <si>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</si>
  <si>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</si>
  <si>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</si>
  <si>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</si>
  <si>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</si>
  <si>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</si>
  <si>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</si>
  <si>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</si>
  <si>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</si>
  <si>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</si>
  <si>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</si>
  <si>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</si>
  <si>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</si>
  <si>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</si>
  <si>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</si>
  <si>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</si>
  <si>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</si>
  <si>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</si>
  <si>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</si>
  <si>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</si>
  <si>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</si>
  <si>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</si>
  <si>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</si>
  <si>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</si>
  <si>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</si>
  <si>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</si>
  <si>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</si>
  <si>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</si>
  <si>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</si>
  <si>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</si>
  <si>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</si>
  <si>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</si>
  <si>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</si>
  <si>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</si>
  <si>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</si>
  <si>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</si>
  <si>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</si>
  <si>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</si>
  <si>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</si>
  <si>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</si>
  <si>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</si>
  <si>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</si>
  <si>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</si>
  <si>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</si>
  <si>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</si>
  <si>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</si>
  <si>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</si>
  <si>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</si>
  <si>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</si>
  <si>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</si>
  <si>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</si>
  <si>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</si>
  <si>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</si>
  <si>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</si>
  <si>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</si>
  <si>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</si>
  <si>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</si>
  <si>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</si>
  <si>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</si>
  <si>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</si>
  <si>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</si>
  <si>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</si>
  <si>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</si>
  <si>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</si>
  <si>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</si>
  <si>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</si>
  <si>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</si>
  <si>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</si>
  <si>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</si>
  <si>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</si>
  <si>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</si>
  <si>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</si>
  <si>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</si>
  <si>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</si>
  <si>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</si>
  <si>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</si>
  <si>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</si>
  <si>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</si>
  <si>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</si>
  <si>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</si>
  <si>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</si>
  <si>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</si>
  <si>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</si>
  <si>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</si>
  <si>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</si>
  <si>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</si>
  <si>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</si>
  <si>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</si>
  <si>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</si>
  <si>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</si>
  <si>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</si>
  <si>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</si>
  <si>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</si>
  <si>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</si>
  <si>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</si>
  <si>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</si>
  <si>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</si>
  <si>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</si>
  <si>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</si>
  <si>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</si>
  <si>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</si>
  <si>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</si>
  <si>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</si>
  <si>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</si>
  <si>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</si>
  <si>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</si>
  <si>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</si>
  <si>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</si>
  <si>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</si>
  <si>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</si>
  <si>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</si>
  <si>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</si>
  <si>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</si>
  <si>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</si>
  <si>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</si>
  <si>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</si>
  <si>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</si>
  <si>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</si>
  <si>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</si>
  <si>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</si>
  <si>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</si>
  <si>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</si>
  <si>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</si>
  <si>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</si>
  <si>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</si>
  <si>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</si>
  <si>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</si>
  <si>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</si>
  <si>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</si>
  <si>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</si>
  <si>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</si>
  <si>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</si>
  <si>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</si>
  <si>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</si>
  <si>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</si>
  <si>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</si>
  <si>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</si>
  <si>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</si>
  <si>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</si>
  <si>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</si>
  <si>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</si>
  <si>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</si>
  <si>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</si>
  <si>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</si>
  <si>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</si>
  <si>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</si>
  <si>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</si>
  <si>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</si>
  <si>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</si>
  <si>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</si>
  <si>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</si>
  <si>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</si>
  <si>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</si>
  <si>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</si>
  <si>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</si>
  <si>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</si>
  <si>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</si>
  <si>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</si>
  <si>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</si>
  <si>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</si>
  <si>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</si>
  <si>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</si>
  <si>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</si>
  <si>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</si>
  <si>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</si>
  <si>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</si>
  <si>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</si>
  <si>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</si>
  <si>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</si>
  <si>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</si>
  <si>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</si>
  <si>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</si>
  <si>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</si>
  <si>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</si>
  <si>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</si>
  <si>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</si>
  <si>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</si>
  <si>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</si>
  <si>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</si>
  <si>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</si>
  <si>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</si>
  <si>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</si>
  <si>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</si>
  <si>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</si>
  <si>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</si>
  <si>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</si>
  <si>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</si>
  <si>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</si>
  <si>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</si>
  <si>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</si>
  <si>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</si>
  <si>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</si>
  <si>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</si>
  <si>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</si>
  <si>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</si>
  <si>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</si>
  <si>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</si>
  <si>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</si>
  <si>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</si>
  <si>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</si>
  <si>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</si>
  <si>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</si>
  <si>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</si>
  <si>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</si>
  <si>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</si>
  <si>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</si>
  <si>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</si>
  <si>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</si>
  <si>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</si>
  <si>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</si>
  <si>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</si>
  <si>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</si>
  <si>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</si>
  <si>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</si>
  <si>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</si>
  <si>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</si>
  <si>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</si>
  <si>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</si>
  <si>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</si>
  <si>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</si>
  <si>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</si>
  <si>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</si>
  <si>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</si>
  <si>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</si>
  <si>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</si>
  <si>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</si>
  <si>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</si>
  <si>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</si>
  <si>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</si>
  <si>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</si>
  <si>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</si>
  <si>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</si>
  <si>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</si>
  <si>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</si>
  <si>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</si>
  <si>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</si>
  <si>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</si>
  <si>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</si>
  <si>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</si>
  <si>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</si>
  <si>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</si>
  <si>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</si>
  <si>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</si>
  <si>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</si>
  <si>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</si>
  <si>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</si>
  <si>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</si>
  <si>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</si>
  <si>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</si>
  <si>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</si>
  <si>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</si>
  <si>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</si>
  <si>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</si>
  <si>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</si>
  <si>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</si>
  <si>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</si>
  <si>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</si>
  <si>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</si>
  <si>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</si>
  <si>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</si>
  <si>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</si>
  <si>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</si>
  <si>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</si>
  <si>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</si>
  <si>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</si>
  <si>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</si>
  <si>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</si>
  <si>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</si>
  <si>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</si>
  <si>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</si>
  <si>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</si>
  <si>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</si>
  <si>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</si>
  <si>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</si>
  <si>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</si>
  <si>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</si>
  <si>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</si>
  <si>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</si>
  <si>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</si>
  <si>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</si>
  <si>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</si>
  <si>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</si>
  <si>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</si>
  <si>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</si>
  <si>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</si>
  <si>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</si>
  <si>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</si>
  <si>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</si>
  <si>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</si>
  <si>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</si>
  <si>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</si>
  <si>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</si>
  <si>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</si>
  <si>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</si>
  <si>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</si>
  <si>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</si>
  <si>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</si>
  <si>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</si>
  <si>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</si>
  <si>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</si>
  <si>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</si>
  <si>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</si>
  <si>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</si>
  <si>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</si>
  <si>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</si>
  <si>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</si>
  <si>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</si>
  <si>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</si>
  <si>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</si>
  <si>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</si>
  <si>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</si>
  <si>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</si>
  <si>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</si>
  <si>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</si>
  <si>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</si>
  <si>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</si>
  <si>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</si>
  <si>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</si>
  <si>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</si>
  <si>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</si>
  <si>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</si>
  <si>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</si>
  <si>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</si>
  <si>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</si>
  <si>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</si>
  <si>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</si>
  <si>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</si>
  <si>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</si>
  <si>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</si>
  <si>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</si>
  <si>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</si>
  <si>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</si>
  <si>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</si>
  <si>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</si>
  <si>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</si>
  <si>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</si>
  <si>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</si>
  <si>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</si>
  <si>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</si>
  <si>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</si>
  <si>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</si>
  <si>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</si>
  <si>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</si>
  <si>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</si>
  <si>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</si>
  <si>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</si>
  <si>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</si>
  <si>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</si>
  <si>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</si>
  <si>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</si>
  <si>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</si>
  <si>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</si>
  <si>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</si>
  <si>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</si>
  <si>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</si>
  <si>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</si>
  <si>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</si>
  <si>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</si>
  <si>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</si>
  <si>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</si>
  <si>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</si>
  <si>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</si>
  <si>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</si>
  <si>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</si>
  <si>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</si>
  <si>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</si>
  <si>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</si>
  <si>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</si>
  <si>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</si>
  <si>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</si>
  <si>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</si>
  <si>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</si>
  <si>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</si>
  <si>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</si>
  <si>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</si>
  <si>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</si>
  <si>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</si>
  <si>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</si>
  <si>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</si>
  <si>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</si>
  <si>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</si>
  <si>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</si>
  <si>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</si>
  <si>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</si>
  <si>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</si>
  <si>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</si>
  <si>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</si>
  <si>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</si>
  <si>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</si>
  <si>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</si>
  <si>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</si>
  <si>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</si>
  <si>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</si>
  <si>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</si>
  <si>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</si>
  <si>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</si>
  <si>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</si>
  <si>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</si>
  <si>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</si>
  <si>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</si>
  <si>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</si>
  <si>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</si>
  <si>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</si>
  <si>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</si>
  <si>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</si>
  <si>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</si>
  <si>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</si>
  <si>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</si>
  <si>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</si>
  <si>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</si>
  <si>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</si>
  <si>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</si>
  <si>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</si>
  <si>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</si>
  <si>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</si>
  <si>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</si>
  <si>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</si>
  <si>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</si>
  <si>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</si>
  <si>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</si>
  <si>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</si>
  <si>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</si>
  <si>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</si>
  <si>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</si>
  <si>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</si>
  <si>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</si>
  <si>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</si>
  <si>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</si>
  <si>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</si>
  <si>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</si>
  <si>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</si>
  <si>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</si>
  <si>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</si>
  <si>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</si>
  <si>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</si>
  <si>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</si>
  <si>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</si>
  <si>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</si>
  <si>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</si>
  <si>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</si>
  <si>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</si>
  <si>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</si>
  <si>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</si>
  <si>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</si>
  <si>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</si>
  <si>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</si>
  <si>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</si>
  <si>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</si>
  <si>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</si>
  <si>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</si>
  <si>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</si>
  <si>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</si>
  <si>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</si>
  <si>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</si>
  <si>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</si>
  <si>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</si>
  <si>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</si>
  <si>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</si>
  <si>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</si>
  <si>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</si>
  <si>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</si>
  <si>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</si>
  <si>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</si>
  <si>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</si>
  <si>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</si>
  <si>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</si>
  <si>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</si>
  <si>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</si>
  <si>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</si>
  <si>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</si>
  <si>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</si>
  <si>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</si>
  <si>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</si>
  <si>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</si>
  <si>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</si>
  <si>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</si>
  <si>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</si>
  <si>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</si>
  <si>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</si>
  <si>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</si>
  <si>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</si>
  <si>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</si>
  <si>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</si>
  <si>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</si>
  <si>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</si>
  <si>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</si>
  <si>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</si>
  <si>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</si>
  <si>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</si>
  <si>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</si>
  <si>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</si>
  <si>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</si>
  <si>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</si>
  <si>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</si>
  <si>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</si>
  <si>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</si>
  <si>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</si>
  <si>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</si>
  <si>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</si>
  <si>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</si>
  <si>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</si>
  <si>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</si>
  <si>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</si>
  <si>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</si>
  <si>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</si>
  <si>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</si>
  <si>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</si>
  <si>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</si>
  <si>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</si>
  <si>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</si>
  <si>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</si>
  <si>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</si>
  <si>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</si>
  <si>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</si>
  <si>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</si>
  <si>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</si>
  <si>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</si>
  <si>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</si>
  <si>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</si>
  <si>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</si>
  <si>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</si>
  <si>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</si>
  <si>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</si>
  <si>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</si>
  <si>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</si>
  <si>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</si>
  <si>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</si>
  <si>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</si>
  <si>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</si>
  <si>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</si>
  <si>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</si>
  <si>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</si>
  <si>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</si>
  <si>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</si>
  <si>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</si>
  <si>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</si>
  <si>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</si>
  <si>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</si>
  <si>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</si>
  <si>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</si>
  <si>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</si>
  <si>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</si>
  <si>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</si>
  <si>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</si>
  <si>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</si>
  <si>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</si>
  <si>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</si>
  <si>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</si>
  <si>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</si>
  <si>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</si>
  <si>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</si>
  <si>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</si>
  <si>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</si>
  <si>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</si>
  <si>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</si>
  <si>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</si>
  <si>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</si>
  <si>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</si>
  <si>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</si>
  <si>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</si>
  <si>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</si>
  <si>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</si>
  <si>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</si>
  <si>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</si>
  <si>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</si>
  <si>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</si>
  <si>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</si>
  <si>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</si>
  <si>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</si>
  <si>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</si>
  <si>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</si>
  <si>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</si>
  <si>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</si>
  <si>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</si>
  <si>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</si>
  <si>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</si>
  <si>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</si>
  <si>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</si>
  <si>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</si>
  <si>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</si>
  <si>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</si>
  <si>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</si>
  <si>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</si>
  <si>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</si>
  <si>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</si>
  <si>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</si>
  <si>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</si>
  <si>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</si>
  <si>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</si>
  <si>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</si>
  <si>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</si>
  <si>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</si>
  <si>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</si>
  <si>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</si>
  <si>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</si>
  <si>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</si>
  <si>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</si>
  <si>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</si>
  <si>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</si>
  <si>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</si>
  <si>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</si>
  <si>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</si>
  <si>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</si>
  <si>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</si>
  <si>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</si>
  <si>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</si>
  <si>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</si>
  <si>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</si>
  <si>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</si>
  <si>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</si>
  <si>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</si>
  <si>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</si>
  <si>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</si>
  <si>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</si>
  <si>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</si>
  <si>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</si>
  <si>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</si>
  <si>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</si>
  <si>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</si>
  <si>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</si>
  <si>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</si>
  <si>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</si>
  <si>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</si>
  <si>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</si>
  <si>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</si>
  <si>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</si>
  <si>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</si>
  <si>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</si>
  <si>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</si>
  <si>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</si>
  <si>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</si>
  <si>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</si>
  <si>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</si>
  <si>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</si>
  <si>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</si>
  <si>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</si>
  <si>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</si>
  <si>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</si>
  <si>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</si>
  <si>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</si>
  <si>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</si>
  <si>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</si>
  <si>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</si>
  <si>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</si>
  <si>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</si>
  <si>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</si>
  <si>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</si>
  <si>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</si>
  <si>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</si>
  <si>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</si>
  <si>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</si>
  <si>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</si>
  <si>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</si>
  <si>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</si>
  <si>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</si>
  <si>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</si>
  <si>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</si>
  <si>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</si>
  <si>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</si>
  <si>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</si>
  <si>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</si>
  <si>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</si>
  <si>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</si>
  <si>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</si>
  <si>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</si>
  <si>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</si>
  <si>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</si>
  <si>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</si>
  <si>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</si>
  <si>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</si>
  <si>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</si>
  <si>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</si>
  <si>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</si>
  <si>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</si>
  <si>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</si>
  <si>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</si>
  <si>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</si>
  <si>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</si>
  <si>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</si>
  <si>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</si>
  <si>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</si>
  <si>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</si>
  <si>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</si>
  <si>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</si>
  <si>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</si>
  <si>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</si>
  <si>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</si>
  <si>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</si>
  <si>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</si>
  <si>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</si>
  <si>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</si>
  <si>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</si>
  <si>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</si>
  <si>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</si>
  <si>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</si>
  <si>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</si>
  <si>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</si>
  <si>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</si>
  <si>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</si>
  <si>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</si>
  <si>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</si>
  <si>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</si>
  <si>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</si>
  <si>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</si>
  <si>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</si>
  <si>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</si>
  <si>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</si>
  <si>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</si>
  <si>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</si>
  <si>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</si>
  <si>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</si>
  <si>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</si>
  <si>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</si>
  <si>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</si>
  <si>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</si>
  <si>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</si>
  <si>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</si>
  <si>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</si>
  <si>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</si>
  <si>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</si>
  <si>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</si>
  <si>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</si>
  <si>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</si>
  <si>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</si>
  <si>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</si>
  <si>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</si>
  <si>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</si>
  <si>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</si>
  <si>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</si>
  <si>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</si>
  <si>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</si>
  <si>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</si>
  <si>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</si>
  <si>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</si>
  <si>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</si>
  <si>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</si>
  <si>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</si>
  <si>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</si>
  <si>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</si>
  <si>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</si>
  <si>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</si>
  <si>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</si>
  <si>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</si>
  <si>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</si>
  <si>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</si>
  <si>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</si>
  <si>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</si>
  <si>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</si>
  <si>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1580-1600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</si>
  <si>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</si>
  <si>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</si>
  <si>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</si>
  <si>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</si>
  <si>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</si>
  <si>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</si>
  <si>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</si>
  <si>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</si>
  <si>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</si>
  <si>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</si>
  <si>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</si>
  <si>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</si>
  <si>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</si>
  <si>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</si>
  <si>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</si>
  <si>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</si>
  <si>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</si>
  <si>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</si>
  <si>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Profit of Rs.7/-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</si>
  <si>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</si>
  <si>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</si>
  <si>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</si>
  <si>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</si>
  <si>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</si>
  <si>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</si>
  <si>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</si>
  <si>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</si>
  <si>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</si>
  <si>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</si>
  <si>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</si>
  <si>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</si>
  <si>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</si>
  <si>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</si>
  <si>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</si>
  <si>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</si>
  <si>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</si>
  <si>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</si>
  <si>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</si>
  <si>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600-620</t>
  </si>
  <si>
    <t>210-215</t>
  </si>
  <si>
    <t xml:space="preserve">CADILAHC </t>
  </si>
  <si>
    <t>540-550</t>
  </si>
  <si>
    <t>SBIN 210 CE MAY</t>
  </si>
  <si>
    <t>11-12.0</t>
  </si>
  <si>
    <t>Loss of Rs.19.5/-</t>
  </si>
  <si>
    <t>Loss of Rs.19/-</t>
  </si>
  <si>
    <t>Loss of Rs.1.85/-</t>
  </si>
  <si>
    <t xml:space="preserve">TVSMOTOR </t>
  </si>
  <si>
    <t>500-510</t>
  </si>
  <si>
    <t xml:space="preserve">Retail Research Technical Calls &amp; Fundamental Performance Report for the month of May-2020 </t>
  </si>
  <si>
    <t>Loss of Rs.52.50/-</t>
  </si>
  <si>
    <t>Sell</t>
  </si>
  <si>
    <t>440-435</t>
  </si>
  <si>
    <t>Profit of Rs.8.5/-</t>
  </si>
  <si>
    <t>235-240</t>
  </si>
  <si>
    <t>520-530</t>
  </si>
  <si>
    <t>Loss of Rs.26/-</t>
  </si>
  <si>
    <t>Loss of Rs.37/-</t>
  </si>
  <si>
    <t>Loss of Rs.13.5/-</t>
  </si>
  <si>
    <t>152-155</t>
  </si>
  <si>
    <t>375-385</t>
  </si>
  <si>
    <t>TOWER RESEARCH CAPITAL MARKETS INDIA PRIVATE LIMITED</t>
  </si>
  <si>
    <t>1900-2000</t>
  </si>
  <si>
    <t>Profit of Rs.8/-</t>
  </si>
  <si>
    <t>1950-2000</t>
  </si>
  <si>
    <t>2100-2150</t>
  </si>
  <si>
    <t>900-930</t>
  </si>
  <si>
    <t>2200-2250</t>
  </si>
  <si>
    <t>3150-3250</t>
  </si>
  <si>
    <t>1380-1385</t>
  </si>
  <si>
    <t>Loss of Rs.45/-</t>
  </si>
  <si>
    <t>1260-1270</t>
  </si>
  <si>
    <t>Profit of Rs.3.5/-</t>
  </si>
  <si>
    <t>360-363</t>
  </si>
  <si>
    <t>Profit of Rs.11.50/-</t>
  </si>
  <si>
    <t>Profit of Rs.13/-</t>
  </si>
  <si>
    <t>Profit of Rs.130/-</t>
  </si>
  <si>
    <t>Profit of Rs.110/-</t>
  </si>
  <si>
    <t>350-360</t>
  </si>
  <si>
    <t>415-420</t>
  </si>
  <si>
    <t>PVR 1000 CE MAY</t>
  </si>
  <si>
    <t>50-60</t>
  </si>
  <si>
    <t>DLF 120 PE MAY</t>
  </si>
  <si>
    <t>Profit of Rs.28.5/-</t>
  </si>
  <si>
    <t>7.0-8.0</t>
  </si>
  <si>
    <t>270-265</t>
  </si>
  <si>
    <t>365-355</t>
  </si>
  <si>
    <t>960-970</t>
  </si>
  <si>
    <t>970-980</t>
  </si>
  <si>
    <t>HDFCBANK 1000 CE MAY</t>
  </si>
  <si>
    <t>25-30</t>
  </si>
  <si>
    <t>Loss of Rs.1.6/-</t>
  </si>
  <si>
    <t>2100-2130</t>
  </si>
  <si>
    <t>Loss of Rs.37.5/-</t>
  </si>
  <si>
    <t>Profit of Rs.5/-</t>
  </si>
  <si>
    <t>Loss of Rs.7/-</t>
  </si>
  <si>
    <t>Buy{}</t>
  </si>
  <si>
    <t>550-560</t>
  </si>
  <si>
    <t>Profit of Rs.11.5/-</t>
  </si>
  <si>
    <t>1100-1150</t>
  </si>
  <si>
    <t>600-610</t>
  </si>
  <si>
    <t>Loss of Rs.220/-</t>
  </si>
  <si>
    <t>Profit of Rs.90/-</t>
  </si>
  <si>
    <t>Profit of Rs.30/-</t>
  </si>
  <si>
    <t>Loss of Rs.11.5/-</t>
  </si>
  <si>
    <t>Profit of Rs.37.5/-</t>
  </si>
  <si>
    <t>Profit of Rs.6/-</t>
  </si>
  <si>
    <t>Profit of Rs.5.5/-</t>
  </si>
  <si>
    <t>HEROMOTOCO 2050 PE MAY</t>
  </si>
  <si>
    <t>80-90</t>
  </si>
  <si>
    <t>BAJAJ-AUTO 2500 PE MAY</t>
  </si>
  <si>
    <t>70-80</t>
  </si>
  <si>
    <t>HEROMOTOCO 2000 PE MAY</t>
  </si>
  <si>
    <t>60-70</t>
  </si>
  <si>
    <t>Profit of Rs.9.5/-</t>
  </si>
  <si>
    <t>LT 880 CE MAY</t>
  </si>
  <si>
    <t>45-50</t>
  </si>
  <si>
    <t xml:space="preserve">HDFCLIFE </t>
  </si>
  <si>
    <t>2010-2020</t>
  </si>
  <si>
    <t>2120-2150</t>
  </si>
  <si>
    <t>980-990</t>
  </si>
  <si>
    <t>Loss of Rs.30/-</t>
  </si>
  <si>
    <t>Loss of Rs.21.5/-</t>
  </si>
  <si>
    <t>Profit of Rs.15.5/-</t>
  </si>
  <si>
    <t>930-940</t>
  </si>
  <si>
    <t>Loss of Rs.9.5/-</t>
  </si>
  <si>
    <t>Profit of Rs.12/-</t>
  </si>
  <si>
    <t>Profit of Rs.6.5/-</t>
  </si>
  <si>
    <t>Profit of 1.5 Rs/-</t>
  </si>
  <si>
    <t>1350-1355</t>
  </si>
  <si>
    <t>1450-1500</t>
  </si>
  <si>
    <t>2000-2050</t>
  </si>
  <si>
    <t>66-69</t>
  </si>
  <si>
    <t>ALPHA LEON ENTERPRISES LLP</t>
  </si>
  <si>
    <t>Loss of Rs.130/-</t>
  </si>
  <si>
    <t>540-530</t>
  </si>
  <si>
    <t>720-740</t>
  </si>
  <si>
    <t>840-845</t>
  </si>
  <si>
    <t>312-315</t>
  </si>
  <si>
    <t>340-350</t>
  </si>
  <si>
    <t>A</t>
  </si>
  <si>
    <t>Indiabulls Hsg Fin Ltd</t>
  </si>
  <si>
    <t>RBL Bank Limited</t>
  </si>
  <si>
    <t xml:space="preserve">ASIANPAINT </t>
  </si>
  <si>
    <t>1750-1800</t>
  </si>
  <si>
    <t>1250-1260</t>
  </si>
  <si>
    <t>335-345</t>
  </si>
  <si>
    <t>280-270</t>
  </si>
  <si>
    <t>Loss of Rs.15/-</t>
  </si>
  <si>
    <t>930-950</t>
  </si>
  <si>
    <t>HDFC 1650 CE MAY</t>
  </si>
  <si>
    <t>Equitas Holdings Limited</t>
  </si>
  <si>
    <t>HRTI PRIVATE LIMITED</t>
  </si>
  <si>
    <t>HEROMOTOCO 2000 PE</t>
  </si>
  <si>
    <t>SBIN 160 CE MAY</t>
  </si>
  <si>
    <t>5-6.0</t>
  </si>
  <si>
    <t>Part Profit of Rs.27.5/-</t>
  </si>
  <si>
    <t>Profit of Rs.77.5/-</t>
  </si>
  <si>
    <t>Profit of Rs.52.5/-</t>
  </si>
  <si>
    <t>480-485</t>
  </si>
  <si>
    <t>188-190</t>
  </si>
  <si>
    <t>200-205</t>
  </si>
  <si>
    <t>LT 840 CE MAY</t>
  </si>
  <si>
    <t>13-15</t>
  </si>
  <si>
    <t>30-35</t>
  </si>
  <si>
    <t>LUPIN 900 CE MAY</t>
  </si>
  <si>
    <t>Loss of Rs.20/-</t>
  </si>
  <si>
    <t>Loss of Rs.1.25/-</t>
  </si>
  <si>
    <t>Profit of Rs.0.25/-</t>
  </si>
  <si>
    <t>4000-4050</t>
  </si>
  <si>
    <t>Profit of Rs.75/-</t>
  </si>
  <si>
    <t>464-466</t>
  </si>
  <si>
    <t>485-490</t>
  </si>
  <si>
    <t>Loss of Rs.8.5/-</t>
  </si>
  <si>
    <t>Part Profit of Rs.30.5/-</t>
  </si>
  <si>
    <t>1520-1530</t>
  </si>
  <si>
    <t>1650-1700</t>
  </si>
  <si>
    <t>ICLORGANIC</t>
  </si>
  <si>
    <t>ACME FINVEST PRIVATE LIMITED</t>
  </si>
  <si>
    <t>NIRAJ</t>
  </si>
  <si>
    <t>DILEEP KUMAR SINGH</t>
  </si>
  <si>
    <t>WHITEORG</t>
  </si>
  <si>
    <t>MOHAN MECHEM PROJECTS PRIVATE LIMITED</t>
  </si>
  <si>
    <t>MANJU JAYANTILAL LODHA</t>
  </si>
  <si>
    <t>AGRO TRADE SOLUTIONS</t>
  </si>
  <si>
    <t>Sintex Industries Ltd.</t>
  </si>
  <si>
    <t>VIBRANT SECURITIES PVT. LTD</t>
  </si>
  <si>
    <t>Profit of Rs.13.5/-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</si>
</sst>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8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8" fillId="59" borderId="37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4" borderId="3" xfId="0" applyNumberFormat="1" applyFill="1" applyBorder="1" applyAlignment="1">
      <alignment horizontal="left"/>
    </xf>
    <xf numFmtId="164" fontId="0" fillId="6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165" fontId="7" fillId="59" borderId="37" xfId="0" applyNumberFormat="1" applyFont="1" applyFill="1" applyBorder="1" applyAlignment="1">
      <alignment horizontal="center" vertical="center"/>
    </xf>
    <xf numFmtId="165" fontId="7" fillId="6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8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8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8" fillId="0" borderId="0" xfId="160" applyFont="1" applyFill="1"/>
    <xf numFmtId="0" fontId="0" fillId="6" borderId="37" xfId="0" applyFill="1" applyBorder="1" applyAlignment="1">
      <alignment horizontal="center" vertical="center"/>
    </xf>
    <xf numFmtId="1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1" fontId="0" fillId="6" borderId="37" xfId="0" applyNumberFormat="1" applyFill="1" applyBorder="1" applyAlignment="1">
      <alignment horizontal="center" vertical="center"/>
    </xf>
    <xf numFmtId="165" fontId="0" fillId="6" borderId="37" xfId="0" applyNumberForma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8" fillId="0" borderId="37" xfId="139" applyBorder="1" applyAlignment="1">
      <alignment horizontal="left"/>
    </xf>
    <xf numFmtId="165" fontId="13" fillId="6" borderId="37" xfId="0" applyNumberFormat="1" applyFont="1" applyFill="1" applyBorder="1" applyAlignment="1">
      <alignment horizontal="center" vertical="center"/>
    </xf>
    <xf numFmtId="165" fontId="13" fillId="59" borderId="37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59" borderId="39" xfId="0" applyFill="1" applyBorder="1" applyAlignment="1">
      <alignment horizontal="center"/>
    </xf>
    <xf numFmtId="165" fontId="0" fillId="59" borderId="39" xfId="0" applyNumberFormat="1" applyFill="1" applyBorder="1" applyAlignment="1">
      <alignment horizontal="center" vertical="center"/>
    </xf>
    <xf numFmtId="0" fontId="8" fillId="59" borderId="39" xfId="0" applyFont="1" applyFill="1" applyBorder="1" applyAlignment="1">
      <alignment horizontal="left"/>
    </xf>
    <xf numFmtId="0" fontId="48" fillId="59" borderId="39" xfId="0" applyFont="1" applyFill="1" applyBorder="1" applyAlignment="1">
      <alignment horizontal="center" vertical="center"/>
    </xf>
    <xf numFmtId="0" fontId="0" fillId="59" borderId="39" xfId="0" applyFill="1" applyBorder="1" applyAlignment="1">
      <alignment horizontal="center" vertical="center"/>
    </xf>
    <xf numFmtId="0" fontId="7" fillId="59" borderId="39" xfId="0" applyFont="1" applyFill="1" applyBorder="1" applyAlignment="1">
      <alignment horizontal="center" vertical="center"/>
    </xf>
    <xf numFmtId="165" fontId="7" fillId="59" borderId="39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" fontId="48" fillId="2" borderId="37" xfId="0" applyNumberFormat="1" applyFont="1" applyFill="1" applyBorder="1" applyAlignment="1">
      <alignment horizontal="center" vertical="center"/>
    </xf>
    <xf numFmtId="1" fontId="0" fillId="60" borderId="37" xfId="0" applyNumberFormat="1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165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8" fillId="60" borderId="37" xfId="0" applyFont="1" applyFill="1" applyBorder="1" applyAlignment="1">
      <alignment horizontal="center" vertical="center"/>
    </xf>
    <xf numFmtId="0" fontId="0" fillId="60" borderId="37" xfId="0" applyFont="1" applyFill="1" applyBorder="1" applyAlignment="1">
      <alignment horizontal="center" vertical="center"/>
    </xf>
    <xf numFmtId="0" fontId="7" fillId="60" borderId="5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5" fontId="7" fillId="60" borderId="37" xfId="0" applyNumberFormat="1" applyFont="1" applyFill="1" applyBorder="1" applyAlignment="1">
      <alignment horizontal="center" vertical="center"/>
    </xf>
    <xf numFmtId="1" fontId="0" fillId="59" borderId="37" xfId="0" applyNumberFormat="1" applyFont="1" applyFill="1" applyBorder="1" applyAlignment="1">
      <alignment horizontal="center" vertical="center"/>
    </xf>
    <xf numFmtId="165" fontId="0" fillId="59" borderId="37" xfId="0" applyNumberFormat="1" applyFont="1" applyFill="1" applyBorder="1" applyAlignment="1">
      <alignment horizontal="center" vertical="center"/>
    </xf>
    <xf numFmtId="0" fontId="0" fillId="59" borderId="37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/>
    </xf>
    <xf numFmtId="0" fontId="7" fillId="6" borderId="39" xfId="0" applyFont="1" applyFill="1" applyBorder="1" applyAlignment="1">
      <alignment horizontal="center" vertical="center"/>
    </xf>
    <xf numFmtId="165" fontId="7" fillId="6" borderId="39" xfId="0" applyNumberFormat="1" applyFont="1" applyFill="1" applyBorder="1" applyAlignment="1">
      <alignment horizontal="center" vertical="center"/>
    </xf>
    <xf numFmtId="165" fontId="13" fillId="6" borderId="39" xfId="0" applyNumberFormat="1" applyFont="1" applyFill="1" applyBorder="1" applyAlignment="1">
      <alignment horizontal="center" vertical="center"/>
    </xf>
    <xf numFmtId="167" fontId="48" fillId="2" borderId="11" xfId="0" applyNumberFormat="1" applyFont="1" applyFill="1" applyBorder="1" applyAlignment="1">
      <alignment horizontal="left"/>
    </xf>
    <xf numFmtId="0" fontId="48" fillId="0" borderId="11" xfId="9" applyFont="1" applyFill="1" applyBorder="1" applyAlignment="1">
      <alignment horizontal="center"/>
    </xf>
    <xf numFmtId="2" fontId="48" fillId="0" borderId="11" xfId="9" applyNumberFormat="1" applyFont="1" applyFill="1" applyBorder="1" applyAlignment="1">
      <alignment horizontal="center" vertical="center"/>
    </xf>
    <xf numFmtId="0" fontId="0" fillId="61" borderId="37" xfId="0" applyNumberFormat="1" applyFill="1" applyBorder="1" applyAlignment="1">
      <alignment horizontal="center" vertical="center"/>
    </xf>
    <xf numFmtId="164" fontId="0" fillId="61" borderId="37" xfId="0" applyNumberFormat="1" applyFill="1" applyBorder="1" applyAlignment="1">
      <alignment horizontal="center" vertical="center"/>
    </xf>
    <xf numFmtId="43" fontId="6" fillId="61" borderId="37" xfId="160" applyFont="1" applyFill="1" applyBorder="1"/>
    <xf numFmtId="43" fontId="48" fillId="61" borderId="37" xfId="160" applyFont="1" applyFill="1" applyBorder="1" applyAlignment="1">
      <alignment horizontal="center" vertical="top"/>
    </xf>
    <xf numFmtId="0" fontId="0" fillId="61" borderId="37" xfId="0" applyFill="1" applyBorder="1" applyAlignment="1">
      <alignment horizontal="center" vertical="center"/>
    </xf>
    <xf numFmtId="0" fontId="48" fillId="61" borderId="37" xfId="0" applyFont="1" applyFill="1" applyBorder="1" applyAlignment="1">
      <alignment horizontal="center" vertical="top"/>
    </xf>
    <xf numFmtId="0" fontId="7" fillId="61" borderId="5" xfId="0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165" fontId="7" fillId="61" borderId="37" xfId="0" applyNumberFormat="1" applyFont="1" applyFill="1" applyBorder="1" applyAlignment="1">
      <alignment horizontal="center" vertical="center"/>
    </xf>
    <xf numFmtId="0" fontId="8" fillId="61" borderId="37" xfId="0" applyFont="1" applyFill="1" applyBorder="1" applyAlignment="1">
      <alignment horizontal="left"/>
    </xf>
    <xf numFmtId="16" fontId="7" fillId="60" borderId="5" xfId="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0" fontId="48" fillId="61" borderId="3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159</xdr:row>
      <xdr:rowOff>56589</xdr:rowOff>
    </xdr:from>
    <xdr:to>
      <xdr:col>11</xdr:col>
      <xdr:colOff>368674</xdr:colOff>
      <xdr:row>173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4" sqref="C24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43977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43977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517" t="s">
        <v>16</v>
      </c>
      <c r="B9" s="519" t="s">
        <v>17</v>
      </c>
      <c r="C9" s="519" t="s">
        <v>18</v>
      </c>
      <c r="D9" s="275" t="s">
        <v>19</v>
      </c>
      <c r="E9" s="275" t="s">
        <v>20</v>
      </c>
      <c r="F9" s="514" t="s">
        <v>21</v>
      </c>
      <c r="G9" s="515"/>
      <c r="H9" s="516"/>
      <c r="I9" s="514" t="s">
        <v>22</v>
      </c>
      <c r="J9" s="515"/>
      <c r="K9" s="516"/>
      <c r="L9" s="275"/>
      <c r="M9" s="282"/>
      <c r="N9" s="282"/>
      <c r="O9" s="282"/>
    </row>
    <row r="10" spans="1:15" ht="59.25" customHeight="1">
      <c r="A10" s="518"/>
      <c r="B10" s="520" t="s">
        <v>17</v>
      </c>
      <c r="C10" s="520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05" t="s">
        <v>34</v>
      </c>
      <c r="C11" s="278" t="s">
        <v>35</v>
      </c>
      <c r="D11" s="304">
        <v>17216.099999999999</v>
      </c>
      <c r="E11" s="304">
        <v>17374</v>
      </c>
      <c r="F11" s="316">
        <v>16848.05</v>
      </c>
      <c r="G11" s="316">
        <v>16480</v>
      </c>
      <c r="H11" s="316">
        <v>15954.05</v>
      </c>
      <c r="I11" s="316">
        <v>17742.05</v>
      </c>
      <c r="J11" s="316">
        <v>18267.999999999996</v>
      </c>
      <c r="K11" s="316">
        <v>18636.05</v>
      </c>
      <c r="L11" s="303">
        <v>17899.95</v>
      </c>
      <c r="M11" s="303">
        <v>17005.95</v>
      </c>
      <c r="N11" s="320">
        <v>2061350</v>
      </c>
      <c r="O11" s="321">
        <v>0.3094546135986101</v>
      </c>
    </row>
    <row r="12" spans="1:15" ht="15">
      <c r="A12" s="278">
        <v>2</v>
      </c>
      <c r="B12" s="405" t="s">
        <v>34</v>
      </c>
      <c r="C12" s="278" t="s">
        <v>36</v>
      </c>
      <c r="D12" s="317">
        <v>9027.7999999999993</v>
      </c>
      <c r="E12" s="317">
        <v>9030.4666666666672</v>
      </c>
      <c r="F12" s="318">
        <v>8937.3333333333339</v>
      </c>
      <c r="G12" s="318">
        <v>8846.8666666666668</v>
      </c>
      <c r="H12" s="318">
        <v>8753.7333333333336</v>
      </c>
      <c r="I12" s="318">
        <v>9120.9333333333343</v>
      </c>
      <c r="J12" s="318">
        <v>9214.0666666666657</v>
      </c>
      <c r="K12" s="318">
        <v>9304.5333333333347</v>
      </c>
      <c r="L12" s="305">
        <v>9123.6</v>
      </c>
      <c r="M12" s="305">
        <v>8940</v>
      </c>
      <c r="N12" s="320">
        <v>9978525</v>
      </c>
      <c r="O12" s="321">
        <v>1.8245409947728126E-2</v>
      </c>
    </row>
    <row r="13" spans="1:15" ht="15">
      <c r="A13" s="278">
        <v>3</v>
      </c>
      <c r="B13" s="405" t="s">
        <v>34</v>
      </c>
      <c r="C13" s="278" t="s">
        <v>37</v>
      </c>
      <c r="D13" s="317">
        <v>13774</v>
      </c>
      <c r="E13" s="317">
        <v>13717.666666666666</v>
      </c>
      <c r="F13" s="318">
        <v>13606.333333333332</v>
      </c>
      <c r="G13" s="318">
        <v>13438.666666666666</v>
      </c>
      <c r="H13" s="318">
        <v>13327.333333333332</v>
      </c>
      <c r="I13" s="318">
        <v>13885.333333333332</v>
      </c>
      <c r="J13" s="318">
        <v>13996.666666666664</v>
      </c>
      <c r="K13" s="318">
        <v>14164.333333333332</v>
      </c>
      <c r="L13" s="305">
        <v>13829</v>
      </c>
      <c r="M13" s="305">
        <v>13550</v>
      </c>
      <c r="N13" s="320">
        <v>1750</v>
      </c>
      <c r="O13" s="321">
        <v>6.0606060606060608E-2</v>
      </c>
    </row>
    <row r="14" spans="1:15" ht="15">
      <c r="A14" s="278">
        <v>4</v>
      </c>
      <c r="B14" s="405" t="s">
        <v>38</v>
      </c>
      <c r="C14" s="278" t="s">
        <v>39</v>
      </c>
      <c r="D14" s="317">
        <v>1226.7</v>
      </c>
      <c r="E14" s="317">
        <v>1207.4833333333333</v>
      </c>
      <c r="F14" s="318">
        <v>1182.5166666666667</v>
      </c>
      <c r="G14" s="318">
        <v>1138.3333333333333</v>
      </c>
      <c r="H14" s="318">
        <v>1113.3666666666666</v>
      </c>
      <c r="I14" s="318">
        <v>1251.6666666666667</v>
      </c>
      <c r="J14" s="318">
        <v>1276.6333333333334</v>
      </c>
      <c r="K14" s="318">
        <v>1320.8166666666668</v>
      </c>
      <c r="L14" s="305">
        <v>1232.45</v>
      </c>
      <c r="M14" s="305">
        <v>1163.3</v>
      </c>
      <c r="N14" s="320">
        <v>1652700</v>
      </c>
      <c r="O14" s="321">
        <v>6.6877541798463627E-2</v>
      </c>
    </row>
    <row r="15" spans="1:15" ht="15">
      <c r="A15" s="278">
        <v>5</v>
      </c>
      <c r="B15" s="405" t="s">
        <v>40</v>
      </c>
      <c r="C15" s="278" t="s">
        <v>41</v>
      </c>
      <c r="D15" s="317">
        <v>137.55000000000001</v>
      </c>
      <c r="E15" s="317">
        <v>138.43333333333334</v>
      </c>
      <c r="F15" s="318">
        <v>135.66666666666669</v>
      </c>
      <c r="G15" s="318">
        <v>133.78333333333336</v>
      </c>
      <c r="H15" s="318">
        <v>131.01666666666671</v>
      </c>
      <c r="I15" s="318">
        <v>140.31666666666666</v>
      </c>
      <c r="J15" s="318">
        <v>143.08333333333331</v>
      </c>
      <c r="K15" s="318">
        <v>144.96666666666664</v>
      </c>
      <c r="L15" s="305">
        <v>141.19999999999999</v>
      </c>
      <c r="M15" s="305">
        <v>136.55000000000001</v>
      </c>
      <c r="N15" s="320">
        <v>20544000</v>
      </c>
      <c r="O15" s="321">
        <v>8.7674714104193141E-2</v>
      </c>
    </row>
    <row r="16" spans="1:15" ht="15">
      <c r="A16" s="278">
        <v>6</v>
      </c>
      <c r="B16" s="405" t="s">
        <v>40</v>
      </c>
      <c r="C16" s="278" t="s">
        <v>42</v>
      </c>
      <c r="D16" s="317">
        <v>310.39999999999998</v>
      </c>
      <c r="E16" s="317">
        <v>310.16666666666669</v>
      </c>
      <c r="F16" s="318">
        <v>306.83333333333337</v>
      </c>
      <c r="G16" s="318">
        <v>303.26666666666671</v>
      </c>
      <c r="H16" s="318">
        <v>299.93333333333339</v>
      </c>
      <c r="I16" s="318">
        <v>313.73333333333335</v>
      </c>
      <c r="J16" s="318">
        <v>317.06666666666672</v>
      </c>
      <c r="K16" s="318">
        <v>320.63333333333333</v>
      </c>
      <c r="L16" s="305">
        <v>313.5</v>
      </c>
      <c r="M16" s="305">
        <v>306.60000000000002</v>
      </c>
      <c r="N16" s="320">
        <v>36175000</v>
      </c>
      <c r="O16" s="321">
        <v>1.6651443827724304E-2</v>
      </c>
    </row>
    <row r="17" spans="1:15" ht="15">
      <c r="A17" s="278">
        <v>7</v>
      </c>
      <c r="B17" s="405" t="s">
        <v>43</v>
      </c>
      <c r="C17" s="278" t="s">
        <v>44</v>
      </c>
      <c r="D17" s="317">
        <v>32.85</v>
      </c>
      <c r="E17" s="317">
        <v>33.31666666666667</v>
      </c>
      <c r="F17" s="318">
        <v>32.233333333333341</v>
      </c>
      <c r="G17" s="318">
        <v>31.616666666666674</v>
      </c>
      <c r="H17" s="318">
        <v>30.533333333333346</v>
      </c>
      <c r="I17" s="318">
        <v>33.933333333333337</v>
      </c>
      <c r="J17" s="318">
        <v>35.016666666666666</v>
      </c>
      <c r="K17" s="318">
        <v>35.633333333333333</v>
      </c>
      <c r="L17" s="305">
        <v>34.4</v>
      </c>
      <c r="M17" s="305">
        <v>32.700000000000003</v>
      </c>
      <c r="N17" s="320">
        <v>61960000</v>
      </c>
      <c r="O17" s="321">
        <v>7.6435192714262483E-3</v>
      </c>
    </row>
    <row r="18" spans="1:15" ht="15">
      <c r="A18" s="278">
        <v>8</v>
      </c>
      <c r="B18" s="405" t="s">
        <v>45</v>
      </c>
      <c r="C18" s="278" t="s">
        <v>46</v>
      </c>
      <c r="D18" s="317">
        <v>592.1</v>
      </c>
      <c r="E18" s="317">
        <v>597.78333333333342</v>
      </c>
      <c r="F18" s="318">
        <v>582.61666666666679</v>
      </c>
      <c r="G18" s="318">
        <v>573.13333333333333</v>
      </c>
      <c r="H18" s="318">
        <v>557.9666666666667</v>
      </c>
      <c r="I18" s="318">
        <v>607.26666666666688</v>
      </c>
      <c r="J18" s="318">
        <v>622.43333333333362</v>
      </c>
      <c r="K18" s="318">
        <v>631.91666666666697</v>
      </c>
      <c r="L18" s="305">
        <v>612.95000000000005</v>
      </c>
      <c r="M18" s="305">
        <v>588.29999999999995</v>
      </c>
      <c r="N18" s="320">
        <v>1374600</v>
      </c>
      <c r="O18" s="321">
        <v>-6.0038293216630199E-2</v>
      </c>
    </row>
    <row r="19" spans="1:15" ht="15">
      <c r="A19" s="278">
        <v>9</v>
      </c>
      <c r="B19" s="405" t="s">
        <v>38</v>
      </c>
      <c r="C19" s="278" t="s">
        <v>47</v>
      </c>
      <c r="D19" s="317">
        <v>186.25</v>
      </c>
      <c r="E19" s="317">
        <v>183.63333333333333</v>
      </c>
      <c r="F19" s="318">
        <v>180.06666666666666</v>
      </c>
      <c r="G19" s="318">
        <v>173.88333333333333</v>
      </c>
      <c r="H19" s="318">
        <v>170.31666666666666</v>
      </c>
      <c r="I19" s="318">
        <v>189.81666666666666</v>
      </c>
      <c r="J19" s="318">
        <v>193.38333333333333</v>
      </c>
      <c r="K19" s="318">
        <v>199.56666666666666</v>
      </c>
      <c r="L19" s="305">
        <v>187.2</v>
      </c>
      <c r="M19" s="305">
        <v>177.45</v>
      </c>
      <c r="N19" s="320">
        <v>17871500</v>
      </c>
      <c r="O19" s="321">
        <v>-8.928323859697768E-3</v>
      </c>
    </row>
    <row r="20" spans="1:15" ht="15">
      <c r="A20" s="278">
        <v>10</v>
      </c>
      <c r="B20" s="405" t="s">
        <v>40</v>
      </c>
      <c r="C20" s="278" t="s">
        <v>48</v>
      </c>
      <c r="D20" s="317">
        <v>1276.75</v>
      </c>
      <c r="E20" s="317">
        <v>1269.2833333333333</v>
      </c>
      <c r="F20" s="318">
        <v>1249.0666666666666</v>
      </c>
      <c r="G20" s="318">
        <v>1221.3833333333332</v>
      </c>
      <c r="H20" s="318">
        <v>1201.1666666666665</v>
      </c>
      <c r="I20" s="318">
        <v>1296.9666666666667</v>
      </c>
      <c r="J20" s="318">
        <v>1317.1833333333334</v>
      </c>
      <c r="K20" s="318">
        <v>1344.8666666666668</v>
      </c>
      <c r="L20" s="305">
        <v>1289.5</v>
      </c>
      <c r="M20" s="305">
        <v>1241.5999999999999</v>
      </c>
      <c r="N20" s="320">
        <v>1040000</v>
      </c>
      <c r="O20" s="321">
        <v>9.7046413502109699E-2</v>
      </c>
    </row>
    <row r="21" spans="1:15" ht="15">
      <c r="A21" s="278">
        <v>11</v>
      </c>
      <c r="B21" s="405" t="s">
        <v>45</v>
      </c>
      <c r="C21" s="278" t="s">
        <v>49</v>
      </c>
      <c r="D21" s="317">
        <v>90.3</v>
      </c>
      <c r="E21" s="317">
        <v>91.05</v>
      </c>
      <c r="F21" s="318">
        <v>89.149999999999991</v>
      </c>
      <c r="G21" s="318">
        <v>88</v>
      </c>
      <c r="H21" s="318">
        <v>86.1</v>
      </c>
      <c r="I21" s="318">
        <v>92.199999999999989</v>
      </c>
      <c r="J21" s="318">
        <v>94.1</v>
      </c>
      <c r="K21" s="318">
        <v>95.249999999999986</v>
      </c>
      <c r="L21" s="305">
        <v>92.95</v>
      </c>
      <c r="M21" s="305">
        <v>89.9</v>
      </c>
      <c r="N21" s="320">
        <v>7913000</v>
      </c>
      <c r="O21" s="321">
        <v>-7.9776718223049187E-2</v>
      </c>
    </row>
    <row r="22" spans="1:15" ht="15">
      <c r="A22" s="278">
        <v>12</v>
      </c>
      <c r="B22" s="405" t="s">
        <v>45</v>
      </c>
      <c r="C22" s="278" t="s">
        <v>50</v>
      </c>
      <c r="D22" s="317">
        <v>42.95</v>
      </c>
      <c r="E22" s="317">
        <v>43.383333333333333</v>
      </c>
      <c r="F22" s="318">
        <v>41.966666666666669</v>
      </c>
      <c r="G22" s="318">
        <v>40.983333333333334</v>
      </c>
      <c r="H22" s="318">
        <v>39.56666666666667</v>
      </c>
      <c r="I22" s="318">
        <v>44.366666666666667</v>
      </c>
      <c r="J22" s="318">
        <v>45.783333333333339</v>
      </c>
      <c r="K22" s="318">
        <v>46.766666666666666</v>
      </c>
      <c r="L22" s="305">
        <v>44.8</v>
      </c>
      <c r="M22" s="305">
        <v>42.4</v>
      </c>
      <c r="N22" s="320">
        <v>72797000</v>
      </c>
      <c r="O22" s="321">
        <v>0.1574554011511432</v>
      </c>
    </row>
    <row r="23" spans="1:15" ht="15">
      <c r="A23" s="278">
        <v>13</v>
      </c>
      <c r="B23" s="405" t="s">
        <v>51</v>
      </c>
      <c r="C23" s="278" t="s">
        <v>52</v>
      </c>
      <c r="D23" s="317">
        <v>1607.15</v>
      </c>
      <c r="E23" s="317">
        <v>1593.1166666666668</v>
      </c>
      <c r="F23" s="318">
        <v>1567.8333333333335</v>
      </c>
      <c r="G23" s="318">
        <v>1528.5166666666667</v>
      </c>
      <c r="H23" s="318">
        <v>1503.2333333333333</v>
      </c>
      <c r="I23" s="318">
        <v>1632.4333333333336</v>
      </c>
      <c r="J23" s="318">
        <v>1657.7166666666669</v>
      </c>
      <c r="K23" s="318">
        <v>1697.0333333333338</v>
      </c>
      <c r="L23" s="305">
        <v>1618.4</v>
      </c>
      <c r="M23" s="305">
        <v>1553.8</v>
      </c>
      <c r="N23" s="320">
        <v>5351700</v>
      </c>
      <c r="O23" s="321">
        <v>-2.6468020082951321E-2</v>
      </c>
    </row>
    <row r="24" spans="1:15" ht="15">
      <c r="A24" s="278">
        <v>14</v>
      </c>
      <c r="B24" s="405" t="s">
        <v>53</v>
      </c>
      <c r="C24" s="278" t="s">
        <v>54</v>
      </c>
      <c r="D24" s="317">
        <v>727.95</v>
      </c>
      <c r="E24" s="317">
        <v>723.1</v>
      </c>
      <c r="F24" s="318">
        <v>715.75</v>
      </c>
      <c r="G24" s="318">
        <v>703.55</v>
      </c>
      <c r="H24" s="318">
        <v>696.19999999999993</v>
      </c>
      <c r="I24" s="318">
        <v>735.30000000000007</v>
      </c>
      <c r="J24" s="318">
        <v>742.6500000000002</v>
      </c>
      <c r="K24" s="318">
        <v>754.85000000000014</v>
      </c>
      <c r="L24" s="305">
        <v>730.45</v>
      </c>
      <c r="M24" s="305">
        <v>710.9</v>
      </c>
      <c r="N24" s="320">
        <v>11612000</v>
      </c>
      <c r="O24" s="321">
        <v>7.8580717072264536E-2</v>
      </c>
    </row>
    <row r="25" spans="1:15" ht="15">
      <c r="A25" s="278">
        <v>15</v>
      </c>
      <c r="B25" s="405" t="s">
        <v>55</v>
      </c>
      <c r="C25" s="278" t="s">
        <v>56</v>
      </c>
      <c r="D25" s="317">
        <v>337.35</v>
      </c>
      <c r="E25" s="317">
        <v>342.86666666666662</v>
      </c>
      <c r="F25" s="318">
        <v>326.83333333333326</v>
      </c>
      <c r="G25" s="318">
        <v>316.31666666666666</v>
      </c>
      <c r="H25" s="318">
        <v>300.2833333333333</v>
      </c>
      <c r="I25" s="318">
        <v>353.38333333333321</v>
      </c>
      <c r="J25" s="318">
        <v>369.41666666666663</v>
      </c>
      <c r="K25" s="318">
        <v>379.93333333333317</v>
      </c>
      <c r="L25" s="305">
        <v>358.9</v>
      </c>
      <c r="M25" s="305">
        <v>332.35</v>
      </c>
      <c r="N25" s="320">
        <v>60733200</v>
      </c>
      <c r="O25" s="321">
        <v>5.3101396200503546E-2</v>
      </c>
    </row>
    <row r="26" spans="1:15" ht="15">
      <c r="A26" s="278">
        <v>16</v>
      </c>
      <c r="B26" s="405" t="s">
        <v>45</v>
      </c>
      <c r="C26" s="278" t="s">
        <v>57</v>
      </c>
      <c r="D26" s="317">
        <v>2557</v>
      </c>
      <c r="E26" s="317">
        <v>2579</v>
      </c>
      <c r="F26" s="318">
        <v>2523.0500000000002</v>
      </c>
      <c r="G26" s="318">
        <v>2489.1000000000004</v>
      </c>
      <c r="H26" s="318">
        <v>2433.1500000000005</v>
      </c>
      <c r="I26" s="318">
        <v>2612.9499999999998</v>
      </c>
      <c r="J26" s="318">
        <v>2668.8999999999996</v>
      </c>
      <c r="K26" s="318">
        <v>2702.8499999999995</v>
      </c>
      <c r="L26" s="305">
        <v>2634.95</v>
      </c>
      <c r="M26" s="305">
        <v>2545.0500000000002</v>
      </c>
      <c r="N26" s="320">
        <v>1923750</v>
      </c>
      <c r="O26" s="321">
        <v>0.10243553008595989</v>
      </c>
    </row>
    <row r="27" spans="1:15" ht="15">
      <c r="A27" s="278">
        <v>17</v>
      </c>
      <c r="B27" s="405" t="s">
        <v>58</v>
      </c>
      <c r="C27" s="278" t="s">
        <v>59</v>
      </c>
      <c r="D27" s="317">
        <v>4315.25</v>
      </c>
      <c r="E27" s="317">
        <v>4322.75</v>
      </c>
      <c r="F27" s="318">
        <v>4070.55</v>
      </c>
      <c r="G27" s="318">
        <v>3825.8500000000004</v>
      </c>
      <c r="H27" s="318">
        <v>3573.6500000000005</v>
      </c>
      <c r="I27" s="318">
        <v>4567.45</v>
      </c>
      <c r="J27" s="318">
        <v>4819.6500000000005</v>
      </c>
      <c r="K27" s="318">
        <v>5064.3499999999995</v>
      </c>
      <c r="L27" s="305">
        <v>4574.95</v>
      </c>
      <c r="M27" s="305">
        <v>4078.05</v>
      </c>
      <c r="N27" s="320">
        <v>768375</v>
      </c>
      <c r="O27" s="321">
        <v>9.7874620467940709E-2</v>
      </c>
    </row>
    <row r="28" spans="1:15" ht="15">
      <c r="A28" s="278">
        <v>18</v>
      </c>
      <c r="B28" s="405" t="s">
        <v>58</v>
      </c>
      <c r="C28" s="278" t="s">
        <v>60</v>
      </c>
      <c r="D28" s="317">
        <v>1885.55</v>
      </c>
      <c r="E28" s="317">
        <v>1910.3500000000001</v>
      </c>
      <c r="F28" s="318">
        <v>1818.2000000000003</v>
      </c>
      <c r="G28" s="318">
        <v>1750.8500000000001</v>
      </c>
      <c r="H28" s="318">
        <v>1658.7000000000003</v>
      </c>
      <c r="I28" s="318">
        <v>1977.7000000000003</v>
      </c>
      <c r="J28" s="318">
        <v>2069.8500000000004</v>
      </c>
      <c r="K28" s="318">
        <v>2137.2000000000003</v>
      </c>
      <c r="L28" s="305">
        <v>2002.5</v>
      </c>
      <c r="M28" s="305">
        <v>1843</v>
      </c>
      <c r="N28" s="320">
        <v>6973000</v>
      </c>
      <c r="O28" s="321">
        <v>3.5645328976682017E-2</v>
      </c>
    </row>
    <row r="29" spans="1:15" ht="15">
      <c r="A29" s="278">
        <v>19</v>
      </c>
      <c r="B29" s="405" t="s">
        <v>45</v>
      </c>
      <c r="C29" s="278" t="s">
        <v>61</v>
      </c>
      <c r="D29" s="317">
        <v>989.1</v>
      </c>
      <c r="E29" s="317">
        <v>980.69999999999993</v>
      </c>
      <c r="F29" s="318">
        <v>966.04999999999984</v>
      </c>
      <c r="G29" s="318">
        <v>942.99999999999989</v>
      </c>
      <c r="H29" s="318">
        <v>928.3499999999998</v>
      </c>
      <c r="I29" s="318">
        <v>1003.7499999999999</v>
      </c>
      <c r="J29" s="318">
        <v>1018.4</v>
      </c>
      <c r="K29" s="318">
        <v>1041.4499999999998</v>
      </c>
      <c r="L29" s="305">
        <v>995.35</v>
      </c>
      <c r="M29" s="305">
        <v>957.65</v>
      </c>
      <c r="N29" s="320">
        <v>1060000</v>
      </c>
      <c r="O29" s="321">
        <v>0.11064543168482817</v>
      </c>
    </row>
    <row r="30" spans="1:15" ht="15">
      <c r="A30" s="278">
        <v>20</v>
      </c>
      <c r="B30" s="405" t="s">
        <v>55</v>
      </c>
      <c r="C30" s="278" t="s">
        <v>234</v>
      </c>
      <c r="D30" s="317">
        <v>200.25</v>
      </c>
      <c r="E30" s="317">
        <v>200.61666666666667</v>
      </c>
      <c r="F30" s="318">
        <v>192.23333333333335</v>
      </c>
      <c r="G30" s="318">
        <v>184.21666666666667</v>
      </c>
      <c r="H30" s="318">
        <v>175.83333333333334</v>
      </c>
      <c r="I30" s="318">
        <v>208.63333333333335</v>
      </c>
      <c r="J30" s="318">
        <v>217.01666666666668</v>
      </c>
      <c r="K30" s="318">
        <v>225.03333333333336</v>
      </c>
      <c r="L30" s="305">
        <v>209</v>
      </c>
      <c r="M30" s="305">
        <v>192.6</v>
      </c>
      <c r="N30" s="320">
        <v>14076000</v>
      </c>
      <c r="O30" s="321">
        <v>0.1129560225817164</v>
      </c>
    </row>
    <row r="31" spans="1:15" ht="15">
      <c r="A31" s="278">
        <v>21</v>
      </c>
      <c r="B31" s="405" t="s">
        <v>55</v>
      </c>
      <c r="C31" s="278" t="s">
        <v>62</v>
      </c>
      <c r="D31" s="317">
        <v>37.299999999999997</v>
      </c>
      <c r="E31" s="317">
        <v>37.733333333333327</v>
      </c>
      <c r="F31" s="318">
        <v>36.166666666666657</v>
      </c>
      <c r="G31" s="318">
        <v>35.033333333333331</v>
      </c>
      <c r="H31" s="318">
        <v>33.466666666666661</v>
      </c>
      <c r="I31" s="318">
        <v>38.866666666666653</v>
      </c>
      <c r="J31" s="318">
        <v>40.43333333333333</v>
      </c>
      <c r="K31" s="318">
        <v>41.566666666666649</v>
      </c>
      <c r="L31" s="305">
        <v>39.299999999999997</v>
      </c>
      <c r="M31" s="305">
        <v>36.6</v>
      </c>
      <c r="N31" s="320">
        <v>54916000</v>
      </c>
      <c r="O31" s="321">
        <v>1.6462261182454568E-2</v>
      </c>
    </row>
    <row r="32" spans="1:15" ht="15">
      <c r="A32" s="278">
        <v>22</v>
      </c>
      <c r="B32" s="405" t="s">
        <v>51</v>
      </c>
      <c r="C32" s="278" t="s">
        <v>64</v>
      </c>
      <c r="D32" s="317">
        <v>1271.1500000000001</v>
      </c>
      <c r="E32" s="317">
        <v>1284.5</v>
      </c>
      <c r="F32" s="318">
        <v>1252.2</v>
      </c>
      <c r="G32" s="318">
        <v>1233.25</v>
      </c>
      <c r="H32" s="318">
        <v>1200.95</v>
      </c>
      <c r="I32" s="318">
        <v>1303.45</v>
      </c>
      <c r="J32" s="318">
        <v>1335.7500000000002</v>
      </c>
      <c r="K32" s="318">
        <v>1354.7</v>
      </c>
      <c r="L32" s="305">
        <v>1316.8</v>
      </c>
      <c r="M32" s="305">
        <v>1265.55</v>
      </c>
      <c r="N32" s="320">
        <v>1559800</v>
      </c>
      <c r="O32" s="321">
        <v>0.10093167701863354</v>
      </c>
    </row>
    <row r="33" spans="1:15" ht="15">
      <c r="A33" s="278">
        <v>23</v>
      </c>
      <c r="B33" s="405" t="s">
        <v>65</v>
      </c>
      <c r="C33" s="278" t="s">
        <v>66</v>
      </c>
      <c r="D33" s="317">
        <v>62.85</v>
      </c>
      <c r="E33" s="317">
        <v>62.449999999999996</v>
      </c>
      <c r="F33" s="318">
        <v>61.649999999999991</v>
      </c>
      <c r="G33" s="318">
        <v>60.449999999999996</v>
      </c>
      <c r="H33" s="318">
        <v>59.649999999999991</v>
      </c>
      <c r="I33" s="318">
        <v>63.649999999999991</v>
      </c>
      <c r="J33" s="318">
        <v>64.449999999999989</v>
      </c>
      <c r="K33" s="318">
        <v>65.649999999999991</v>
      </c>
      <c r="L33" s="305">
        <v>63.25</v>
      </c>
      <c r="M33" s="305">
        <v>61.25</v>
      </c>
      <c r="N33" s="320">
        <v>30722800</v>
      </c>
      <c r="O33" s="321">
        <v>4.8668803558579183E-3</v>
      </c>
    </row>
    <row r="34" spans="1:15" ht="15">
      <c r="A34" s="278">
        <v>24</v>
      </c>
      <c r="B34" s="405" t="s">
        <v>51</v>
      </c>
      <c r="C34" s="278" t="s">
        <v>67</v>
      </c>
      <c r="D34" s="317">
        <v>458.95</v>
      </c>
      <c r="E34" s="317">
        <v>461.5333333333333</v>
      </c>
      <c r="F34" s="318">
        <v>451.06666666666661</v>
      </c>
      <c r="G34" s="318">
        <v>443.18333333333328</v>
      </c>
      <c r="H34" s="318">
        <v>432.71666666666658</v>
      </c>
      <c r="I34" s="318">
        <v>469.41666666666663</v>
      </c>
      <c r="J34" s="318">
        <v>479.88333333333333</v>
      </c>
      <c r="K34" s="318">
        <v>487.76666666666665</v>
      </c>
      <c r="L34" s="305">
        <v>472</v>
      </c>
      <c r="M34" s="305">
        <v>453.65</v>
      </c>
      <c r="N34" s="320">
        <v>4772900</v>
      </c>
      <c r="O34" s="321">
        <v>-3.6739380022962113E-3</v>
      </c>
    </row>
    <row r="35" spans="1:15" ht="15">
      <c r="A35" s="278">
        <v>25</v>
      </c>
      <c r="B35" s="405" t="s">
        <v>45</v>
      </c>
      <c r="C35" s="278" t="s">
        <v>68</v>
      </c>
      <c r="D35" s="317">
        <v>284.39999999999998</v>
      </c>
      <c r="E35" s="317">
        <v>285.61666666666667</v>
      </c>
      <c r="F35" s="318">
        <v>276.93333333333334</v>
      </c>
      <c r="G35" s="318">
        <v>269.46666666666664</v>
      </c>
      <c r="H35" s="318">
        <v>260.7833333333333</v>
      </c>
      <c r="I35" s="318">
        <v>293.08333333333337</v>
      </c>
      <c r="J35" s="318">
        <v>301.76666666666677</v>
      </c>
      <c r="K35" s="318">
        <v>309.23333333333341</v>
      </c>
      <c r="L35" s="305">
        <v>294.3</v>
      </c>
      <c r="M35" s="305">
        <v>278.14999999999998</v>
      </c>
      <c r="N35" s="320">
        <v>5283200</v>
      </c>
      <c r="O35" s="321">
        <v>-4.4214487300094071E-2</v>
      </c>
    </row>
    <row r="36" spans="1:15" ht="15">
      <c r="A36" s="278">
        <v>26</v>
      </c>
      <c r="B36" s="405" t="s">
        <v>69</v>
      </c>
      <c r="C36" s="278" t="s">
        <v>70</v>
      </c>
      <c r="D36" s="317">
        <v>592.35</v>
      </c>
      <c r="E36" s="317">
        <v>591.58333333333337</v>
      </c>
      <c r="F36" s="318">
        <v>587.31666666666672</v>
      </c>
      <c r="G36" s="318">
        <v>582.2833333333333</v>
      </c>
      <c r="H36" s="318">
        <v>578.01666666666665</v>
      </c>
      <c r="I36" s="318">
        <v>596.61666666666679</v>
      </c>
      <c r="J36" s="318">
        <v>600.88333333333344</v>
      </c>
      <c r="K36" s="318">
        <v>605.91666666666686</v>
      </c>
      <c r="L36" s="305">
        <v>595.85</v>
      </c>
      <c r="M36" s="305">
        <v>586.54999999999995</v>
      </c>
      <c r="N36" s="320">
        <v>58808121</v>
      </c>
      <c r="O36" s="321">
        <v>-3.7096529777238978E-2</v>
      </c>
    </row>
    <row r="37" spans="1:15" ht="15">
      <c r="A37" s="278">
        <v>27</v>
      </c>
      <c r="B37" s="405" t="s">
        <v>65</v>
      </c>
      <c r="C37" s="278" t="s">
        <v>71</v>
      </c>
      <c r="D37" s="317">
        <v>24.65</v>
      </c>
      <c r="E37" s="317">
        <v>24.783333333333331</v>
      </c>
      <c r="F37" s="318">
        <v>24.016666666666662</v>
      </c>
      <c r="G37" s="318">
        <v>23.383333333333329</v>
      </c>
      <c r="H37" s="318">
        <v>22.61666666666666</v>
      </c>
      <c r="I37" s="318">
        <v>25.416666666666664</v>
      </c>
      <c r="J37" s="318">
        <v>26.18333333333333</v>
      </c>
      <c r="K37" s="318">
        <v>26.816666666666666</v>
      </c>
      <c r="L37" s="305">
        <v>25.55</v>
      </c>
      <c r="M37" s="305">
        <v>24.15</v>
      </c>
      <c r="N37" s="320">
        <v>63196000</v>
      </c>
      <c r="O37" s="321">
        <v>9.4852896543571943E-3</v>
      </c>
    </row>
    <row r="38" spans="1:15" ht="15">
      <c r="A38" s="278">
        <v>28</v>
      </c>
      <c r="B38" s="405" t="s">
        <v>53</v>
      </c>
      <c r="C38" s="278" t="s">
        <v>72</v>
      </c>
      <c r="D38" s="317">
        <v>350</v>
      </c>
      <c r="E38" s="317">
        <v>351.64999999999992</v>
      </c>
      <c r="F38" s="318">
        <v>346.74999999999983</v>
      </c>
      <c r="G38" s="318">
        <v>343.49999999999989</v>
      </c>
      <c r="H38" s="318">
        <v>338.5999999999998</v>
      </c>
      <c r="I38" s="318">
        <v>354.89999999999986</v>
      </c>
      <c r="J38" s="318">
        <v>359.79999999999995</v>
      </c>
      <c r="K38" s="318">
        <v>363.0499999999999</v>
      </c>
      <c r="L38" s="305">
        <v>356.55</v>
      </c>
      <c r="M38" s="305">
        <v>348.4</v>
      </c>
      <c r="N38" s="320">
        <v>16776200</v>
      </c>
      <c r="O38" s="321">
        <v>4.9647431285076989E-2</v>
      </c>
    </row>
    <row r="39" spans="1:15" ht="15">
      <c r="A39" s="278">
        <v>29</v>
      </c>
      <c r="B39" s="405" t="s">
        <v>45</v>
      </c>
      <c r="C39" s="278" t="s">
        <v>73</v>
      </c>
      <c r="D39" s="317">
        <v>9507.35</v>
      </c>
      <c r="E39" s="317">
        <v>9444.5</v>
      </c>
      <c r="F39" s="318">
        <v>9265.4</v>
      </c>
      <c r="G39" s="318">
        <v>9023.4499999999989</v>
      </c>
      <c r="H39" s="318">
        <v>8844.3499999999985</v>
      </c>
      <c r="I39" s="318">
        <v>9686.4500000000007</v>
      </c>
      <c r="J39" s="318">
        <v>9865.5499999999993</v>
      </c>
      <c r="K39" s="318">
        <v>10107.500000000002</v>
      </c>
      <c r="L39" s="305">
        <v>9623.6</v>
      </c>
      <c r="M39" s="305">
        <v>9202.5499999999993</v>
      </c>
      <c r="N39" s="320">
        <v>155720</v>
      </c>
      <c r="O39" s="321">
        <v>4.3419994639506833E-2</v>
      </c>
    </row>
    <row r="40" spans="1:15" ht="15">
      <c r="A40" s="278">
        <v>30</v>
      </c>
      <c r="B40" s="405" t="s">
        <v>74</v>
      </c>
      <c r="C40" s="278" t="s">
        <v>75</v>
      </c>
      <c r="D40" s="317">
        <v>313.89999999999998</v>
      </c>
      <c r="E40" s="317">
        <v>314.7</v>
      </c>
      <c r="F40" s="318">
        <v>306.7</v>
      </c>
      <c r="G40" s="318">
        <v>299.5</v>
      </c>
      <c r="H40" s="318">
        <v>291.5</v>
      </c>
      <c r="I40" s="318">
        <v>321.89999999999998</v>
      </c>
      <c r="J40" s="318">
        <v>329.9</v>
      </c>
      <c r="K40" s="318">
        <v>337.09999999999997</v>
      </c>
      <c r="L40" s="305">
        <v>322.7</v>
      </c>
      <c r="M40" s="305">
        <v>307.5</v>
      </c>
      <c r="N40" s="320">
        <v>22068000</v>
      </c>
      <c r="O40" s="321">
        <v>-8.8123534643059255E-3</v>
      </c>
    </row>
    <row r="41" spans="1:15" ht="15">
      <c r="A41" s="278">
        <v>31</v>
      </c>
      <c r="B41" s="405" t="s">
        <v>51</v>
      </c>
      <c r="C41" s="278" t="s">
        <v>76</v>
      </c>
      <c r="D41" s="317">
        <v>3155.1</v>
      </c>
      <c r="E41" s="317">
        <v>3131.6833333333329</v>
      </c>
      <c r="F41" s="318">
        <v>3094.516666666666</v>
      </c>
      <c r="G41" s="318">
        <v>3033.9333333333329</v>
      </c>
      <c r="H41" s="318">
        <v>2996.766666666666</v>
      </c>
      <c r="I41" s="318">
        <v>3192.266666666666</v>
      </c>
      <c r="J41" s="318">
        <v>3229.4333333333329</v>
      </c>
      <c r="K41" s="318">
        <v>3290.016666666666</v>
      </c>
      <c r="L41" s="305">
        <v>3168.85</v>
      </c>
      <c r="M41" s="305">
        <v>3071.1</v>
      </c>
      <c r="N41" s="320">
        <v>1445000</v>
      </c>
      <c r="O41" s="321">
        <v>1.7605633802816902E-2</v>
      </c>
    </row>
    <row r="42" spans="1:15" ht="15">
      <c r="A42" s="278">
        <v>32</v>
      </c>
      <c r="B42" s="405" t="s">
        <v>53</v>
      </c>
      <c r="C42" s="278" t="s">
        <v>77</v>
      </c>
      <c r="D42" s="317">
        <v>346.45</v>
      </c>
      <c r="E42" s="317">
        <v>349.15000000000003</v>
      </c>
      <c r="F42" s="318">
        <v>340.30000000000007</v>
      </c>
      <c r="G42" s="318">
        <v>334.15000000000003</v>
      </c>
      <c r="H42" s="318">
        <v>325.30000000000007</v>
      </c>
      <c r="I42" s="318">
        <v>355.30000000000007</v>
      </c>
      <c r="J42" s="318">
        <v>364.15000000000009</v>
      </c>
      <c r="K42" s="318">
        <v>370.30000000000007</v>
      </c>
      <c r="L42" s="305">
        <v>358</v>
      </c>
      <c r="M42" s="305">
        <v>343</v>
      </c>
      <c r="N42" s="320">
        <v>8318200</v>
      </c>
      <c r="O42" s="321">
        <v>4.736842105263158E-2</v>
      </c>
    </row>
    <row r="43" spans="1:15" ht="15">
      <c r="A43" s="278">
        <v>33</v>
      </c>
      <c r="B43" s="405" t="s">
        <v>55</v>
      </c>
      <c r="C43" s="278" t="s">
        <v>78</v>
      </c>
      <c r="D43" s="317">
        <v>77.150000000000006</v>
      </c>
      <c r="E43" s="317">
        <v>77.816666666666677</v>
      </c>
      <c r="F43" s="318">
        <v>75.433333333333351</v>
      </c>
      <c r="G43" s="318">
        <v>73.716666666666669</v>
      </c>
      <c r="H43" s="318">
        <v>71.333333333333343</v>
      </c>
      <c r="I43" s="318">
        <v>79.53333333333336</v>
      </c>
      <c r="J43" s="318">
        <v>81.916666666666686</v>
      </c>
      <c r="K43" s="318">
        <v>83.633333333333368</v>
      </c>
      <c r="L43" s="305">
        <v>80.2</v>
      </c>
      <c r="M43" s="305">
        <v>76.099999999999994</v>
      </c>
      <c r="N43" s="320">
        <v>9032600</v>
      </c>
      <c r="O43" s="321">
        <v>1.964192987605265E-2</v>
      </c>
    </row>
    <row r="44" spans="1:15" ht="15">
      <c r="A44" s="278">
        <v>34</v>
      </c>
      <c r="B44" s="405" t="s">
        <v>80</v>
      </c>
      <c r="C44" s="278" t="s">
        <v>81</v>
      </c>
      <c r="D44" s="317">
        <v>270</v>
      </c>
      <c r="E44" s="317">
        <v>267.65000000000003</v>
      </c>
      <c r="F44" s="318">
        <v>261.35000000000008</v>
      </c>
      <c r="G44" s="318">
        <v>252.70000000000005</v>
      </c>
      <c r="H44" s="318">
        <v>246.40000000000009</v>
      </c>
      <c r="I44" s="318">
        <v>276.30000000000007</v>
      </c>
      <c r="J44" s="318">
        <v>282.60000000000002</v>
      </c>
      <c r="K44" s="318">
        <v>291.25000000000006</v>
      </c>
      <c r="L44" s="305">
        <v>273.95</v>
      </c>
      <c r="M44" s="305">
        <v>259</v>
      </c>
      <c r="N44" s="320">
        <v>2390600</v>
      </c>
      <c r="O44" s="321">
        <v>-3.8838854937278865E-2</v>
      </c>
    </row>
    <row r="45" spans="1:15" ht="15">
      <c r="A45" s="278">
        <v>35</v>
      </c>
      <c r="B45" s="405" t="s">
        <v>43</v>
      </c>
      <c r="C45" s="278" t="s">
        <v>82</v>
      </c>
      <c r="D45" s="317">
        <v>550.54999999999995</v>
      </c>
      <c r="E45" s="317">
        <v>558.24999999999989</v>
      </c>
      <c r="F45" s="318">
        <v>539.5999999999998</v>
      </c>
      <c r="G45" s="318">
        <v>528.64999999999986</v>
      </c>
      <c r="H45" s="318">
        <v>509.99999999999977</v>
      </c>
      <c r="I45" s="318">
        <v>569.19999999999982</v>
      </c>
      <c r="J45" s="318">
        <v>587.84999999999991</v>
      </c>
      <c r="K45" s="318">
        <v>598.79999999999984</v>
      </c>
      <c r="L45" s="305">
        <v>576.9</v>
      </c>
      <c r="M45" s="305">
        <v>547.29999999999995</v>
      </c>
      <c r="N45" s="320">
        <v>669600</v>
      </c>
      <c r="O45" s="321">
        <v>3.0788177339901478E-2</v>
      </c>
    </row>
    <row r="46" spans="1:15" ht="15">
      <c r="A46" s="278">
        <v>36</v>
      </c>
      <c r="B46" s="405" t="s">
        <v>58</v>
      </c>
      <c r="C46" s="278" t="s">
        <v>83</v>
      </c>
      <c r="D46" s="317">
        <v>123.55</v>
      </c>
      <c r="E46" s="317">
        <v>125.85000000000001</v>
      </c>
      <c r="F46" s="318">
        <v>118.70000000000002</v>
      </c>
      <c r="G46" s="318">
        <v>113.85000000000001</v>
      </c>
      <c r="H46" s="318">
        <v>106.70000000000002</v>
      </c>
      <c r="I46" s="318">
        <v>130.70000000000002</v>
      </c>
      <c r="J46" s="318">
        <v>137.85000000000002</v>
      </c>
      <c r="K46" s="318">
        <v>142.70000000000002</v>
      </c>
      <c r="L46" s="305">
        <v>133</v>
      </c>
      <c r="M46" s="305">
        <v>121</v>
      </c>
      <c r="N46" s="320">
        <v>9040000</v>
      </c>
      <c r="O46" s="321">
        <v>0.14830104795173071</v>
      </c>
    </row>
    <row r="47" spans="1:15" ht="15">
      <c r="A47" s="278">
        <v>37</v>
      </c>
      <c r="B47" s="405" t="s">
        <v>53</v>
      </c>
      <c r="C47" s="278" t="s">
        <v>84</v>
      </c>
      <c r="D47" s="317">
        <v>636.85</v>
      </c>
      <c r="E47" s="317">
        <v>628.5</v>
      </c>
      <c r="F47" s="318">
        <v>618.35</v>
      </c>
      <c r="G47" s="318">
        <v>599.85</v>
      </c>
      <c r="H47" s="318">
        <v>589.70000000000005</v>
      </c>
      <c r="I47" s="318">
        <v>647</v>
      </c>
      <c r="J47" s="318">
        <v>657.15000000000009</v>
      </c>
      <c r="K47" s="318">
        <v>675.65</v>
      </c>
      <c r="L47" s="305">
        <v>638.65</v>
      </c>
      <c r="M47" s="305">
        <v>610</v>
      </c>
      <c r="N47" s="320">
        <v>16539000</v>
      </c>
      <c r="O47" s="321">
        <v>4.7269273389267057E-2</v>
      </c>
    </row>
    <row r="48" spans="1:15" ht="15">
      <c r="A48" s="278">
        <v>38</v>
      </c>
      <c r="B48" s="405" t="s">
        <v>40</v>
      </c>
      <c r="C48" s="278" t="s">
        <v>85</v>
      </c>
      <c r="D48" s="317">
        <v>125</v>
      </c>
      <c r="E48" s="317">
        <v>124.18333333333334</v>
      </c>
      <c r="F48" s="318">
        <v>122.61666666666667</v>
      </c>
      <c r="G48" s="318">
        <v>120.23333333333333</v>
      </c>
      <c r="H48" s="318">
        <v>118.66666666666667</v>
      </c>
      <c r="I48" s="318">
        <v>126.56666666666668</v>
      </c>
      <c r="J48" s="318">
        <v>128.13333333333333</v>
      </c>
      <c r="K48" s="318">
        <v>130.51666666666668</v>
      </c>
      <c r="L48" s="305">
        <v>125.75</v>
      </c>
      <c r="M48" s="305">
        <v>121.8</v>
      </c>
      <c r="N48" s="320">
        <v>37451200</v>
      </c>
      <c r="O48" s="321">
        <v>3.574806546713645E-2</v>
      </c>
    </row>
    <row r="49" spans="1:15" ht="15">
      <c r="A49" s="278">
        <v>39</v>
      </c>
      <c r="B49" s="405" t="s">
        <v>51</v>
      </c>
      <c r="C49" s="278" t="s">
        <v>86</v>
      </c>
      <c r="D49" s="317">
        <v>1313.45</v>
      </c>
      <c r="E49" s="317">
        <v>1321.8</v>
      </c>
      <c r="F49" s="318">
        <v>1298.8</v>
      </c>
      <c r="G49" s="318">
        <v>1284.1500000000001</v>
      </c>
      <c r="H49" s="318">
        <v>1261.1500000000001</v>
      </c>
      <c r="I49" s="318">
        <v>1336.4499999999998</v>
      </c>
      <c r="J49" s="318">
        <v>1359.4499999999998</v>
      </c>
      <c r="K49" s="318">
        <v>1374.0999999999997</v>
      </c>
      <c r="L49" s="305">
        <v>1344.8</v>
      </c>
      <c r="M49" s="305">
        <v>1307.1500000000001</v>
      </c>
      <c r="N49" s="320">
        <v>1789200</v>
      </c>
      <c r="O49" s="321">
        <v>2.6506024096385541E-2</v>
      </c>
    </row>
    <row r="50" spans="1:15" ht="15">
      <c r="A50" s="278">
        <v>40</v>
      </c>
      <c r="B50" s="405" t="s">
        <v>40</v>
      </c>
      <c r="C50" s="278" t="s">
        <v>87</v>
      </c>
      <c r="D50" s="317">
        <v>348.25</v>
      </c>
      <c r="E50" s="317">
        <v>352.86666666666662</v>
      </c>
      <c r="F50" s="318">
        <v>341.33333333333326</v>
      </c>
      <c r="G50" s="318">
        <v>334.41666666666663</v>
      </c>
      <c r="H50" s="318">
        <v>322.88333333333327</v>
      </c>
      <c r="I50" s="318">
        <v>359.78333333333325</v>
      </c>
      <c r="J50" s="318">
        <v>371.31666666666666</v>
      </c>
      <c r="K50" s="318">
        <v>378.23333333333323</v>
      </c>
      <c r="L50" s="305">
        <v>364.4</v>
      </c>
      <c r="M50" s="305">
        <v>345.95</v>
      </c>
      <c r="N50" s="320">
        <v>4806225</v>
      </c>
      <c r="O50" s="321">
        <v>1.9562334217506631E-2</v>
      </c>
    </row>
    <row r="51" spans="1:15" ht="15">
      <c r="A51" s="278">
        <v>41</v>
      </c>
      <c r="B51" s="405" t="s">
        <v>65</v>
      </c>
      <c r="C51" s="278" t="s">
        <v>88</v>
      </c>
      <c r="D51" s="317">
        <v>329.1</v>
      </c>
      <c r="E51" s="317">
        <v>331.18333333333334</v>
      </c>
      <c r="F51" s="318">
        <v>324.36666666666667</v>
      </c>
      <c r="G51" s="318">
        <v>319.63333333333333</v>
      </c>
      <c r="H51" s="318">
        <v>312.81666666666666</v>
      </c>
      <c r="I51" s="318">
        <v>335.91666666666669</v>
      </c>
      <c r="J51" s="318">
        <v>342.73333333333341</v>
      </c>
      <c r="K51" s="318">
        <v>347.4666666666667</v>
      </c>
      <c r="L51" s="305">
        <v>338</v>
      </c>
      <c r="M51" s="305">
        <v>326.45</v>
      </c>
      <c r="N51" s="320">
        <v>1774200</v>
      </c>
      <c r="O51" s="321">
        <v>0.12583285741481059</v>
      </c>
    </row>
    <row r="52" spans="1:15" ht="15">
      <c r="A52" s="278">
        <v>42</v>
      </c>
      <c r="B52" s="405" t="s">
        <v>51</v>
      </c>
      <c r="C52" s="278" t="s">
        <v>89</v>
      </c>
      <c r="D52" s="317">
        <v>431.6</v>
      </c>
      <c r="E52" s="317">
        <v>434.65000000000003</v>
      </c>
      <c r="F52" s="318">
        <v>426.95000000000005</v>
      </c>
      <c r="G52" s="318">
        <v>422.3</v>
      </c>
      <c r="H52" s="318">
        <v>414.6</v>
      </c>
      <c r="I52" s="318">
        <v>439.30000000000007</v>
      </c>
      <c r="J52" s="318">
        <v>447</v>
      </c>
      <c r="K52" s="318">
        <v>451.65000000000009</v>
      </c>
      <c r="L52" s="305">
        <v>442.35</v>
      </c>
      <c r="M52" s="305">
        <v>430</v>
      </c>
      <c r="N52" s="320">
        <v>13288750</v>
      </c>
      <c r="O52" s="321">
        <v>6.5230460921843689E-2</v>
      </c>
    </row>
    <row r="53" spans="1:15" ht="15">
      <c r="A53" s="278">
        <v>43</v>
      </c>
      <c r="B53" s="405" t="s">
        <v>53</v>
      </c>
      <c r="C53" s="278" t="s">
        <v>92</v>
      </c>
      <c r="D53" s="317">
        <v>2319.1</v>
      </c>
      <c r="E53" s="317">
        <v>2332.1166666666663</v>
      </c>
      <c r="F53" s="318">
        <v>2293.2833333333328</v>
      </c>
      <c r="G53" s="318">
        <v>2267.4666666666667</v>
      </c>
      <c r="H53" s="318">
        <v>2228.6333333333332</v>
      </c>
      <c r="I53" s="318">
        <v>2357.9333333333325</v>
      </c>
      <c r="J53" s="318">
        <v>2396.7666666666655</v>
      </c>
      <c r="K53" s="318">
        <v>2422.5833333333321</v>
      </c>
      <c r="L53" s="305">
        <v>2370.9499999999998</v>
      </c>
      <c r="M53" s="305">
        <v>2306.3000000000002</v>
      </c>
      <c r="N53" s="320">
        <v>2366000</v>
      </c>
      <c r="O53" s="321">
        <v>6.4614830813534918E-2</v>
      </c>
    </row>
    <row r="54" spans="1:15" ht="15">
      <c r="A54" s="278">
        <v>44</v>
      </c>
      <c r="B54" s="405" t="s">
        <v>93</v>
      </c>
      <c r="C54" s="278" t="s">
        <v>94</v>
      </c>
      <c r="D54" s="317">
        <v>135</v>
      </c>
      <c r="E54" s="317">
        <v>136.33333333333334</v>
      </c>
      <c r="F54" s="318">
        <v>132.66666666666669</v>
      </c>
      <c r="G54" s="318">
        <v>130.33333333333334</v>
      </c>
      <c r="H54" s="318">
        <v>126.66666666666669</v>
      </c>
      <c r="I54" s="318">
        <v>138.66666666666669</v>
      </c>
      <c r="J54" s="318">
        <v>142.33333333333337</v>
      </c>
      <c r="K54" s="318">
        <v>144.66666666666669</v>
      </c>
      <c r="L54" s="305">
        <v>140</v>
      </c>
      <c r="M54" s="305">
        <v>134</v>
      </c>
      <c r="N54" s="320">
        <v>26211900</v>
      </c>
      <c r="O54" s="321">
        <v>5.9523809523809521E-3</v>
      </c>
    </row>
    <row r="55" spans="1:15" ht="15">
      <c r="A55" s="278">
        <v>45</v>
      </c>
      <c r="B55" s="405" t="s">
        <v>53</v>
      </c>
      <c r="C55" s="278" t="s">
        <v>95</v>
      </c>
      <c r="D55" s="317">
        <v>3874.15</v>
      </c>
      <c r="E55" s="317">
        <v>3855.2666666666664</v>
      </c>
      <c r="F55" s="318">
        <v>3819.5333333333328</v>
      </c>
      <c r="G55" s="318">
        <v>3764.9166666666665</v>
      </c>
      <c r="H55" s="318">
        <v>3729.1833333333329</v>
      </c>
      <c r="I55" s="318">
        <v>3909.8833333333328</v>
      </c>
      <c r="J55" s="318">
        <v>3945.6166666666663</v>
      </c>
      <c r="K55" s="318">
        <v>4000.2333333333327</v>
      </c>
      <c r="L55" s="305">
        <v>3891</v>
      </c>
      <c r="M55" s="305">
        <v>3800.65</v>
      </c>
      <c r="N55" s="320">
        <v>3669250</v>
      </c>
      <c r="O55" s="321">
        <v>1.6764807758919295E-2</v>
      </c>
    </row>
    <row r="56" spans="1:15" ht="15">
      <c r="A56" s="278">
        <v>46</v>
      </c>
      <c r="B56" s="405" t="s">
        <v>45</v>
      </c>
      <c r="C56" s="278" t="s">
        <v>96</v>
      </c>
      <c r="D56" s="317">
        <v>13908.6</v>
      </c>
      <c r="E56" s="317">
        <v>13883.9</v>
      </c>
      <c r="F56" s="318">
        <v>13682.5</v>
      </c>
      <c r="G56" s="318">
        <v>13456.4</v>
      </c>
      <c r="H56" s="318">
        <v>13255</v>
      </c>
      <c r="I56" s="318">
        <v>14110</v>
      </c>
      <c r="J56" s="318">
        <v>14311.399999999998</v>
      </c>
      <c r="K56" s="318">
        <v>14537.5</v>
      </c>
      <c r="L56" s="305">
        <v>14085.3</v>
      </c>
      <c r="M56" s="305">
        <v>13657.8</v>
      </c>
      <c r="N56" s="320">
        <v>302080</v>
      </c>
      <c r="O56" s="321">
        <v>3.6864144985240613E-2</v>
      </c>
    </row>
    <row r="57" spans="1:15" ht="15">
      <c r="A57" s="278">
        <v>47</v>
      </c>
      <c r="B57" s="405" t="s">
        <v>58</v>
      </c>
      <c r="C57" s="278" t="s">
        <v>97</v>
      </c>
      <c r="D57" s="317">
        <v>40.75</v>
      </c>
      <c r="E57" s="317">
        <v>41.983333333333334</v>
      </c>
      <c r="F57" s="318">
        <v>38.56666666666667</v>
      </c>
      <c r="G57" s="318">
        <v>36.383333333333333</v>
      </c>
      <c r="H57" s="318">
        <v>32.966666666666669</v>
      </c>
      <c r="I57" s="318">
        <v>44.166666666666671</v>
      </c>
      <c r="J57" s="318">
        <v>47.583333333333329</v>
      </c>
      <c r="K57" s="318">
        <v>49.766666666666673</v>
      </c>
      <c r="L57" s="305">
        <v>45.4</v>
      </c>
      <c r="M57" s="305">
        <v>39.799999999999997</v>
      </c>
      <c r="N57" s="320">
        <v>13998600</v>
      </c>
      <c r="O57" s="321">
        <v>0.30936947554507954</v>
      </c>
    </row>
    <row r="58" spans="1:15" ht="15">
      <c r="A58" s="278">
        <v>48</v>
      </c>
      <c r="B58" s="405" t="s">
        <v>45</v>
      </c>
      <c r="C58" s="278" t="s">
        <v>98</v>
      </c>
      <c r="D58" s="317">
        <v>889.5</v>
      </c>
      <c r="E58" s="317">
        <v>880.58333333333337</v>
      </c>
      <c r="F58" s="318">
        <v>867.01666666666677</v>
      </c>
      <c r="G58" s="318">
        <v>844.53333333333342</v>
      </c>
      <c r="H58" s="318">
        <v>830.96666666666681</v>
      </c>
      <c r="I58" s="318">
        <v>903.06666666666672</v>
      </c>
      <c r="J58" s="318">
        <v>916.63333333333333</v>
      </c>
      <c r="K58" s="318">
        <v>939.11666666666667</v>
      </c>
      <c r="L58" s="305">
        <v>894.15</v>
      </c>
      <c r="M58" s="305">
        <v>858.1</v>
      </c>
      <c r="N58" s="320">
        <v>2995300</v>
      </c>
      <c r="O58" s="321">
        <v>9.6403411197626999E-3</v>
      </c>
    </row>
    <row r="59" spans="1:15" ht="15">
      <c r="A59" s="278">
        <v>49</v>
      </c>
      <c r="B59" s="405" t="s">
        <v>45</v>
      </c>
      <c r="C59" s="278" t="s">
        <v>99</v>
      </c>
      <c r="D59" s="317">
        <v>153.44999999999999</v>
      </c>
      <c r="E59" s="317">
        <v>154.16666666666666</v>
      </c>
      <c r="F59" s="318">
        <v>150.68333333333331</v>
      </c>
      <c r="G59" s="318">
        <v>147.91666666666666</v>
      </c>
      <c r="H59" s="318">
        <v>144.43333333333331</v>
      </c>
      <c r="I59" s="318">
        <v>156.93333333333331</v>
      </c>
      <c r="J59" s="318">
        <v>160.41666666666666</v>
      </c>
      <c r="K59" s="318">
        <v>163.18333333333331</v>
      </c>
      <c r="L59" s="305">
        <v>157.65</v>
      </c>
      <c r="M59" s="305">
        <v>151.4</v>
      </c>
      <c r="N59" s="320">
        <v>5497600</v>
      </c>
      <c r="O59" s="321">
        <v>1.9357709708521843E-2</v>
      </c>
    </row>
    <row r="60" spans="1:15" ht="15">
      <c r="A60" s="278">
        <v>50</v>
      </c>
      <c r="B60" s="405" t="s">
        <v>55</v>
      </c>
      <c r="C60" s="278" t="s">
        <v>100</v>
      </c>
      <c r="D60" s="317">
        <v>37.25</v>
      </c>
      <c r="E60" s="317">
        <v>37.93333333333333</v>
      </c>
      <c r="F60" s="318">
        <v>36.016666666666659</v>
      </c>
      <c r="G60" s="318">
        <v>34.783333333333331</v>
      </c>
      <c r="H60" s="318">
        <v>32.86666666666666</v>
      </c>
      <c r="I60" s="318">
        <v>39.166666666666657</v>
      </c>
      <c r="J60" s="318">
        <v>41.083333333333329</v>
      </c>
      <c r="K60" s="318">
        <v>42.316666666666656</v>
      </c>
      <c r="L60" s="305">
        <v>39.85</v>
      </c>
      <c r="M60" s="305">
        <v>36.700000000000003</v>
      </c>
      <c r="N60" s="320">
        <v>63535000</v>
      </c>
      <c r="O60" s="321">
        <v>8.1124771344705832E-2</v>
      </c>
    </row>
    <row r="61" spans="1:15" ht="15">
      <c r="A61" s="278">
        <v>51</v>
      </c>
      <c r="B61" s="405" t="s">
        <v>74</v>
      </c>
      <c r="C61" s="278" t="s">
        <v>101</v>
      </c>
      <c r="D61" s="317">
        <v>87.2</v>
      </c>
      <c r="E61" s="317">
        <v>86.466666666666654</v>
      </c>
      <c r="F61" s="318">
        <v>85.583333333333314</v>
      </c>
      <c r="G61" s="318">
        <v>83.966666666666654</v>
      </c>
      <c r="H61" s="318">
        <v>83.083333333333314</v>
      </c>
      <c r="I61" s="318">
        <v>88.083333333333314</v>
      </c>
      <c r="J61" s="318">
        <v>88.966666666666669</v>
      </c>
      <c r="K61" s="318">
        <v>90.583333333333314</v>
      </c>
      <c r="L61" s="305">
        <v>87.35</v>
      </c>
      <c r="M61" s="305">
        <v>84.85</v>
      </c>
      <c r="N61" s="320">
        <v>26903192</v>
      </c>
      <c r="O61" s="321">
        <v>4.756249448537414E-2</v>
      </c>
    </row>
    <row r="62" spans="1:15" ht="15">
      <c r="A62" s="278">
        <v>52</v>
      </c>
      <c r="B62" s="405" t="s">
        <v>53</v>
      </c>
      <c r="C62" s="278" t="s">
        <v>102</v>
      </c>
      <c r="D62" s="317">
        <v>351.75</v>
      </c>
      <c r="E62" s="317">
        <v>353.34999999999997</v>
      </c>
      <c r="F62" s="318">
        <v>343.19999999999993</v>
      </c>
      <c r="G62" s="318">
        <v>334.65</v>
      </c>
      <c r="H62" s="318">
        <v>324.49999999999994</v>
      </c>
      <c r="I62" s="318">
        <v>361.89999999999992</v>
      </c>
      <c r="J62" s="318">
        <v>372.0499999999999</v>
      </c>
      <c r="K62" s="318">
        <v>380.59999999999991</v>
      </c>
      <c r="L62" s="305">
        <v>363.5</v>
      </c>
      <c r="M62" s="305">
        <v>344.8</v>
      </c>
      <c r="N62" s="320">
        <v>4439100</v>
      </c>
      <c r="O62" s="321">
        <v>0.2266434551935671</v>
      </c>
    </row>
    <row r="63" spans="1:15" ht="15">
      <c r="A63" s="278">
        <v>53</v>
      </c>
      <c r="B63" s="405" t="s">
        <v>103</v>
      </c>
      <c r="C63" s="278" t="s">
        <v>104</v>
      </c>
      <c r="D63" s="317">
        <v>17.100000000000001</v>
      </c>
      <c r="E63" s="317">
        <v>17.166666666666668</v>
      </c>
      <c r="F63" s="318">
        <v>16.933333333333337</v>
      </c>
      <c r="G63" s="318">
        <v>16.766666666666669</v>
      </c>
      <c r="H63" s="318">
        <v>16.533333333333339</v>
      </c>
      <c r="I63" s="318">
        <v>17.333333333333336</v>
      </c>
      <c r="J63" s="318">
        <v>17.566666666666663</v>
      </c>
      <c r="K63" s="318">
        <v>17.733333333333334</v>
      </c>
      <c r="L63" s="305">
        <v>17.399999999999999</v>
      </c>
      <c r="M63" s="305">
        <v>17</v>
      </c>
      <c r="N63" s="320">
        <v>53055000</v>
      </c>
      <c r="O63" s="321">
        <v>4.2440318302387266E-2</v>
      </c>
    </row>
    <row r="64" spans="1:15" ht="15">
      <c r="A64" s="278">
        <v>54</v>
      </c>
      <c r="B64" s="405" t="s">
        <v>51</v>
      </c>
      <c r="C64" s="278" t="s">
        <v>105</v>
      </c>
      <c r="D64" s="317">
        <v>569.4</v>
      </c>
      <c r="E64" s="317">
        <v>572.56666666666661</v>
      </c>
      <c r="F64" s="318">
        <v>563.98333333333323</v>
      </c>
      <c r="G64" s="318">
        <v>558.56666666666661</v>
      </c>
      <c r="H64" s="318">
        <v>549.98333333333323</v>
      </c>
      <c r="I64" s="318">
        <v>577.98333333333323</v>
      </c>
      <c r="J64" s="318">
        <v>586.56666666666672</v>
      </c>
      <c r="K64" s="318">
        <v>591.98333333333323</v>
      </c>
      <c r="L64" s="305">
        <v>581.15</v>
      </c>
      <c r="M64" s="305">
        <v>567.15</v>
      </c>
      <c r="N64" s="320">
        <v>6330400</v>
      </c>
      <c r="O64" s="321">
        <v>3.2965639660200328E-3</v>
      </c>
    </row>
    <row r="65" spans="1:15" ht="15">
      <c r="A65" s="278">
        <v>55</v>
      </c>
      <c r="B65" s="468" t="s">
        <v>40</v>
      </c>
      <c r="C65" s="278" t="s">
        <v>249</v>
      </c>
      <c r="D65" s="317">
        <v>602.4</v>
      </c>
      <c r="E65" s="317">
        <v>600.08333333333337</v>
      </c>
      <c r="F65" s="318">
        <v>585.9666666666667</v>
      </c>
      <c r="G65" s="318">
        <v>569.5333333333333</v>
      </c>
      <c r="H65" s="318">
        <v>555.41666666666663</v>
      </c>
      <c r="I65" s="318">
        <v>616.51666666666677</v>
      </c>
      <c r="J65" s="318">
        <v>630.63333333333333</v>
      </c>
      <c r="K65" s="318">
        <v>647.06666666666683</v>
      </c>
      <c r="L65" s="305">
        <v>614.20000000000005</v>
      </c>
      <c r="M65" s="305">
        <v>583.65</v>
      </c>
      <c r="N65" s="320">
        <v>334750</v>
      </c>
      <c r="O65" s="321">
        <v>0.20327102803738317</v>
      </c>
    </row>
    <row r="66" spans="1:15" ht="15">
      <c r="A66" s="278">
        <v>56</v>
      </c>
      <c r="B66" s="405" t="s">
        <v>38</v>
      </c>
      <c r="C66" s="278" t="s">
        <v>106</v>
      </c>
      <c r="D66" s="317">
        <v>530.29999999999995</v>
      </c>
      <c r="E66" s="317">
        <v>524.4</v>
      </c>
      <c r="F66" s="318">
        <v>516</v>
      </c>
      <c r="G66" s="318">
        <v>501.70000000000005</v>
      </c>
      <c r="H66" s="318">
        <v>493.30000000000007</v>
      </c>
      <c r="I66" s="318">
        <v>538.69999999999993</v>
      </c>
      <c r="J66" s="318">
        <v>547.0999999999998</v>
      </c>
      <c r="K66" s="318">
        <v>561.39999999999986</v>
      </c>
      <c r="L66" s="305">
        <v>532.79999999999995</v>
      </c>
      <c r="M66" s="305">
        <v>510.1</v>
      </c>
      <c r="N66" s="320">
        <v>20794550</v>
      </c>
      <c r="O66" s="321">
        <v>3.641873319427727E-2</v>
      </c>
    </row>
    <row r="67" spans="1:15" ht="15">
      <c r="A67" s="278">
        <v>57</v>
      </c>
      <c r="B67" s="405" t="s">
        <v>40</v>
      </c>
      <c r="C67" s="278" t="s">
        <v>107</v>
      </c>
      <c r="D67" s="317">
        <v>459.75</v>
      </c>
      <c r="E67" s="317">
        <v>463.4666666666667</v>
      </c>
      <c r="F67" s="318">
        <v>452.13333333333338</v>
      </c>
      <c r="G67" s="318">
        <v>444.51666666666671</v>
      </c>
      <c r="H67" s="318">
        <v>433.18333333333339</v>
      </c>
      <c r="I67" s="318">
        <v>471.08333333333337</v>
      </c>
      <c r="J67" s="318">
        <v>482.41666666666663</v>
      </c>
      <c r="K67" s="318">
        <v>490.03333333333336</v>
      </c>
      <c r="L67" s="305">
        <v>474.8</v>
      </c>
      <c r="M67" s="305">
        <v>455.85</v>
      </c>
      <c r="N67" s="320">
        <v>6692000</v>
      </c>
      <c r="O67" s="321">
        <v>2.8588994774054719E-2</v>
      </c>
    </row>
    <row r="68" spans="1:15" ht="15">
      <c r="A68" s="278">
        <v>58</v>
      </c>
      <c r="B68" s="405" t="s">
        <v>108</v>
      </c>
      <c r="C68" s="278" t="s">
        <v>109</v>
      </c>
      <c r="D68" s="317">
        <v>530.5</v>
      </c>
      <c r="E68" s="317">
        <v>529.23333333333335</v>
      </c>
      <c r="F68" s="318">
        <v>523.81666666666672</v>
      </c>
      <c r="G68" s="318">
        <v>517.13333333333333</v>
      </c>
      <c r="H68" s="318">
        <v>511.7166666666667</v>
      </c>
      <c r="I68" s="318">
        <v>535.91666666666674</v>
      </c>
      <c r="J68" s="318">
        <v>541.33333333333326</v>
      </c>
      <c r="K68" s="318">
        <v>548.01666666666677</v>
      </c>
      <c r="L68" s="305">
        <v>534.65</v>
      </c>
      <c r="M68" s="305">
        <v>522.54999999999995</v>
      </c>
      <c r="N68" s="320">
        <v>22216600</v>
      </c>
      <c r="O68" s="321">
        <v>3.1325144602586598E-2</v>
      </c>
    </row>
    <row r="69" spans="1:15" ht="15">
      <c r="A69" s="278">
        <v>59</v>
      </c>
      <c r="B69" s="405" t="s">
        <v>58</v>
      </c>
      <c r="C69" s="278" t="s">
        <v>110</v>
      </c>
      <c r="D69" s="317">
        <v>1515.75</v>
      </c>
      <c r="E69" s="317">
        <v>1537.4166666666667</v>
      </c>
      <c r="F69" s="318">
        <v>1480.2833333333335</v>
      </c>
      <c r="G69" s="318">
        <v>1444.8166666666668</v>
      </c>
      <c r="H69" s="318">
        <v>1387.6833333333336</v>
      </c>
      <c r="I69" s="318">
        <v>1572.8833333333334</v>
      </c>
      <c r="J69" s="318">
        <v>1630.0166666666667</v>
      </c>
      <c r="K69" s="318">
        <v>1665.4833333333333</v>
      </c>
      <c r="L69" s="305">
        <v>1594.55</v>
      </c>
      <c r="M69" s="305">
        <v>1501.95</v>
      </c>
      <c r="N69" s="320">
        <v>30479850</v>
      </c>
      <c r="O69" s="321">
        <v>5.3384896916034652E-2</v>
      </c>
    </row>
    <row r="70" spans="1:15" ht="15">
      <c r="A70" s="278">
        <v>60</v>
      </c>
      <c r="B70" s="405" t="s">
        <v>55</v>
      </c>
      <c r="C70" s="278" t="s">
        <v>111</v>
      </c>
      <c r="D70" s="317">
        <v>837.35</v>
      </c>
      <c r="E70" s="317">
        <v>844.4666666666667</v>
      </c>
      <c r="F70" s="318">
        <v>822.53333333333342</v>
      </c>
      <c r="G70" s="318">
        <v>807.7166666666667</v>
      </c>
      <c r="H70" s="318">
        <v>785.78333333333342</v>
      </c>
      <c r="I70" s="318">
        <v>859.28333333333342</v>
      </c>
      <c r="J70" s="318">
        <v>881.21666666666681</v>
      </c>
      <c r="K70" s="318">
        <v>896.03333333333342</v>
      </c>
      <c r="L70" s="305">
        <v>866.4</v>
      </c>
      <c r="M70" s="305">
        <v>829.65</v>
      </c>
      <c r="N70" s="320">
        <v>44607500</v>
      </c>
      <c r="O70" s="321">
        <v>3.1176279535863761E-2</v>
      </c>
    </row>
    <row r="71" spans="1:15" ht="15">
      <c r="A71" s="278">
        <v>61</v>
      </c>
      <c r="B71" s="405" t="s">
        <v>58</v>
      </c>
      <c r="C71" s="278" t="s">
        <v>254</v>
      </c>
      <c r="D71" s="317">
        <v>492.5</v>
      </c>
      <c r="E71" s="317">
        <v>494.83333333333331</v>
      </c>
      <c r="F71" s="318">
        <v>485.66666666666663</v>
      </c>
      <c r="G71" s="318">
        <v>478.83333333333331</v>
      </c>
      <c r="H71" s="318">
        <v>469.66666666666663</v>
      </c>
      <c r="I71" s="318">
        <v>501.66666666666663</v>
      </c>
      <c r="J71" s="318">
        <v>510.83333333333326</v>
      </c>
      <c r="K71" s="318">
        <v>517.66666666666663</v>
      </c>
      <c r="L71" s="305">
        <v>504</v>
      </c>
      <c r="M71" s="305">
        <v>488</v>
      </c>
      <c r="N71" s="320">
        <v>13364500</v>
      </c>
      <c r="O71" s="321">
        <v>-2.0836843994754155E-2</v>
      </c>
    </row>
    <row r="72" spans="1:15" ht="15">
      <c r="A72" s="278">
        <v>62</v>
      </c>
      <c r="B72" s="405" t="s">
        <v>45</v>
      </c>
      <c r="C72" s="278" t="s">
        <v>112</v>
      </c>
      <c r="D72" s="317">
        <v>2141.5500000000002</v>
      </c>
      <c r="E72" s="317">
        <v>2120.9333333333334</v>
      </c>
      <c r="F72" s="318">
        <v>2093.3666666666668</v>
      </c>
      <c r="G72" s="318">
        <v>2045.1833333333334</v>
      </c>
      <c r="H72" s="318">
        <v>2017.6166666666668</v>
      </c>
      <c r="I72" s="318">
        <v>2169.1166666666668</v>
      </c>
      <c r="J72" s="318">
        <v>2196.6833333333334</v>
      </c>
      <c r="K72" s="318">
        <v>2244.8666666666668</v>
      </c>
      <c r="L72" s="305">
        <v>2148.5</v>
      </c>
      <c r="M72" s="305">
        <v>2072.75</v>
      </c>
      <c r="N72" s="320">
        <v>2388900</v>
      </c>
      <c r="O72" s="321">
        <v>-4.0855463375995332E-3</v>
      </c>
    </row>
    <row r="73" spans="1:15" ht="15">
      <c r="A73" s="278">
        <v>63</v>
      </c>
      <c r="B73" s="405" t="s">
        <v>114</v>
      </c>
      <c r="C73" s="278" t="s">
        <v>115</v>
      </c>
      <c r="D73" s="317">
        <v>124.45</v>
      </c>
      <c r="E73" s="317">
        <v>124.75</v>
      </c>
      <c r="F73" s="318">
        <v>122.9</v>
      </c>
      <c r="G73" s="318">
        <v>121.35000000000001</v>
      </c>
      <c r="H73" s="318">
        <v>119.50000000000001</v>
      </c>
      <c r="I73" s="318">
        <v>126.3</v>
      </c>
      <c r="J73" s="318">
        <v>128.14999999999998</v>
      </c>
      <c r="K73" s="318">
        <v>129.69999999999999</v>
      </c>
      <c r="L73" s="305">
        <v>126.6</v>
      </c>
      <c r="M73" s="305">
        <v>123.2</v>
      </c>
      <c r="N73" s="320">
        <v>31807700</v>
      </c>
      <c r="O73" s="321">
        <v>2.2055788541702772E-3</v>
      </c>
    </row>
    <row r="74" spans="1:15" ht="15">
      <c r="A74" s="278">
        <v>64</v>
      </c>
      <c r="B74" s="405" t="s">
        <v>74</v>
      </c>
      <c r="C74" s="278" t="s">
        <v>116</v>
      </c>
      <c r="D74" s="317">
        <v>181.75</v>
      </c>
      <c r="E74" s="317">
        <v>182.15</v>
      </c>
      <c r="F74" s="318">
        <v>177.60000000000002</v>
      </c>
      <c r="G74" s="318">
        <v>173.45000000000002</v>
      </c>
      <c r="H74" s="318">
        <v>168.90000000000003</v>
      </c>
      <c r="I74" s="318">
        <v>186.3</v>
      </c>
      <c r="J74" s="318">
        <v>190.85000000000002</v>
      </c>
      <c r="K74" s="318">
        <v>195</v>
      </c>
      <c r="L74" s="305">
        <v>186.7</v>
      </c>
      <c r="M74" s="305">
        <v>178</v>
      </c>
      <c r="N74" s="320">
        <v>19550400</v>
      </c>
      <c r="O74" s="321">
        <v>9.3237927082365328E-3</v>
      </c>
    </row>
    <row r="75" spans="1:15" ht="15">
      <c r="A75" s="278">
        <v>65</v>
      </c>
      <c r="B75" s="405" t="s">
        <v>51</v>
      </c>
      <c r="C75" s="278" t="s">
        <v>117</v>
      </c>
      <c r="D75" s="317">
        <v>1992.7</v>
      </c>
      <c r="E75" s="317">
        <v>1984.9166666666667</v>
      </c>
      <c r="F75" s="318">
        <v>1970.3333333333335</v>
      </c>
      <c r="G75" s="318">
        <v>1947.9666666666667</v>
      </c>
      <c r="H75" s="318">
        <v>1933.3833333333334</v>
      </c>
      <c r="I75" s="318">
        <v>2007.2833333333335</v>
      </c>
      <c r="J75" s="318">
        <v>2021.866666666667</v>
      </c>
      <c r="K75" s="318">
        <v>2044.2333333333336</v>
      </c>
      <c r="L75" s="305">
        <v>1999.5</v>
      </c>
      <c r="M75" s="305">
        <v>1962.55</v>
      </c>
      <c r="N75" s="320">
        <v>18168900</v>
      </c>
      <c r="O75" s="321">
        <v>-2.1251494877016063E-2</v>
      </c>
    </row>
    <row r="76" spans="1:15" ht="15">
      <c r="A76" s="278">
        <v>66</v>
      </c>
      <c r="B76" s="405" t="s">
        <v>58</v>
      </c>
      <c r="C76" s="278" t="s">
        <v>118</v>
      </c>
      <c r="D76" s="317">
        <v>113.55</v>
      </c>
      <c r="E76" s="317">
        <v>115.61666666666667</v>
      </c>
      <c r="F76" s="318">
        <v>108.58333333333334</v>
      </c>
      <c r="G76" s="318">
        <v>103.61666666666667</v>
      </c>
      <c r="H76" s="318">
        <v>96.583333333333343</v>
      </c>
      <c r="I76" s="318">
        <v>120.58333333333334</v>
      </c>
      <c r="J76" s="318">
        <v>127.61666666666667</v>
      </c>
      <c r="K76" s="318">
        <v>132.58333333333334</v>
      </c>
      <c r="L76" s="305">
        <v>122.65</v>
      </c>
      <c r="M76" s="305">
        <v>110.65</v>
      </c>
      <c r="N76" s="320">
        <v>15196500</v>
      </c>
      <c r="O76" s="321">
        <v>7.8041202009023578E-2</v>
      </c>
    </row>
    <row r="77" spans="1:15" ht="15">
      <c r="A77" s="278">
        <v>67</v>
      </c>
      <c r="B77" s="405" t="s">
        <v>55</v>
      </c>
      <c r="C77" s="278" t="s">
        <v>119</v>
      </c>
      <c r="D77" s="317">
        <v>291.10000000000002</v>
      </c>
      <c r="E77" s="317">
        <v>294.86666666666667</v>
      </c>
      <c r="F77" s="318">
        <v>282.23333333333335</v>
      </c>
      <c r="G77" s="318">
        <v>273.36666666666667</v>
      </c>
      <c r="H77" s="318">
        <v>260.73333333333335</v>
      </c>
      <c r="I77" s="318">
        <v>303.73333333333335</v>
      </c>
      <c r="J77" s="318">
        <v>316.36666666666667</v>
      </c>
      <c r="K77" s="318">
        <v>325.23333333333335</v>
      </c>
      <c r="L77" s="305">
        <v>307.5</v>
      </c>
      <c r="M77" s="305">
        <v>286</v>
      </c>
      <c r="N77" s="320">
        <v>102377000</v>
      </c>
      <c r="O77" s="321">
        <v>9.1570151004251574E-2</v>
      </c>
    </row>
    <row r="78" spans="1:15" ht="15">
      <c r="A78" s="278">
        <v>68</v>
      </c>
      <c r="B78" s="405" t="s">
        <v>58</v>
      </c>
      <c r="C78" s="278" t="s">
        <v>120</v>
      </c>
      <c r="D78" s="317">
        <v>342.8</v>
      </c>
      <c r="E78" s="317">
        <v>348.98333333333335</v>
      </c>
      <c r="F78" s="318">
        <v>328.31666666666672</v>
      </c>
      <c r="G78" s="318">
        <v>313.83333333333337</v>
      </c>
      <c r="H78" s="318">
        <v>293.16666666666674</v>
      </c>
      <c r="I78" s="318">
        <v>363.4666666666667</v>
      </c>
      <c r="J78" s="318">
        <v>384.13333333333333</v>
      </c>
      <c r="K78" s="318">
        <v>398.61666666666667</v>
      </c>
      <c r="L78" s="305">
        <v>369.65</v>
      </c>
      <c r="M78" s="305">
        <v>334.5</v>
      </c>
      <c r="N78" s="320">
        <v>9198000</v>
      </c>
      <c r="O78" s="321">
        <v>0.15589066918001884</v>
      </c>
    </row>
    <row r="79" spans="1:15" ht="15">
      <c r="A79" s="278">
        <v>69</v>
      </c>
      <c r="B79" s="405" t="s">
        <v>69</v>
      </c>
      <c r="C79" s="278" t="s">
        <v>121</v>
      </c>
      <c r="D79" s="317">
        <v>5.6</v>
      </c>
      <c r="E79" s="317">
        <v>5.5666666666666673</v>
      </c>
      <c r="F79" s="318">
        <v>5.4333333333333345</v>
      </c>
      <c r="G79" s="318">
        <v>5.2666666666666675</v>
      </c>
      <c r="H79" s="318">
        <v>5.1333333333333346</v>
      </c>
      <c r="I79" s="318">
        <v>5.7333333333333343</v>
      </c>
      <c r="J79" s="318">
        <v>5.8666666666666671</v>
      </c>
      <c r="K79" s="318">
        <v>6.0333333333333341</v>
      </c>
      <c r="L79" s="305">
        <v>5.7</v>
      </c>
      <c r="M79" s="305">
        <v>5.4</v>
      </c>
      <c r="N79" s="320">
        <v>526456000</v>
      </c>
      <c r="O79" s="321">
        <v>0.230980751604033</v>
      </c>
    </row>
    <row r="80" spans="1:15" ht="15">
      <c r="A80" s="278">
        <v>70</v>
      </c>
      <c r="B80" s="405" t="s">
        <v>55</v>
      </c>
      <c r="C80" s="278" t="s">
        <v>122</v>
      </c>
      <c r="D80" s="317">
        <v>18.649999999999999</v>
      </c>
      <c r="E80" s="317">
        <v>18.649999999999999</v>
      </c>
      <c r="F80" s="318">
        <v>18.149999999999999</v>
      </c>
      <c r="G80" s="318">
        <v>17.649999999999999</v>
      </c>
      <c r="H80" s="318">
        <v>17.149999999999999</v>
      </c>
      <c r="I80" s="318">
        <v>19.149999999999999</v>
      </c>
      <c r="J80" s="318">
        <v>19.649999999999999</v>
      </c>
      <c r="K80" s="318">
        <v>20.149999999999999</v>
      </c>
      <c r="L80" s="305">
        <v>19.149999999999999</v>
      </c>
      <c r="M80" s="305">
        <v>18.149999999999999</v>
      </c>
      <c r="N80" s="320">
        <v>177130000</v>
      </c>
      <c r="O80" s="321">
        <v>6.0258704799985637E-2</v>
      </c>
    </row>
    <row r="81" spans="1:15" ht="15">
      <c r="A81" s="278">
        <v>71</v>
      </c>
      <c r="B81" s="405" t="s">
        <v>74</v>
      </c>
      <c r="C81" s="278" t="s">
        <v>123</v>
      </c>
      <c r="D81" s="317">
        <v>449.4</v>
      </c>
      <c r="E81" s="317">
        <v>448.40000000000003</v>
      </c>
      <c r="F81" s="318">
        <v>442.50000000000006</v>
      </c>
      <c r="G81" s="318">
        <v>435.6</v>
      </c>
      <c r="H81" s="318">
        <v>429.70000000000005</v>
      </c>
      <c r="I81" s="318">
        <v>455.30000000000007</v>
      </c>
      <c r="J81" s="318">
        <v>461.20000000000005</v>
      </c>
      <c r="K81" s="318">
        <v>468.10000000000008</v>
      </c>
      <c r="L81" s="305">
        <v>454.3</v>
      </c>
      <c r="M81" s="305">
        <v>441.5</v>
      </c>
      <c r="N81" s="320">
        <v>4651625</v>
      </c>
      <c r="O81" s="321">
        <v>-2.7034800115041703E-2</v>
      </c>
    </row>
    <row r="82" spans="1:15" ht="15">
      <c r="A82" s="278">
        <v>72</v>
      </c>
      <c r="B82" s="405" t="s">
        <v>40</v>
      </c>
      <c r="C82" s="278" t="s">
        <v>124</v>
      </c>
      <c r="D82" s="317">
        <v>972.9</v>
      </c>
      <c r="E82" s="317">
        <v>981.48333333333323</v>
      </c>
      <c r="F82" s="318">
        <v>953.91666666666652</v>
      </c>
      <c r="G82" s="318">
        <v>934.93333333333328</v>
      </c>
      <c r="H82" s="318">
        <v>907.36666666666656</v>
      </c>
      <c r="I82" s="318">
        <v>1000.4666666666665</v>
      </c>
      <c r="J82" s="318">
        <v>1028.0333333333333</v>
      </c>
      <c r="K82" s="318">
        <v>1047.0166666666664</v>
      </c>
      <c r="L82" s="305">
        <v>1009.05</v>
      </c>
      <c r="M82" s="305">
        <v>962.5</v>
      </c>
      <c r="N82" s="320">
        <v>4090300</v>
      </c>
      <c r="O82" s="321">
        <v>2.6089356044452248E-2</v>
      </c>
    </row>
    <row r="83" spans="1:15" ht="15">
      <c r="A83" s="278">
        <v>73</v>
      </c>
      <c r="B83" s="405" t="s">
        <v>55</v>
      </c>
      <c r="C83" s="278" t="s">
        <v>125</v>
      </c>
      <c r="D83" s="317">
        <v>337.1</v>
      </c>
      <c r="E83" s="317">
        <v>339.61666666666662</v>
      </c>
      <c r="F83" s="318">
        <v>325.03333333333325</v>
      </c>
      <c r="G83" s="318">
        <v>312.96666666666664</v>
      </c>
      <c r="H83" s="318">
        <v>298.38333333333327</v>
      </c>
      <c r="I83" s="318">
        <v>351.68333333333322</v>
      </c>
      <c r="J83" s="318">
        <v>366.26666666666659</v>
      </c>
      <c r="K83" s="318">
        <v>378.3333333333332</v>
      </c>
      <c r="L83" s="305">
        <v>354.2</v>
      </c>
      <c r="M83" s="305">
        <v>327.55</v>
      </c>
      <c r="N83" s="320">
        <v>23102000</v>
      </c>
      <c r="O83" s="321">
        <v>0.10557044410413476</v>
      </c>
    </row>
    <row r="84" spans="1:15" ht="15">
      <c r="A84" s="278">
        <v>74</v>
      </c>
      <c r="B84" s="405" t="s">
        <v>69</v>
      </c>
      <c r="C84" s="278" t="s">
        <v>126</v>
      </c>
      <c r="D84" s="317">
        <v>207.35</v>
      </c>
      <c r="E84" s="317">
        <v>206.06666666666669</v>
      </c>
      <c r="F84" s="318">
        <v>200.73333333333338</v>
      </c>
      <c r="G84" s="318">
        <v>194.11666666666667</v>
      </c>
      <c r="H84" s="318">
        <v>188.78333333333336</v>
      </c>
      <c r="I84" s="318">
        <v>212.68333333333339</v>
      </c>
      <c r="J84" s="318">
        <v>218.01666666666671</v>
      </c>
      <c r="K84" s="318">
        <v>224.63333333333341</v>
      </c>
      <c r="L84" s="305">
        <v>211.4</v>
      </c>
      <c r="M84" s="305">
        <v>199.45</v>
      </c>
      <c r="N84" s="320">
        <v>8934000</v>
      </c>
      <c r="O84" s="321">
        <v>6.4585319351763579E-2</v>
      </c>
    </row>
    <row r="85" spans="1:15" ht="15">
      <c r="A85" s="278">
        <v>75</v>
      </c>
      <c r="B85" s="405" t="s">
        <v>108</v>
      </c>
      <c r="C85" s="278" t="s">
        <v>127</v>
      </c>
      <c r="D85" s="317">
        <v>689.35</v>
      </c>
      <c r="E85" s="317">
        <v>684.30000000000007</v>
      </c>
      <c r="F85" s="318">
        <v>676.45000000000016</v>
      </c>
      <c r="G85" s="318">
        <v>663.55000000000007</v>
      </c>
      <c r="H85" s="318">
        <v>655.70000000000016</v>
      </c>
      <c r="I85" s="318">
        <v>697.20000000000016</v>
      </c>
      <c r="J85" s="318">
        <v>705.05000000000007</v>
      </c>
      <c r="K85" s="318">
        <v>717.95000000000016</v>
      </c>
      <c r="L85" s="305">
        <v>692.15</v>
      </c>
      <c r="M85" s="305">
        <v>671.4</v>
      </c>
      <c r="N85" s="320">
        <v>53389200</v>
      </c>
      <c r="O85" s="321">
        <v>2.471325256805933E-2</v>
      </c>
    </row>
    <row r="86" spans="1:15" ht="15">
      <c r="A86" s="278">
        <v>76</v>
      </c>
      <c r="B86" s="405" t="s">
        <v>74</v>
      </c>
      <c r="C86" s="278" t="s">
        <v>128</v>
      </c>
      <c r="D86" s="317">
        <v>75.5</v>
      </c>
      <c r="E86" s="317">
        <v>74.649999999999991</v>
      </c>
      <c r="F86" s="318">
        <v>73.549999999999983</v>
      </c>
      <c r="G86" s="318">
        <v>71.599999999999994</v>
      </c>
      <c r="H86" s="318">
        <v>70.499999999999986</v>
      </c>
      <c r="I86" s="318">
        <v>76.59999999999998</v>
      </c>
      <c r="J86" s="318">
        <v>77.699999999999974</v>
      </c>
      <c r="K86" s="318">
        <v>79.649999999999977</v>
      </c>
      <c r="L86" s="305">
        <v>75.75</v>
      </c>
      <c r="M86" s="305">
        <v>72.7</v>
      </c>
      <c r="N86" s="320">
        <v>58422400</v>
      </c>
      <c r="O86" s="321">
        <v>2.4896847896258456E-2</v>
      </c>
    </row>
    <row r="87" spans="1:15" ht="15">
      <c r="A87" s="278">
        <v>77</v>
      </c>
      <c r="B87" s="405" t="s">
        <v>51</v>
      </c>
      <c r="C87" s="278" t="s">
        <v>129</v>
      </c>
      <c r="D87" s="317">
        <v>186.8</v>
      </c>
      <c r="E87" s="317">
        <v>187.9</v>
      </c>
      <c r="F87" s="318">
        <v>183.9</v>
      </c>
      <c r="G87" s="318">
        <v>181</v>
      </c>
      <c r="H87" s="318">
        <v>177</v>
      </c>
      <c r="I87" s="318">
        <v>190.8</v>
      </c>
      <c r="J87" s="318">
        <v>194.8</v>
      </c>
      <c r="K87" s="318">
        <v>197.70000000000002</v>
      </c>
      <c r="L87" s="305">
        <v>191.9</v>
      </c>
      <c r="M87" s="305">
        <v>185</v>
      </c>
      <c r="N87" s="320">
        <v>53968800</v>
      </c>
      <c r="O87" s="321">
        <v>-1.8834719878992379E-2</v>
      </c>
    </row>
    <row r="88" spans="1:15" ht="15">
      <c r="A88" s="278">
        <v>78</v>
      </c>
      <c r="B88" s="405" t="s">
        <v>114</v>
      </c>
      <c r="C88" s="278" t="s">
        <v>130</v>
      </c>
      <c r="D88" s="317">
        <v>96.45</v>
      </c>
      <c r="E88" s="317">
        <v>95.90000000000002</v>
      </c>
      <c r="F88" s="318">
        <v>93.450000000000045</v>
      </c>
      <c r="G88" s="318">
        <v>90.450000000000031</v>
      </c>
      <c r="H88" s="318">
        <v>88.000000000000057</v>
      </c>
      <c r="I88" s="318">
        <v>98.900000000000034</v>
      </c>
      <c r="J88" s="318">
        <v>101.35</v>
      </c>
      <c r="K88" s="318">
        <v>104.35000000000002</v>
      </c>
      <c r="L88" s="305">
        <v>98.35</v>
      </c>
      <c r="M88" s="305">
        <v>92.9</v>
      </c>
      <c r="N88" s="320">
        <v>16665000</v>
      </c>
      <c r="O88" s="321">
        <v>3.9156626506024099E-3</v>
      </c>
    </row>
    <row r="89" spans="1:15" ht="15">
      <c r="A89" s="278">
        <v>79</v>
      </c>
      <c r="B89" s="405" t="s">
        <v>114</v>
      </c>
      <c r="C89" s="278" t="s">
        <v>131</v>
      </c>
      <c r="D89" s="317">
        <v>165.45</v>
      </c>
      <c r="E89" s="317">
        <v>165.79999999999998</v>
      </c>
      <c r="F89" s="318">
        <v>162.49999999999997</v>
      </c>
      <c r="G89" s="318">
        <v>159.54999999999998</v>
      </c>
      <c r="H89" s="318">
        <v>156.24999999999997</v>
      </c>
      <c r="I89" s="318">
        <v>168.74999999999997</v>
      </c>
      <c r="J89" s="318">
        <v>172.04999999999998</v>
      </c>
      <c r="K89" s="318">
        <v>174.99999999999997</v>
      </c>
      <c r="L89" s="305">
        <v>169.1</v>
      </c>
      <c r="M89" s="305">
        <v>162.85</v>
      </c>
      <c r="N89" s="320">
        <v>28885100</v>
      </c>
      <c r="O89" s="321">
        <v>1.5704063153823163E-2</v>
      </c>
    </row>
    <row r="90" spans="1:15" ht="15">
      <c r="A90" s="278">
        <v>80</v>
      </c>
      <c r="B90" s="405" t="s">
        <v>40</v>
      </c>
      <c r="C90" s="278" t="s">
        <v>132</v>
      </c>
      <c r="D90" s="317">
        <v>1613.4</v>
      </c>
      <c r="E90" s="317">
        <v>1596.0666666666668</v>
      </c>
      <c r="F90" s="318">
        <v>1563.4333333333336</v>
      </c>
      <c r="G90" s="318">
        <v>1513.4666666666667</v>
      </c>
      <c r="H90" s="318">
        <v>1480.8333333333335</v>
      </c>
      <c r="I90" s="318">
        <v>1646.0333333333338</v>
      </c>
      <c r="J90" s="318">
        <v>1678.666666666667</v>
      </c>
      <c r="K90" s="318">
        <v>1728.6333333333339</v>
      </c>
      <c r="L90" s="305">
        <v>1628.7</v>
      </c>
      <c r="M90" s="305">
        <v>1546.1</v>
      </c>
      <c r="N90" s="320">
        <v>2659000</v>
      </c>
      <c r="O90" s="321">
        <v>4.5615414864333466E-2</v>
      </c>
    </row>
    <row r="91" spans="1:15" ht="15">
      <c r="A91" s="278">
        <v>81</v>
      </c>
      <c r="B91" s="405" t="s">
        <v>40</v>
      </c>
      <c r="C91" s="278" t="s">
        <v>133</v>
      </c>
      <c r="D91" s="317">
        <v>347.6</v>
      </c>
      <c r="E91" s="317">
        <v>350.2833333333333</v>
      </c>
      <c r="F91" s="318">
        <v>341.36666666666662</v>
      </c>
      <c r="G91" s="318">
        <v>335.13333333333333</v>
      </c>
      <c r="H91" s="318">
        <v>326.21666666666664</v>
      </c>
      <c r="I91" s="318">
        <v>356.51666666666659</v>
      </c>
      <c r="J91" s="318">
        <v>365.43333333333334</v>
      </c>
      <c r="K91" s="318">
        <v>371.66666666666657</v>
      </c>
      <c r="L91" s="305">
        <v>359.2</v>
      </c>
      <c r="M91" s="305">
        <v>344.05</v>
      </c>
      <c r="N91" s="320">
        <v>1688400</v>
      </c>
      <c r="O91" s="321">
        <v>-1.2285012285012284E-2</v>
      </c>
    </row>
    <row r="92" spans="1:15" ht="15">
      <c r="A92" s="278">
        <v>82</v>
      </c>
      <c r="B92" s="405" t="s">
        <v>55</v>
      </c>
      <c r="C92" s="278" t="s">
        <v>134</v>
      </c>
      <c r="D92" s="317">
        <v>1156.05</v>
      </c>
      <c r="E92" s="317">
        <v>1143.5166666666667</v>
      </c>
      <c r="F92" s="318">
        <v>1123.6333333333332</v>
      </c>
      <c r="G92" s="318">
        <v>1091.2166666666665</v>
      </c>
      <c r="H92" s="318">
        <v>1071.333333333333</v>
      </c>
      <c r="I92" s="318">
        <v>1175.9333333333334</v>
      </c>
      <c r="J92" s="318">
        <v>1195.8166666666671</v>
      </c>
      <c r="K92" s="318">
        <v>1228.2333333333336</v>
      </c>
      <c r="L92" s="305">
        <v>1163.4000000000001</v>
      </c>
      <c r="M92" s="305">
        <v>1111.0999999999999</v>
      </c>
      <c r="N92" s="320">
        <v>12411200</v>
      </c>
      <c r="O92" s="321">
        <v>4.9839282693283707E-2</v>
      </c>
    </row>
    <row r="93" spans="1:15" ht="15">
      <c r="A93" s="278">
        <v>83</v>
      </c>
      <c r="B93" s="405" t="s">
        <v>58</v>
      </c>
      <c r="C93" s="278" t="s">
        <v>135</v>
      </c>
      <c r="D93" s="317">
        <v>51.4</v>
      </c>
      <c r="E93" s="317">
        <v>51.966666666666669</v>
      </c>
      <c r="F93" s="318">
        <v>49.683333333333337</v>
      </c>
      <c r="G93" s="318">
        <v>47.966666666666669</v>
      </c>
      <c r="H93" s="318">
        <v>45.683333333333337</v>
      </c>
      <c r="I93" s="318">
        <v>53.683333333333337</v>
      </c>
      <c r="J93" s="318">
        <v>55.966666666666669</v>
      </c>
      <c r="K93" s="318">
        <v>57.683333333333337</v>
      </c>
      <c r="L93" s="305">
        <v>54.25</v>
      </c>
      <c r="M93" s="305">
        <v>50.25</v>
      </c>
      <c r="N93" s="320">
        <v>36032000</v>
      </c>
      <c r="O93" s="321">
        <v>2.20288823123651E-3</v>
      </c>
    </row>
    <row r="94" spans="1:15" ht="15">
      <c r="A94" s="278">
        <v>84</v>
      </c>
      <c r="B94" s="405" t="s">
        <v>58</v>
      </c>
      <c r="C94" s="278" t="s">
        <v>136</v>
      </c>
      <c r="D94" s="317">
        <v>236.4</v>
      </c>
      <c r="E94" s="317">
        <v>238.5333333333333</v>
      </c>
      <c r="F94" s="318">
        <v>225.81666666666661</v>
      </c>
      <c r="G94" s="318">
        <v>215.23333333333329</v>
      </c>
      <c r="H94" s="318">
        <v>202.51666666666659</v>
      </c>
      <c r="I94" s="318">
        <v>249.11666666666662</v>
      </c>
      <c r="J94" s="318">
        <v>261.83333333333331</v>
      </c>
      <c r="K94" s="318">
        <v>272.41666666666663</v>
      </c>
      <c r="L94" s="305">
        <v>251.25</v>
      </c>
      <c r="M94" s="305">
        <v>227.95</v>
      </c>
      <c r="N94" s="320">
        <v>10576500</v>
      </c>
      <c r="O94" s="321">
        <v>1.84792866359802E-2</v>
      </c>
    </row>
    <row r="95" spans="1:15" ht="15">
      <c r="A95" s="278">
        <v>85</v>
      </c>
      <c r="B95" s="405" t="s">
        <v>65</v>
      </c>
      <c r="C95" s="278" t="s">
        <v>137</v>
      </c>
      <c r="D95" s="317">
        <v>815.25</v>
      </c>
      <c r="E95" s="317">
        <v>815.0333333333333</v>
      </c>
      <c r="F95" s="318">
        <v>806.71666666666658</v>
      </c>
      <c r="G95" s="318">
        <v>798.18333333333328</v>
      </c>
      <c r="H95" s="318">
        <v>789.86666666666656</v>
      </c>
      <c r="I95" s="318">
        <v>823.56666666666661</v>
      </c>
      <c r="J95" s="318">
        <v>831.88333333333321</v>
      </c>
      <c r="K95" s="318">
        <v>840.41666666666663</v>
      </c>
      <c r="L95" s="305">
        <v>823.35</v>
      </c>
      <c r="M95" s="305">
        <v>806.5</v>
      </c>
      <c r="N95" s="320">
        <v>12738750</v>
      </c>
      <c r="O95" s="321">
        <v>3.4539467005591448E-2</v>
      </c>
    </row>
    <row r="96" spans="1:15" ht="15">
      <c r="A96" s="278">
        <v>86</v>
      </c>
      <c r="B96" s="405" t="s">
        <v>53</v>
      </c>
      <c r="C96" s="278" t="s">
        <v>138</v>
      </c>
      <c r="D96" s="317">
        <v>889.1</v>
      </c>
      <c r="E96" s="317">
        <v>886.41666666666663</v>
      </c>
      <c r="F96" s="318">
        <v>876.7833333333333</v>
      </c>
      <c r="G96" s="318">
        <v>864.4666666666667</v>
      </c>
      <c r="H96" s="318">
        <v>854.83333333333337</v>
      </c>
      <c r="I96" s="318">
        <v>898.73333333333323</v>
      </c>
      <c r="J96" s="318">
        <v>908.36666666666667</v>
      </c>
      <c r="K96" s="318">
        <v>920.68333333333317</v>
      </c>
      <c r="L96" s="305">
        <v>896.05</v>
      </c>
      <c r="M96" s="305">
        <v>874.1</v>
      </c>
      <c r="N96" s="320">
        <v>10409050</v>
      </c>
      <c r="O96" s="321">
        <v>2.6224853471095971E-2</v>
      </c>
    </row>
    <row r="97" spans="1:15" ht="15">
      <c r="A97" s="278">
        <v>87</v>
      </c>
      <c r="B97" s="405" t="s">
        <v>45</v>
      </c>
      <c r="C97" s="278" t="s">
        <v>139</v>
      </c>
      <c r="D97" s="317">
        <v>425.95</v>
      </c>
      <c r="E97" s="317">
        <v>418.13333333333327</v>
      </c>
      <c r="F97" s="318">
        <v>406.86666666666656</v>
      </c>
      <c r="G97" s="318">
        <v>387.7833333333333</v>
      </c>
      <c r="H97" s="318">
        <v>376.51666666666659</v>
      </c>
      <c r="I97" s="318">
        <v>437.21666666666653</v>
      </c>
      <c r="J97" s="318">
        <v>448.48333333333329</v>
      </c>
      <c r="K97" s="318">
        <v>467.56666666666649</v>
      </c>
      <c r="L97" s="305">
        <v>429.4</v>
      </c>
      <c r="M97" s="305">
        <v>399.05</v>
      </c>
      <c r="N97" s="320">
        <v>15926200</v>
      </c>
      <c r="O97" s="321">
        <v>1.9733640671020618E-2</v>
      </c>
    </row>
    <row r="98" spans="1:15" ht="15">
      <c r="A98" s="278">
        <v>88</v>
      </c>
      <c r="B98" s="405" t="s">
        <v>58</v>
      </c>
      <c r="C98" s="278" t="s">
        <v>140</v>
      </c>
      <c r="D98" s="317">
        <v>127.65</v>
      </c>
      <c r="E98" s="317">
        <v>130.69999999999999</v>
      </c>
      <c r="F98" s="318">
        <v>122.14999999999998</v>
      </c>
      <c r="G98" s="318">
        <v>116.64999999999999</v>
      </c>
      <c r="H98" s="318">
        <v>108.09999999999998</v>
      </c>
      <c r="I98" s="318">
        <v>136.19999999999999</v>
      </c>
      <c r="J98" s="318">
        <v>144.75</v>
      </c>
      <c r="K98" s="318">
        <v>150.24999999999997</v>
      </c>
      <c r="L98" s="305">
        <v>139.25</v>
      </c>
      <c r="M98" s="305">
        <v>125.2</v>
      </c>
      <c r="N98" s="320">
        <v>17494600</v>
      </c>
      <c r="O98" s="321">
        <v>3.7319450703223206E-2</v>
      </c>
    </row>
    <row r="99" spans="1:15" ht="15">
      <c r="A99" s="278">
        <v>89</v>
      </c>
      <c r="B99" s="405" t="s">
        <v>58</v>
      </c>
      <c r="C99" s="278" t="s">
        <v>141</v>
      </c>
      <c r="D99" s="317">
        <v>114.65</v>
      </c>
      <c r="E99" s="317">
        <v>116.80000000000001</v>
      </c>
      <c r="F99" s="318">
        <v>111.90000000000002</v>
      </c>
      <c r="G99" s="318">
        <v>109.15</v>
      </c>
      <c r="H99" s="318">
        <v>104.25000000000001</v>
      </c>
      <c r="I99" s="318">
        <v>119.55000000000003</v>
      </c>
      <c r="J99" s="318">
        <v>124.45</v>
      </c>
      <c r="K99" s="318">
        <v>127.20000000000003</v>
      </c>
      <c r="L99" s="305">
        <v>121.7</v>
      </c>
      <c r="M99" s="305">
        <v>114.05</v>
      </c>
      <c r="N99" s="320">
        <v>15894000</v>
      </c>
      <c r="O99" s="321">
        <v>1.4553810800459595E-2</v>
      </c>
    </row>
    <row r="100" spans="1:15" ht="15">
      <c r="A100" s="278">
        <v>90</v>
      </c>
      <c r="B100" s="405" t="s">
        <v>51</v>
      </c>
      <c r="C100" s="278" t="s">
        <v>142</v>
      </c>
      <c r="D100" s="317">
        <v>315.25</v>
      </c>
      <c r="E100" s="317">
        <v>314.40000000000003</v>
      </c>
      <c r="F100" s="318">
        <v>311.65000000000009</v>
      </c>
      <c r="G100" s="318">
        <v>308.05000000000007</v>
      </c>
      <c r="H100" s="318">
        <v>305.30000000000013</v>
      </c>
      <c r="I100" s="318">
        <v>318.00000000000006</v>
      </c>
      <c r="J100" s="318">
        <v>320.74999999999994</v>
      </c>
      <c r="K100" s="318">
        <v>324.35000000000002</v>
      </c>
      <c r="L100" s="305">
        <v>317.14999999999998</v>
      </c>
      <c r="M100" s="305">
        <v>310.8</v>
      </c>
      <c r="N100" s="320">
        <v>11593600</v>
      </c>
      <c r="O100" s="321">
        <v>1.9791369580059977E-3</v>
      </c>
    </row>
    <row r="101" spans="1:15" ht="15">
      <c r="A101" s="278">
        <v>91</v>
      </c>
      <c r="B101" s="405" t="s">
        <v>45</v>
      </c>
      <c r="C101" s="278" t="s">
        <v>143</v>
      </c>
      <c r="D101" s="317">
        <v>5112.95</v>
      </c>
      <c r="E101" s="317">
        <v>5050.3666666666668</v>
      </c>
      <c r="F101" s="318">
        <v>4971.9333333333334</v>
      </c>
      <c r="G101" s="318">
        <v>4830.916666666667</v>
      </c>
      <c r="H101" s="318">
        <v>4752.4833333333336</v>
      </c>
      <c r="I101" s="318">
        <v>5191.3833333333332</v>
      </c>
      <c r="J101" s="318">
        <v>5269.8166666666675</v>
      </c>
      <c r="K101" s="318">
        <v>5410.833333333333</v>
      </c>
      <c r="L101" s="305">
        <v>5128.8</v>
      </c>
      <c r="M101" s="305">
        <v>4909.3500000000004</v>
      </c>
      <c r="N101" s="320">
        <v>3242200</v>
      </c>
      <c r="O101" s="321">
        <v>8.74272735758066E-3</v>
      </c>
    </row>
    <row r="102" spans="1:15" ht="15">
      <c r="A102" s="278">
        <v>92</v>
      </c>
      <c r="B102" s="405" t="s">
        <v>51</v>
      </c>
      <c r="C102" s="278" t="s">
        <v>144</v>
      </c>
      <c r="D102" s="317">
        <v>587.65</v>
      </c>
      <c r="E102" s="317">
        <v>594.05000000000007</v>
      </c>
      <c r="F102" s="318">
        <v>577.00000000000011</v>
      </c>
      <c r="G102" s="318">
        <v>566.35</v>
      </c>
      <c r="H102" s="318">
        <v>549.30000000000007</v>
      </c>
      <c r="I102" s="318">
        <v>604.70000000000016</v>
      </c>
      <c r="J102" s="318">
        <v>621.75000000000011</v>
      </c>
      <c r="K102" s="318">
        <v>632.4000000000002</v>
      </c>
      <c r="L102" s="305">
        <v>611.1</v>
      </c>
      <c r="M102" s="305">
        <v>583.4</v>
      </c>
      <c r="N102" s="320">
        <v>10583750</v>
      </c>
      <c r="O102" s="321">
        <v>2.3626698168930892E-4</v>
      </c>
    </row>
    <row r="103" spans="1:15" ht="15">
      <c r="A103" s="278">
        <v>93</v>
      </c>
      <c r="B103" s="405" t="s">
        <v>58</v>
      </c>
      <c r="C103" s="278" t="s">
        <v>145</v>
      </c>
      <c r="D103" s="317">
        <v>430.5</v>
      </c>
      <c r="E103" s="317">
        <v>431.15000000000003</v>
      </c>
      <c r="F103" s="318">
        <v>424.35000000000008</v>
      </c>
      <c r="G103" s="318">
        <v>418.20000000000005</v>
      </c>
      <c r="H103" s="318">
        <v>411.40000000000009</v>
      </c>
      <c r="I103" s="318">
        <v>437.30000000000007</v>
      </c>
      <c r="J103" s="318">
        <v>444.1</v>
      </c>
      <c r="K103" s="318">
        <v>450.25000000000006</v>
      </c>
      <c r="L103" s="305">
        <v>437.95</v>
      </c>
      <c r="M103" s="305">
        <v>425</v>
      </c>
      <c r="N103" s="320">
        <v>2017600</v>
      </c>
      <c r="O103" s="321">
        <v>7.2563925362819623E-2</v>
      </c>
    </row>
    <row r="104" spans="1:15" ht="15">
      <c r="A104" s="278">
        <v>94</v>
      </c>
      <c r="B104" s="405" t="s">
        <v>74</v>
      </c>
      <c r="C104" s="278" t="s">
        <v>146</v>
      </c>
      <c r="D104" s="317">
        <v>894.35</v>
      </c>
      <c r="E104" s="317">
        <v>895.11666666666667</v>
      </c>
      <c r="F104" s="318">
        <v>884.23333333333335</v>
      </c>
      <c r="G104" s="318">
        <v>874.11666666666667</v>
      </c>
      <c r="H104" s="318">
        <v>863.23333333333335</v>
      </c>
      <c r="I104" s="318">
        <v>905.23333333333335</v>
      </c>
      <c r="J104" s="318">
        <v>916.11666666666679</v>
      </c>
      <c r="K104" s="318">
        <v>926.23333333333335</v>
      </c>
      <c r="L104" s="305">
        <v>906</v>
      </c>
      <c r="M104" s="305">
        <v>885</v>
      </c>
      <c r="N104" s="320">
        <v>1528200</v>
      </c>
      <c r="O104" s="321">
        <v>1.3529645841623557E-2</v>
      </c>
    </row>
    <row r="105" spans="1:15" ht="15">
      <c r="A105" s="278">
        <v>95</v>
      </c>
      <c r="B105" s="405" t="s">
        <v>108</v>
      </c>
      <c r="C105" s="278" t="s">
        <v>147</v>
      </c>
      <c r="D105" s="317">
        <v>891.15</v>
      </c>
      <c r="E105" s="317">
        <v>890.93333333333339</v>
      </c>
      <c r="F105" s="318">
        <v>875.11666666666679</v>
      </c>
      <c r="G105" s="318">
        <v>859.08333333333337</v>
      </c>
      <c r="H105" s="318">
        <v>843.26666666666677</v>
      </c>
      <c r="I105" s="318">
        <v>906.96666666666681</v>
      </c>
      <c r="J105" s="318">
        <v>922.78333333333342</v>
      </c>
      <c r="K105" s="318">
        <v>938.81666666666683</v>
      </c>
      <c r="L105" s="305">
        <v>906.75</v>
      </c>
      <c r="M105" s="305">
        <v>874.9</v>
      </c>
      <c r="N105" s="320">
        <v>844000</v>
      </c>
      <c r="O105" s="321">
        <v>9.4398340248962653E-2</v>
      </c>
    </row>
    <row r="106" spans="1:15" ht="15">
      <c r="A106" s="278">
        <v>96</v>
      </c>
      <c r="B106" s="405" t="s">
        <v>45</v>
      </c>
      <c r="C106" s="278" t="s">
        <v>148</v>
      </c>
      <c r="D106" s="317">
        <v>79.2</v>
      </c>
      <c r="E106" s="317">
        <v>79.766666666666666</v>
      </c>
      <c r="F106" s="318">
        <v>77.833333333333329</v>
      </c>
      <c r="G106" s="318">
        <v>76.466666666666669</v>
      </c>
      <c r="H106" s="318">
        <v>74.533333333333331</v>
      </c>
      <c r="I106" s="318">
        <v>81.133333333333326</v>
      </c>
      <c r="J106" s="318">
        <v>83.066666666666663</v>
      </c>
      <c r="K106" s="318">
        <v>84.433333333333323</v>
      </c>
      <c r="L106" s="305">
        <v>81.7</v>
      </c>
      <c r="M106" s="305">
        <v>78.400000000000006</v>
      </c>
      <c r="N106" s="320">
        <v>18911000</v>
      </c>
      <c r="O106" s="321">
        <v>2.6509729070568898E-3</v>
      </c>
    </row>
    <row r="107" spans="1:15" ht="15">
      <c r="A107" s="278">
        <v>97</v>
      </c>
      <c r="B107" s="405" t="s">
        <v>45</v>
      </c>
      <c r="C107" s="278" t="s">
        <v>149</v>
      </c>
      <c r="D107" s="317">
        <v>57447.15</v>
      </c>
      <c r="E107" s="317">
        <v>57421.833333333336</v>
      </c>
      <c r="F107" s="318">
        <v>56945.51666666667</v>
      </c>
      <c r="G107" s="318">
        <v>56443.883333333331</v>
      </c>
      <c r="H107" s="318">
        <v>55967.566666666666</v>
      </c>
      <c r="I107" s="318">
        <v>57923.466666666674</v>
      </c>
      <c r="J107" s="318">
        <v>58399.78333333334</v>
      </c>
      <c r="K107" s="318">
        <v>58901.416666666679</v>
      </c>
      <c r="L107" s="305">
        <v>57898.15</v>
      </c>
      <c r="M107" s="305">
        <v>56920.2</v>
      </c>
      <c r="N107" s="320">
        <v>19640</v>
      </c>
      <c r="O107" s="321">
        <v>0.25575447570332482</v>
      </c>
    </row>
    <row r="108" spans="1:15" ht="15">
      <c r="A108" s="278">
        <v>98</v>
      </c>
      <c r="B108" s="405" t="s">
        <v>58</v>
      </c>
      <c r="C108" s="278" t="s">
        <v>150</v>
      </c>
      <c r="D108" s="317">
        <v>806.65</v>
      </c>
      <c r="E108" s="317">
        <v>805.9</v>
      </c>
      <c r="F108" s="318">
        <v>780.09999999999991</v>
      </c>
      <c r="G108" s="318">
        <v>753.55</v>
      </c>
      <c r="H108" s="318">
        <v>727.74999999999989</v>
      </c>
      <c r="I108" s="318">
        <v>832.44999999999993</v>
      </c>
      <c r="J108" s="318">
        <v>858.24999999999989</v>
      </c>
      <c r="K108" s="318">
        <v>884.8</v>
      </c>
      <c r="L108" s="305">
        <v>831.7</v>
      </c>
      <c r="M108" s="305">
        <v>779.35</v>
      </c>
      <c r="N108" s="320">
        <v>2169000</v>
      </c>
      <c r="O108" s="321">
        <v>1.7951425554382259E-2</v>
      </c>
    </row>
    <row r="109" spans="1:15" ht="15">
      <c r="A109" s="278">
        <v>99</v>
      </c>
      <c r="B109" s="405" t="s">
        <v>114</v>
      </c>
      <c r="C109" s="278" t="s">
        <v>151</v>
      </c>
      <c r="D109" s="317">
        <v>27</v>
      </c>
      <c r="E109" s="317">
        <v>27.283333333333331</v>
      </c>
      <c r="F109" s="318">
        <v>26.566666666666663</v>
      </c>
      <c r="G109" s="318">
        <v>26.133333333333333</v>
      </c>
      <c r="H109" s="318">
        <v>25.416666666666664</v>
      </c>
      <c r="I109" s="318">
        <v>27.716666666666661</v>
      </c>
      <c r="J109" s="318">
        <v>28.43333333333333</v>
      </c>
      <c r="K109" s="318">
        <v>28.86666666666666</v>
      </c>
      <c r="L109" s="305">
        <v>28</v>
      </c>
      <c r="M109" s="305">
        <v>26.85</v>
      </c>
      <c r="N109" s="320">
        <v>29856200</v>
      </c>
      <c r="O109" s="321">
        <v>0.13901923531790542</v>
      </c>
    </row>
    <row r="110" spans="1:15" ht="15">
      <c r="A110" s="278">
        <v>100</v>
      </c>
      <c r="B110" s="405" t="s">
        <v>40</v>
      </c>
      <c r="C110" s="278" t="s">
        <v>262</v>
      </c>
      <c r="D110" s="317">
        <v>2429.85</v>
      </c>
      <c r="E110" s="317">
        <v>2416.7666666666669</v>
      </c>
      <c r="F110" s="318">
        <v>2383.7833333333338</v>
      </c>
      <c r="G110" s="318">
        <v>2337.7166666666667</v>
      </c>
      <c r="H110" s="318">
        <v>2304.7333333333336</v>
      </c>
      <c r="I110" s="318">
        <v>2462.8333333333339</v>
      </c>
      <c r="J110" s="318">
        <v>2495.8166666666666</v>
      </c>
      <c r="K110" s="318">
        <v>2541.8833333333341</v>
      </c>
      <c r="L110" s="305">
        <v>2449.75</v>
      </c>
      <c r="M110" s="305">
        <v>2370.6999999999998</v>
      </c>
      <c r="N110" s="320">
        <v>763000</v>
      </c>
      <c r="O110" s="321">
        <v>3.1554036287141729E-3</v>
      </c>
    </row>
    <row r="111" spans="1:15" ht="15">
      <c r="A111" s="278">
        <v>101</v>
      </c>
      <c r="B111" s="405" t="s">
        <v>103</v>
      </c>
      <c r="C111" s="278" t="s">
        <v>153</v>
      </c>
      <c r="D111" s="317">
        <v>21</v>
      </c>
      <c r="E111" s="317">
        <v>21.133333333333333</v>
      </c>
      <c r="F111" s="318">
        <v>20.616666666666667</v>
      </c>
      <c r="G111" s="318">
        <v>20.233333333333334</v>
      </c>
      <c r="H111" s="318">
        <v>19.716666666666669</v>
      </c>
      <c r="I111" s="318">
        <v>21.516666666666666</v>
      </c>
      <c r="J111" s="318">
        <v>22.033333333333331</v>
      </c>
      <c r="K111" s="318">
        <v>22.416666666666664</v>
      </c>
      <c r="L111" s="305">
        <v>21.65</v>
      </c>
      <c r="M111" s="305">
        <v>20.75</v>
      </c>
      <c r="N111" s="320">
        <v>24498000</v>
      </c>
      <c r="O111" s="321">
        <v>9.6401718582169713E-2</v>
      </c>
    </row>
    <row r="112" spans="1:15" ht="15">
      <c r="A112" s="278">
        <v>102</v>
      </c>
      <c r="B112" s="405" t="s">
        <v>51</v>
      </c>
      <c r="C112" s="278" t="s">
        <v>154</v>
      </c>
      <c r="D112" s="317">
        <v>16222.1</v>
      </c>
      <c r="E112" s="317">
        <v>16261.383333333331</v>
      </c>
      <c r="F112" s="318">
        <v>16071.766666666663</v>
      </c>
      <c r="G112" s="318">
        <v>15921.433333333331</v>
      </c>
      <c r="H112" s="318">
        <v>15731.816666666662</v>
      </c>
      <c r="I112" s="318">
        <v>16411.716666666664</v>
      </c>
      <c r="J112" s="318">
        <v>16601.333333333332</v>
      </c>
      <c r="K112" s="318">
        <v>16751.666666666664</v>
      </c>
      <c r="L112" s="305">
        <v>16451</v>
      </c>
      <c r="M112" s="305">
        <v>16111.05</v>
      </c>
      <c r="N112" s="320">
        <v>398500</v>
      </c>
      <c r="O112" s="321">
        <v>1.2577817304027442E-2</v>
      </c>
    </row>
    <row r="113" spans="1:15" ht="15">
      <c r="A113" s="278">
        <v>103</v>
      </c>
      <c r="B113" s="405" t="s">
        <v>108</v>
      </c>
      <c r="C113" s="278" t="s">
        <v>155</v>
      </c>
      <c r="D113" s="317">
        <v>1506.25</v>
      </c>
      <c r="E113" s="317">
        <v>1509.1833333333334</v>
      </c>
      <c r="F113" s="318">
        <v>1449.9666666666667</v>
      </c>
      <c r="G113" s="318">
        <v>1393.6833333333334</v>
      </c>
      <c r="H113" s="318">
        <v>1334.4666666666667</v>
      </c>
      <c r="I113" s="318">
        <v>1565.4666666666667</v>
      </c>
      <c r="J113" s="318">
        <v>1624.6833333333334</v>
      </c>
      <c r="K113" s="318">
        <v>1680.9666666666667</v>
      </c>
      <c r="L113" s="305">
        <v>1568.4</v>
      </c>
      <c r="M113" s="305">
        <v>1452.9</v>
      </c>
      <c r="N113" s="320">
        <v>441375</v>
      </c>
      <c r="O113" s="321">
        <v>5.845323741007194E-2</v>
      </c>
    </row>
    <row r="114" spans="1:15" ht="15">
      <c r="A114" s="278">
        <v>104</v>
      </c>
      <c r="B114" s="405" t="s">
        <v>114</v>
      </c>
      <c r="C114" s="278" t="s">
        <v>156</v>
      </c>
      <c r="D114" s="317">
        <v>72.55</v>
      </c>
      <c r="E114" s="317">
        <v>72.900000000000006</v>
      </c>
      <c r="F114" s="318">
        <v>71.300000000000011</v>
      </c>
      <c r="G114" s="318">
        <v>70.050000000000011</v>
      </c>
      <c r="H114" s="318">
        <v>68.450000000000017</v>
      </c>
      <c r="I114" s="318">
        <v>74.150000000000006</v>
      </c>
      <c r="J114" s="318">
        <v>75.75</v>
      </c>
      <c r="K114" s="318">
        <v>77</v>
      </c>
      <c r="L114" s="305">
        <v>74.5</v>
      </c>
      <c r="M114" s="305">
        <v>71.650000000000006</v>
      </c>
      <c r="N114" s="320">
        <v>31290700</v>
      </c>
      <c r="O114" s="321">
        <v>6.6024590582808393E-2</v>
      </c>
    </row>
    <row r="115" spans="1:15" ht="15">
      <c r="A115" s="278">
        <v>105</v>
      </c>
      <c r="B115" s="405" t="s">
        <v>43</v>
      </c>
      <c r="C115" s="278" t="s">
        <v>157</v>
      </c>
      <c r="D115" s="317">
        <v>90.65</v>
      </c>
      <c r="E115" s="317">
        <v>89.983333333333334</v>
      </c>
      <c r="F115" s="318">
        <v>88.866666666666674</v>
      </c>
      <c r="G115" s="318">
        <v>87.083333333333343</v>
      </c>
      <c r="H115" s="318">
        <v>85.966666666666683</v>
      </c>
      <c r="I115" s="318">
        <v>91.766666666666666</v>
      </c>
      <c r="J115" s="318">
        <v>92.883333333333312</v>
      </c>
      <c r="K115" s="318">
        <v>94.666666666666657</v>
      </c>
      <c r="L115" s="305">
        <v>91.1</v>
      </c>
      <c r="M115" s="305">
        <v>88.2</v>
      </c>
      <c r="N115" s="320">
        <v>50141700</v>
      </c>
      <c r="O115" s="321">
        <v>4.48081214720168E-2</v>
      </c>
    </row>
    <row r="116" spans="1:15" ht="15">
      <c r="A116" s="278">
        <v>106</v>
      </c>
      <c r="B116" s="405" t="s">
        <v>74</v>
      </c>
      <c r="C116" s="278" t="s">
        <v>159</v>
      </c>
      <c r="D116" s="317">
        <v>76.3</v>
      </c>
      <c r="E116" s="317">
        <v>76.066666666666663</v>
      </c>
      <c r="F116" s="318">
        <v>75.333333333333329</v>
      </c>
      <c r="G116" s="318">
        <v>74.36666666666666</v>
      </c>
      <c r="H116" s="318">
        <v>73.633333333333326</v>
      </c>
      <c r="I116" s="318">
        <v>77.033333333333331</v>
      </c>
      <c r="J116" s="318">
        <v>77.76666666666668</v>
      </c>
      <c r="K116" s="318">
        <v>78.733333333333334</v>
      </c>
      <c r="L116" s="305">
        <v>76.8</v>
      </c>
      <c r="M116" s="305">
        <v>75.099999999999994</v>
      </c>
      <c r="N116" s="320">
        <v>56195700</v>
      </c>
      <c r="O116" s="321">
        <v>2.5811539254897164E-2</v>
      </c>
    </row>
    <row r="117" spans="1:15" ht="15">
      <c r="A117" s="278">
        <v>107</v>
      </c>
      <c r="B117" s="405" t="s">
        <v>80</v>
      </c>
      <c r="C117" s="278" t="s">
        <v>160</v>
      </c>
      <c r="D117" s="317">
        <v>18168.849999999999</v>
      </c>
      <c r="E117" s="317">
        <v>18309.616666666665</v>
      </c>
      <c r="F117" s="318">
        <v>17869.23333333333</v>
      </c>
      <c r="G117" s="318">
        <v>17569.616666666665</v>
      </c>
      <c r="H117" s="318">
        <v>17129.23333333333</v>
      </c>
      <c r="I117" s="318">
        <v>18609.23333333333</v>
      </c>
      <c r="J117" s="318">
        <v>19049.616666666669</v>
      </c>
      <c r="K117" s="318">
        <v>19349.23333333333</v>
      </c>
      <c r="L117" s="305">
        <v>18750</v>
      </c>
      <c r="M117" s="305">
        <v>18010</v>
      </c>
      <c r="N117" s="320">
        <v>144250</v>
      </c>
      <c r="O117" s="321">
        <v>-1.2117015752120478E-3</v>
      </c>
    </row>
    <row r="118" spans="1:15" ht="15">
      <c r="A118" s="278">
        <v>108</v>
      </c>
      <c r="B118" s="405" t="s">
        <v>53</v>
      </c>
      <c r="C118" s="278" t="s">
        <v>161</v>
      </c>
      <c r="D118" s="317">
        <v>932.9</v>
      </c>
      <c r="E118" s="317">
        <v>925.93333333333339</v>
      </c>
      <c r="F118" s="318">
        <v>897.01666666666677</v>
      </c>
      <c r="G118" s="318">
        <v>861.13333333333333</v>
      </c>
      <c r="H118" s="318">
        <v>832.2166666666667</v>
      </c>
      <c r="I118" s="318">
        <v>961.81666666666683</v>
      </c>
      <c r="J118" s="318">
        <v>990.73333333333335</v>
      </c>
      <c r="K118" s="318">
        <v>1026.6166666666668</v>
      </c>
      <c r="L118" s="305">
        <v>954.85</v>
      </c>
      <c r="M118" s="305">
        <v>890.05</v>
      </c>
      <c r="N118" s="320">
        <v>4770039</v>
      </c>
      <c r="O118" s="321">
        <v>-2.6841412149693825E-2</v>
      </c>
    </row>
    <row r="119" spans="1:15" ht="15">
      <c r="A119" s="278">
        <v>109</v>
      </c>
      <c r="B119" s="405" t="s">
        <v>74</v>
      </c>
      <c r="C119" s="278" t="s">
        <v>162</v>
      </c>
      <c r="D119" s="317">
        <v>231</v>
      </c>
      <c r="E119" s="317">
        <v>232.88333333333333</v>
      </c>
      <c r="F119" s="318">
        <v>227.61666666666665</v>
      </c>
      <c r="G119" s="318">
        <v>224.23333333333332</v>
      </c>
      <c r="H119" s="318">
        <v>218.96666666666664</v>
      </c>
      <c r="I119" s="318">
        <v>236.26666666666665</v>
      </c>
      <c r="J119" s="318">
        <v>241.5333333333333</v>
      </c>
      <c r="K119" s="318">
        <v>244.91666666666666</v>
      </c>
      <c r="L119" s="305">
        <v>238.15</v>
      </c>
      <c r="M119" s="305">
        <v>229.5</v>
      </c>
      <c r="N119" s="320">
        <v>12219000</v>
      </c>
      <c r="O119" s="321">
        <v>4.9346163335800639E-3</v>
      </c>
    </row>
    <row r="120" spans="1:15" ht="15">
      <c r="A120" s="278">
        <v>110</v>
      </c>
      <c r="B120" s="405" t="s">
        <v>58</v>
      </c>
      <c r="C120" s="278" t="s">
        <v>163</v>
      </c>
      <c r="D120" s="317">
        <v>74.900000000000006</v>
      </c>
      <c r="E120" s="317">
        <v>75.899999999999991</v>
      </c>
      <c r="F120" s="318">
        <v>73.699999999999989</v>
      </c>
      <c r="G120" s="318">
        <v>72.5</v>
      </c>
      <c r="H120" s="318">
        <v>70.3</v>
      </c>
      <c r="I120" s="318">
        <v>77.09999999999998</v>
      </c>
      <c r="J120" s="318">
        <v>79.3</v>
      </c>
      <c r="K120" s="318">
        <v>80.499999999999972</v>
      </c>
      <c r="L120" s="305">
        <v>78.099999999999994</v>
      </c>
      <c r="M120" s="305">
        <v>74.7</v>
      </c>
      <c r="N120" s="320">
        <v>41664000</v>
      </c>
      <c r="O120" s="321">
        <v>4.5588921736424461E-2</v>
      </c>
    </row>
    <row r="121" spans="1:15" ht="15">
      <c r="A121" s="278">
        <v>111</v>
      </c>
      <c r="B121" s="405" t="s">
        <v>51</v>
      </c>
      <c r="C121" s="278" t="s">
        <v>164</v>
      </c>
      <c r="D121" s="317">
        <v>1395.3</v>
      </c>
      <c r="E121" s="317">
        <v>1403.3833333333332</v>
      </c>
      <c r="F121" s="318">
        <v>1381.7666666666664</v>
      </c>
      <c r="G121" s="318">
        <v>1368.2333333333331</v>
      </c>
      <c r="H121" s="318">
        <v>1346.6166666666663</v>
      </c>
      <c r="I121" s="318">
        <v>1416.9166666666665</v>
      </c>
      <c r="J121" s="318">
        <v>1438.5333333333333</v>
      </c>
      <c r="K121" s="318">
        <v>1452.0666666666666</v>
      </c>
      <c r="L121" s="305">
        <v>1425</v>
      </c>
      <c r="M121" s="305">
        <v>1389.85</v>
      </c>
      <c r="N121" s="320">
        <v>2694500</v>
      </c>
      <c r="O121" s="321">
        <v>1.4304536043666478E-2</v>
      </c>
    </row>
    <row r="122" spans="1:15" ht="15">
      <c r="A122" s="278">
        <v>112</v>
      </c>
      <c r="B122" s="405" t="s">
        <v>55</v>
      </c>
      <c r="C122" s="278" t="s">
        <v>165</v>
      </c>
      <c r="D122" s="317">
        <v>26.55</v>
      </c>
      <c r="E122" s="317">
        <v>26.816666666666666</v>
      </c>
      <c r="F122" s="318">
        <v>25.983333333333334</v>
      </c>
      <c r="G122" s="318">
        <v>25.416666666666668</v>
      </c>
      <c r="H122" s="318">
        <v>24.583333333333336</v>
      </c>
      <c r="I122" s="318">
        <v>27.383333333333333</v>
      </c>
      <c r="J122" s="318">
        <v>28.216666666666669</v>
      </c>
      <c r="K122" s="318">
        <v>28.783333333333331</v>
      </c>
      <c r="L122" s="305">
        <v>27.65</v>
      </c>
      <c r="M122" s="305">
        <v>26.25</v>
      </c>
      <c r="N122" s="320">
        <v>50413000</v>
      </c>
      <c r="O122" s="321">
        <v>1.2976418203153884E-2</v>
      </c>
    </row>
    <row r="123" spans="1:15" ht="15">
      <c r="A123" s="278">
        <v>113</v>
      </c>
      <c r="B123" s="405" t="s">
        <v>43</v>
      </c>
      <c r="C123" s="278" t="s">
        <v>166</v>
      </c>
      <c r="D123" s="317">
        <v>155.85</v>
      </c>
      <c r="E123" s="317">
        <v>155.91666666666666</v>
      </c>
      <c r="F123" s="318">
        <v>153.98333333333332</v>
      </c>
      <c r="G123" s="318">
        <v>152.11666666666667</v>
      </c>
      <c r="H123" s="318">
        <v>150.18333333333334</v>
      </c>
      <c r="I123" s="318">
        <v>157.7833333333333</v>
      </c>
      <c r="J123" s="318">
        <v>159.71666666666664</v>
      </c>
      <c r="K123" s="318">
        <v>161.58333333333329</v>
      </c>
      <c r="L123" s="305">
        <v>157.85</v>
      </c>
      <c r="M123" s="305">
        <v>154.05000000000001</v>
      </c>
      <c r="N123" s="320">
        <v>31956000</v>
      </c>
      <c r="O123" s="321">
        <v>1.8225847565638543E-2</v>
      </c>
    </row>
    <row r="124" spans="1:15" ht="15">
      <c r="A124" s="278">
        <v>114</v>
      </c>
      <c r="B124" s="405" t="s">
        <v>90</v>
      </c>
      <c r="C124" s="278" t="s">
        <v>167</v>
      </c>
      <c r="D124" s="317">
        <v>846.25</v>
      </c>
      <c r="E124" s="317">
        <v>854.93333333333339</v>
      </c>
      <c r="F124" s="318">
        <v>828.86666666666679</v>
      </c>
      <c r="G124" s="318">
        <v>811.48333333333335</v>
      </c>
      <c r="H124" s="318">
        <v>785.41666666666674</v>
      </c>
      <c r="I124" s="318">
        <v>872.31666666666683</v>
      </c>
      <c r="J124" s="318">
        <v>898.38333333333344</v>
      </c>
      <c r="K124" s="318">
        <v>915.76666666666688</v>
      </c>
      <c r="L124" s="305">
        <v>881</v>
      </c>
      <c r="M124" s="305">
        <v>837.55</v>
      </c>
      <c r="N124" s="320">
        <v>1926000</v>
      </c>
      <c r="O124" s="321">
        <v>-4.8606994665085952E-2</v>
      </c>
    </row>
    <row r="125" spans="1:15" ht="15">
      <c r="A125" s="278">
        <v>115</v>
      </c>
      <c r="B125" s="405" t="s">
        <v>38</v>
      </c>
      <c r="C125" s="278" t="s">
        <v>168</v>
      </c>
      <c r="D125" s="317">
        <v>572.20000000000005</v>
      </c>
      <c r="E125" s="317">
        <v>559.7166666666667</v>
      </c>
      <c r="F125" s="318">
        <v>544.38333333333344</v>
      </c>
      <c r="G125" s="318">
        <v>516.56666666666672</v>
      </c>
      <c r="H125" s="318">
        <v>501.23333333333346</v>
      </c>
      <c r="I125" s="318">
        <v>587.53333333333342</v>
      </c>
      <c r="J125" s="318">
        <v>602.86666666666667</v>
      </c>
      <c r="K125" s="318">
        <v>630.68333333333339</v>
      </c>
      <c r="L125" s="305">
        <v>575.04999999999995</v>
      </c>
      <c r="M125" s="305">
        <v>531.9</v>
      </c>
      <c r="N125" s="320">
        <v>578400</v>
      </c>
      <c r="O125" s="321">
        <v>7.1111111111111111E-2</v>
      </c>
    </row>
    <row r="126" spans="1:15" ht="15">
      <c r="A126" s="278">
        <v>116</v>
      </c>
      <c r="B126" s="405" t="s">
        <v>55</v>
      </c>
      <c r="C126" s="278" t="s">
        <v>169</v>
      </c>
      <c r="D126" s="317">
        <v>107.35</v>
      </c>
      <c r="E126" s="317">
        <v>109.05</v>
      </c>
      <c r="F126" s="318">
        <v>103.69999999999999</v>
      </c>
      <c r="G126" s="318">
        <v>100.05</v>
      </c>
      <c r="H126" s="318">
        <v>94.699999999999989</v>
      </c>
      <c r="I126" s="318">
        <v>112.69999999999999</v>
      </c>
      <c r="J126" s="318">
        <v>118.04999999999998</v>
      </c>
      <c r="K126" s="318">
        <v>121.69999999999999</v>
      </c>
      <c r="L126" s="305">
        <v>114.4</v>
      </c>
      <c r="M126" s="305">
        <v>105.4</v>
      </c>
      <c r="N126" s="320">
        <v>21550300</v>
      </c>
      <c r="O126" s="321">
        <v>-2.3866251155037776E-2</v>
      </c>
    </row>
    <row r="127" spans="1:15" ht="15">
      <c r="A127" s="278">
        <v>117</v>
      </c>
      <c r="B127" s="405" t="s">
        <v>43</v>
      </c>
      <c r="C127" s="278" t="s">
        <v>170</v>
      </c>
      <c r="D127" s="317">
        <v>85.9</v>
      </c>
      <c r="E127" s="317">
        <v>86.850000000000009</v>
      </c>
      <c r="F127" s="318">
        <v>84.450000000000017</v>
      </c>
      <c r="G127" s="318">
        <v>83.000000000000014</v>
      </c>
      <c r="H127" s="318">
        <v>80.600000000000023</v>
      </c>
      <c r="I127" s="318">
        <v>88.300000000000011</v>
      </c>
      <c r="J127" s="318">
        <v>90.700000000000017</v>
      </c>
      <c r="K127" s="318">
        <v>92.15</v>
      </c>
      <c r="L127" s="305">
        <v>89.25</v>
      </c>
      <c r="M127" s="305">
        <v>85.4</v>
      </c>
      <c r="N127" s="320">
        <v>22032000</v>
      </c>
      <c r="O127" s="321">
        <v>7.131102578167855E-3</v>
      </c>
    </row>
    <row r="128" spans="1:15" ht="15">
      <c r="A128" s="278">
        <v>118</v>
      </c>
      <c r="B128" s="405" t="s">
        <v>74</v>
      </c>
      <c r="C128" s="278" t="s">
        <v>171</v>
      </c>
      <c r="D128" s="317">
        <v>1434.5</v>
      </c>
      <c r="E128" s="317">
        <v>1439.5333333333335</v>
      </c>
      <c r="F128" s="318">
        <v>1422.0666666666671</v>
      </c>
      <c r="G128" s="318">
        <v>1409.6333333333334</v>
      </c>
      <c r="H128" s="318">
        <v>1392.166666666667</v>
      </c>
      <c r="I128" s="318">
        <v>1451.9666666666672</v>
      </c>
      <c r="J128" s="318">
        <v>1469.4333333333338</v>
      </c>
      <c r="K128" s="318">
        <v>1481.8666666666672</v>
      </c>
      <c r="L128" s="305">
        <v>1457</v>
      </c>
      <c r="M128" s="305">
        <v>1427.1</v>
      </c>
      <c r="N128" s="320">
        <v>30328785</v>
      </c>
      <c r="O128" s="321">
        <v>8.2091055600322319E-3</v>
      </c>
    </row>
    <row r="129" spans="1:15" ht="15">
      <c r="A129" s="278">
        <v>119</v>
      </c>
      <c r="B129" s="405" t="s">
        <v>114</v>
      </c>
      <c r="C129" s="278" t="s">
        <v>172</v>
      </c>
      <c r="D129" s="317">
        <v>27.3</v>
      </c>
      <c r="E129" s="317">
        <v>27.466666666666669</v>
      </c>
      <c r="F129" s="318">
        <v>26.833333333333336</v>
      </c>
      <c r="G129" s="318">
        <v>26.366666666666667</v>
      </c>
      <c r="H129" s="318">
        <v>25.733333333333334</v>
      </c>
      <c r="I129" s="318">
        <v>27.933333333333337</v>
      </c>
      <c r="J129" s="318">
        <v>28.56666666666667</v>
      </c>
      <c r="K129" s="318">
        <v>29.033333333333339</v>
      </c>
      <c r="L129" s="305">
        <v>28.1</v>
      </c>
      <c r="M129" s="305">
        <v>27</v>
      </c>
      <c r="N129" s="320">
        <v>51711500</v>
      </c>
      <c r="O129" s="321">
        <v>8.1891654967958444E-2</v>
      </c>
    </row>
    <row r="130" spans="1:15" ht="15">
      <c r="A130" s="278">
        <v>120</v>
      </c>
      <c r="B130" s="468" t="s">
        <v>58</v>
      </c>
      <c r="C130" s="278" t="s">
        <v>281</v>
      </c>
      <c r="D130" s="317">
        <v>730.05</v>
      </c>
      <c r="E130" s="317">
        <v>732.23333333333323</v>
      </c>
      <c r="F130" s="318">
        <v>721.81666666666649</v>
      </c>
      <c r="G130" s="318">
        <v>713.58333333333326</v>
      </c>
      <c r="H130" s="318">
        <v>703.16666666666652</v>
      </c>
      <c r="I130" s="318">
        <v>740.46666666666647</v>
      </c>
      <c r="J130" s="318">
        <v>750.88333333333321</v>
      </c>
      <c r="K130" s="318">
        <v>759.11666666666645</v>
      </c>
      <c r="L130" s="305">
        <v>742.65</v>
      </c>
      <c r="M130" s="305">
        <v>724</v>
      </c>
      <c r="N130" s="320">
        <v>2436750</v>
      </c>
      <c r="O130" s="321">
        <v>5.1116143642834032E-2</v>
      </c>
    </row>
    <row r="131" spans="1:15" ht="15">
      <c r="A131" s="278">
        <v>121</v>
      </c>
      <c r="B131" s="405" t="s">
        <v>55</v>
      </c>
      <c r="C131" s="278" t="s">
        <v>173</v>
      </c>
      <c r="D131" s="317">
        <v>150.4</v>
      </c>
      <c r="E131" s="317">
        <v>151.61666666666667</v>
      </c>
      <c r="F131" s="318">
        <v>147.53333333333336</v>
      </c>
      <c r="G131" s="318">
        <v>144.66666666666669</v>
      </c>
      <c r="H131" s="318">
        <v>140.58333333333337</v>
      </c>
      <c r="I131" s="318">
        <v>154.48333333333335</v>
      </c>
      <c r="J131" s="318">
        <v>158.56666666666666</v>
      </c>
      <c r="K131" s="318">
        <v>161.43333333333334</v>
      </c>
      <c r="L131" s="305">
        <v>155.69999999999999</v>
      </c>
      <c r="M131" s="305">
        <v>148.75</v>
      </c>
      <c r="N131" s="320">
        <v>122907000</v>
      </c>
      <c r="O131" s="321">
        <v>4.7907714344178433E-2</v>
      </c>
    </row>
    <row r="132" spans="1:15" ht="15">
      <c r="A132" s="278">
        <v>122</v>
      </c>
      <c r="B132" s="405" t="s">
        <v>38</v>
      </c>
      <c r="C132" s="278" t="s">
        <v>174</v>
      </c>
      <c r="D132" s="317">
        <v>19803.5</v>
      </c>
      <c r="E132" s="317">
        <v>19489.833333333332</v>
      </c>
      <c r="F132" s="318">
        <v>19065.666666666664</v>
      </c>
      <c r="G132" s="318">
        <v>18327.833333333332</v>
      </c>
      <c r="H132" s="318">
        <v>17903.666666666664</v>
      </c>
      <c r="I132" s="318">
        <v>20227.666666666664</v>
      </c>
      <c r="J132" s="318">
        <v>20651.833333333328</v>
      </c>
      <c r="K132" s="318">
        <v>21389.666666666664</v>
      </c>
      <c r="L132" s="305">
        <v>19914</v>
      </c>
      <c r="M132" s="305">
        <v>18752</v>
      </c>
      <c r="N132" s="320">
        <v>145200</v>
      </c>
      <c r="O132" s="321">
        <v>2.070393374741201E-3</v>
      </c>
    </row>
    <row r="133" spans="1:15" ht="15">
      <c r="A133" s="278">
        <v>123</v>
      </c>
      <c r="B133" s="405" t="s">
        <v>65</v>
      </c>
      <c r="C133" s="278" t="s">
        <v>175</v>
      </c>
      <c r="D133" s="317">
        <v>1016.1</v>
      </c>
      <c r="E133" s="317">
        <v>1017.3166666666666</v>
      </c>
      <c r="F133" s="318">
        <v>1001.6333333333332</v>
      </c>
      <c r="G133" s="318">
        <v>987.16666666666663</v>
      </c>
      <c r="H133" s="318">
        <v>971.48333333333323</v>
      </c>
      <c r="I133" s="318">
        <v>1031.7833333333333</v>
      </c>
      <c r="J133" s="318">
        <v>1047.4666666666667</v>
      </c>
      <c r="K133" s="318">
        <v>1061.9333333333332</v>
      </c>
      <c r="L133" s="305">
        <v>1033</v>
      </c>
      <c r="M133" s="305">
        <v>1002.85</v>
      </c>
      <c r="N133" s="320">
        <v>2077900</v>
      </c>
      <c r="O133" s="321">
        <v>7.1980805118635029E-3</v>
      </c>
    </row>
    <row r="134" spans="1:15" ht="15">
      <c r="A134" s="278">
        <v>124</v>
      </c>
      <c r="B134" s="405" t="s">
        <v>80</v>
      </c>
      <c r="C134" s="278" t="s">
        <v>176</v>
      </c>
      <c r="D134" s="317">
        <v>3379.95</v>
      </c>
      <c r="E134" s="317">
        <v>3379.5</v>
      </c>
      <c r="F134" s="318">
        <v>3329.45</v>
      </c>
      <c r="G134" s="318">
        <v>3278.95</v>
      </c>
      <c r="H134" s="318">
        <v>3228.8999999999996</v>
      </c>
      <c r="I134" s="318">
        <v>3430</v>
      </c>
      <c r="J134" s="318">
        <v>3480.05</v>
      </c>
      <c r="K134" s="318">
        <v>3530.55</v>
      </c>
      <c r="L134" s="305">
        <v>3429.55</v>
      </c>
      <c r="M134" s="305">
        <v>3329</v>
      </c>
      <c r="N134" s="320">
        <v>597500</v>
      </c>
      <c r="O134" s="321">
        <v>2.9374737725556023E-3</v>
      </c>
    </row>
    <row r="135" spans="1:15" ht="15">
      <c r="A135" s="278">
        <v>125</v>
      </c>
      <c r="B135" s="405" t="s">
        <v>58</v>
      </c>
      <c r="C135" s="278" t="s">
        <v>177</v>
      </c>
      <c r="D135" s="317">
        <v>541.65</v>
      </c>
      <c r="E135" s="317">
        <v>549.98333333333335</v>
      </c>
      <c r="F135" s="318">
        <v>517.2166666666667</v>
      </c>
      <c r="G135" s="318">
        <v>492.7833333333333</v>
      </c>
      <c r="H135" s="318">
        <v>460.01666666666665</v>
      </c>
      <c r="I135" s="318">
        <v>574.41666666666674</v>
      </c>
      <c r="J135" s="318">
        <v>607.18333333333339</v>
      </c>
      <c r="K135" s="318">
        <v>631.61666666666679</v>
      </c>
      <c r="L135" s="305">
        <v>582.75</v>
      </c>
      <c r="M135" s="305">
        <v>525.54999999999995</v>
      </c>
      <c r="N135" s="320">
        <v>3513750</v>
      </c>
      <c r="O135" s="321">
        <v>0.11769383697813121</v>
      </c>
    </row>
    <row r="136" spans="1:15" ht="15">
      <c r="A136" s="278">
        <v>126</v>
      </c>
      <c r="B136" s="405" t="s">
        <v>53</v>
      </c>
      <c r="C136" s="278" t="s">
        <v>179</v>
      </c>
      <c r="D136" s="317">
        <v>469.15</v>
      </c>
      <c r="E136" s="317">
        <v>465.7166666666667</v>
      </c>
      <c r="F136" s="318">
        <v>460.18333333333339</v>
      </c>
      <c r="G136" s="318">
        <v>451.2166666666667</v>
      </c>
      <c r="H136" s="318">
        <v>445.68333333333339</v>
      </c>
      <c r="I136" s="318">
        <v>474.68333333333339</v>
      </c>
      <c r="J136" s="318">
        <v>480.2166666666667</v>
      </c>
      <c r="K136" s="318">
        <v>489.18333333333339</v>
      </c>
      <c r="L136" s="305">
        <v>471.25</v>
      </c>
      <c r="M136" s="305">
        <v>456.75</v>
      </c>
      <c r="N136" s="320">
        <v>42957100</v>
      </c>
      <c r="O136" s="321">
        <v>2.9715382891332045E-2</v>
      </c>
    </row>
    <row r="137" spans="1:15" ht="15">
      <c r="A137" s="278">
        <v>127</v>
      </c>
      <c r="B137" s="405" t="s">
        <v>90</v>
      </c>
      <c r="C137" s="278" t="s">
        <v>180</v>
      </c>
      <c r="D137" s="317">
        <v>393.4</v>
      </c>
      <c r="E137" s="317">
        <v>392.58333333333331</v>
      </c>
      <c r="F137" s="318">
        <v>386.21666666666664</v>
      </c>
      <c r="G137" s="318">
        <v>379.0333333333333</v>
      </c>
      <c r="H137" s="318">
        <v>372.66666666666663</v>
      </c>
      <c r="I137" s="318">
        <v>399.76666666666665</v>
      </c>
      <c r="J137" s="318">
        <v>406.13333333333333</v>
      </c>
      <c r="K137" s="318">
        <v>413.31666666666666</v>
      </c>
      <c r="L137" s="305">
        <v>398.95</v>
      </c>
      <c r="M137" s="305">
        <v>385.4</v>
      </c>
      <c r="N137" s="320">
        <v>3831900</v>
      </c>
      <c r="O137" s="321">
        <v>1.5261108020030204E-2</v>
      </c>
    </row>
    <row r="138" spans="1:15" ht="15">
      <c r="A138" s="278">
        <v>128</v>
      </c>
      <c r="B138" s="405" t="s">
        <v>181</v>
      </c>
      <c r="C138" s="278" t="s">
        <v>182</v>
      </c>
      <c r="D138" s="317">
        <v>292.05</v>
      </c>
      <c r="E138" s="317">
        <v>289.13333333333338</v>
      </c>
      <c r="F138" s="318">
        <v>284.46666666666675</v>
      </c>
      <c r="G138" s="318">
        <v>276.88333333333338</v>
      </c>
      <c r="H138" s="318">
        <v>272.21666666666675</v>
      </c>
      <c r="I138" s="318">
        <v>296.71666666666675</v>
      </c>
      <c r="J138" s="318">
        <v>301.38333333333338</v>
      </c>
      <c r="K138" s="318">
        <v>308.96666666666675</v>
      </c>
      <c r="L138" s="305">
        <v>293.8</v>
      </c>
      <c r="M138" s="305">
        <v>281.55</v>
      </c>
      <c r="N138" s="320">
        <v>2304700</v>
      </c>
      <c r="O138" s="321">
        <v>0.18298942613694694</v>
      </c>
    </row>
    <row r="139" spans="1:15" ht="15">
      <c r="A139" s="278">
        <v>129</v>
      </c>
      <c r="B139" s="405" t="s">
        <v>40</v>
      </c>
      <c r="C139" s="278" t="s">
        <v>3466</v>
      </c>
      <c r="D139" s="317">
        <v>362.55</v>
      </c>
      <c r="E139" s="317">
        <v>361.63333333333338</v>
      </c>
      <c r="F139" s="318">
        <v>357.46666666666675</v>
      </c>
      <c r="G139" s="318">
        <v>352.38333333333338</v>
      </c>
      <c r="H139" s="318">
        <v>348.21666666666675</v>
      </c>
      <c r="I139" s="318">
        <v>366.71666666666675</v>
      </c>
      <c r="J139" s="318">
        <v>370.88333333333338</v>
      </c>
      <c r="K139" s="318">
        <v>375.96666666666675</v>
      </c>
      <c r="L139" s="305">
        <v>365.8</v>
      </c>
      <c r="M139" s="305">
        <v>356.55</v>
      </c>
      <c r="N139" s="320">
        <v>9693000</v>
      </c>
      <c r="O139" s="321">
        <v>-2.2064832470716427E-2</v>
      </c>
    </row>
    <row r="140" spans="1:15" ht="15">
      <c r="A140" s="278">
        <v>130</v>
      </c>
      <c r="B140" s="405" t="s">
        <v>45</v>
      </c>
      <c r="C140" s="278" t="s">
        <v>184</v>
      </c>
      <c r="D140" s="317">
        <v>82.8</v>
      </c>
      <c r="E140" s="317">
        <v>82.766666666666666</v>
      </c>
      <c r="F140" s="318">
        <v>81.633333333333326</v>
      </c>
      <c r="G140" s="318">
        <v>80.466666666666654</v>
      </c>
      <c r="H140" s="318">
        <v>79.333333333333314</v>
      </c>
      <c r="I140" s="318">
        <v>83.933333333333337</v>
      </c>
      <c r="J140" s="318">
        <v>85.066666666666691</v>
      </c>
      <c r="K140" s="318">
        <v>86.233333333333348</v>
      </c>
      <c r="L140" s="305">
        <v>83.9</v>
      </c>
      <c r="M140" s="305">
        <v>81.599999999999994</v>
      </c>
      <c r="N140" s="320">
        <v>66582800</v>
      </c>
      <c r="O140" s="321">
        <v>-4.1429977355600823E-3</v>
      </c>
    </row>
    <row r="141" spans="1:15" ht="15">
      <c r="A141" s="278">
        <v>131</v>
      </c>
      <c r="B141" s="405" t="s">
        <v>43</v>
      </c>
      <c r="C141" s="278" t="s">
        <v>186</v>
      </c>
      <c r="D141" s="317">
        <v>33.299999999999997</v>
      </c>
      <c r="E141" s="317">
        <v>32.75</v>
      </c>
      <c r="F141" s="318">
        <v>31.950000000000003</v>
      </c>
      <c r="G141" s="318">
        <v>30.6</v>
      </c>
      <c r="H141" s="318">
        <v>29.800000000000004</v>
      </c>
      <c r="I141" s="318">
        <v>34.1</v>
      </c>
      <c r="J141" s="318">
        <v>34.9</v>
      </c>
      <c r="K141" s="318">
        <v>36.25</v>
      </c>
      <c r="L141" s="305">
        <v>33.549999999999997</v>
      </c>
      <c r="M141" s="305">
        <v>31.4</v>
      </c>
      <c r="N141" s="320">
        <v>66469500</v>
      </c>
      <c r="O141" s="321">
        <v>6.9122756224667056E-2</v>
      </c>
    </row>
    <row r="142" spans="1:15" ht="15">
      <c r="A142" s="278">
        <v>132</v>
      </c>
      <c r="B142" s="405" t="s">
        <v>114</v>
      </c>
      <c r="C142" s="278" t="s">
        <v>187</v>
      </c>
      <c r="D142" s="317">
        <v>273.85000000000002</v>
      </c>
      <c r="E142" s="317">
        <v>275.33333333333331</v>
      </c>
      <c r="F142" s="318">
        <v>270.91666666666663</v>
      </c>
      <c r="G142" s="318">
        <v>267.98333333333329</v>
      </c>
      <c r="H142" s="318">
        <v>263.56666666666661</v>
      </c>
      <c r="I142" s="318">
        <v>278.26666666666665</v>
      </c>
      <c r="J142" s="318">
        <v>282.68333333333328</v>
      </c>
      <c r="K142" s="318">
        <v>285.61666666666667</v>
      </c>
      <c r="L142" s="305">
        <v>279.75</v>
      </c>
      <c r="M142" s="305">
        <v>272.39999999999998</v>
      </c>
      <c r="N142" s="320">
        <v>21704100</v>
      </c>
      <c r="O142" s="321">
        <v>-4.2298578721864565E-2</v>
      </c>
    </row>
    <row r="143" spans="1:15" ht="15">
      <c r="A143" s="278">
        <v>133</v>
      </c>
      <c r="B143" s="405" t="s">
        <v>108</v>
      </c>
      <c r="C143" s="278" t="s">
        <v>188</v>
      </c>
      <c r="D143" s="317">
        <v>2010.7</v>
      </c>
      <c r="E143" s="317">
        <v>1997.9333333333334</v>
      </c>
      <c r="F143" s="318">
        <v>1973.7666666666669</v>
      </c>
      <c r="G143" s="318">
        <v>1936.8333333333335</v>
      </c>
      <c r="H143" s="318">
        <v>1912.666666666667</v>
      </c>
      <c r="I143" s="318">
        <v>2034.8666666666668</v>
      </c>
      <c r="J143" s="318">
        <v>2059.0333333333333</v>
      </c>
      <c r="K143" s="318">
        <v>2095.9666666666667</v>
      </c>
      <c r="L143" s="305">
        <v>2022.1</v>
      </c>
      <c r="M143" s="305">
        <v>1961</v>
      </c>
      <c r="N143" s="320">
        <v>15117550</v>
      </c>
      <c r="O143" s="321">
        <v>6.6599170288423548E-2</v>
      </c>
    </row>
    <row r="144" spans="1:15" ht="15">
      <c r="A144" s="278">
        <v>134</v>
      </c>
      <c r="B144" s="405" t="s">
        <v>108</v>
      </c>
      <c r="C144" s="278" t="s">
        <v>189</v>
      </c>
      <c r="D144" s="317">
        <v>527.79999999999995</v>
      </c>
      <c r="E144" s="317">
        <v>523.98333333333335</v>
      </c>
      <c r="F144" s="318">
        <v>518.01666666666665</v>
      </c>
      <c r="G144" s="318">
        <v>508.23333333333335</v>
      </c>
      <c r="H144" s="318">
        <v>502.26666666666665</v>
      </c>
      <c r="I144" s="318">
        <v>533.76666666666665</v>
      </c>
      <c r="J144" s="318">
        <v>539.73333333333335</v>
      </c>
      <c r="K144" s="318">
        <v>549.51666666666665</v>
      </c>
      <c r="L144" s="305">
        <v>529.95000000000005</v>
      </c>
      <c r="M144" s="305">
        <v>514.20000000000005</v>
      </c>
      <c r="N144" s="320">
        <v>16029600</v>
      </c>
      <c r="O144" s="321">
        <v>2.8963179787397937E-2</v>
      </c>
    </row>
    <row r="145" spans="1:15" ht="15">
      <c r="A145" s="278">
        <v>135</v>
      </c>
      <c r="B145" s="405" t="s">
        <v>51</v>
      </c>
      <c r="C145" s="278" t="s">
        <v>190</v>
      </c>
      <c r="D145" s="317">
        <v>846.7</v>
      </c>
      <c r="E145" s="317">
        <v>844.43333333333339</v>
      </c>
      <c r="F145" s="318">
        <v>836.31666666666683</v>
      </c>
      <c r="G145" s="318">
        <v>825.93333333333339</v>
      </c>
      <c r="H145" s="318">
        <v>817.81666666666683</v>
      </c>
      <c r="I145" s="318">
        <v>854.81666666666683</v>
      </c>
      <c r="J145" s="318">
        <v>862.93333333333339</v>
      </c>
      <c r="K145" s="318">
        <v>873.31666666666683</v>
      </c>
      <c r="L145" s="305">
        <v>852.55</v>
      </c>
      <c r="M145" s="305">
        <v>834.05</v>
      </c>
      <c r="N145" s="320">
        <v>7998000</v>
      </c>
      <c r="O145" s="321">
        <v>2.2925659472422061E-2</v>
      </c>
    </row>
    <row r="146" spans="1:15" ht="15">
      <c r="A146" s="278">
        <v>136</v>
      </c>
      <c r="B146" s="405" t="s">
        <v>53</v>
      </c>
      <c r="C146" s="278" t="s">
        <v>191</v>
      </c>
      <c r="D146" s="317">
        <v>2596</v>
      </c>
      <c r="E146" s="317">
        <v>2598.9666666666667</v>
      </c>
      <c r="F146" s="318">
        <v>2573.6333333333332</v>
      </c>
      <c r="G146" s="318">
        <v>2551.2666666666664</v>
      </c>
      <c r="H146" s="318">
        <v>2525.9333333333329</v>
      </c>
      <c r="I146" s="318">
        <v>2621.3333333333335</v>
      </c>
      <c r="J146" s="318">
        <v>2646.6666666666665</v>
      </c>
      <c r="K146" s="318">
        <v>2669.0333333333338</v>
      </c>
      <c r="L146" s="305">
        <v>2624.3</v>
      </c>
      <c r="M146" s="305">
        <v>2576.6</v>
      </c>
      <c r="N146" s="320">
        <v>902000</v>
      </c>
      <c r="O146" s="321">
        <v>5.3123175715119673E-2</v>
      </c>
    </row>
    <row r="147" spans="1:15" ht="15">
      <c r="A147" s="278">
        <v>137</v>
      </c>
      <c r="B147" s="405" t="s">
        <v>43</v>
      </c>
      <c r="C147" s="278" t="s">
        <v>192</v>
      </c>
      <c r="D147" s="317">
        <v>301.10000000000002</v>
      </c>
      <c r="E147" s="317">
        <v>303.5</v>
      </c>
      <c r="F147" s="318">
        <v>297.39999999999998</v>
      </c>
      <c r="G147" s="318">
        <v>293.7</v>
      </c>
      <c r="H147" s="318">
        <v>287.59999999999997</v>
      </c>
      <c r="I147" s="318">
        <v>307.2</v>
      </c>
      <c r="J147" s="318">
        <v>313.3</v>
      </c>
      <c r="K147" s="318">
        <v>317</v>
      </c>
      <c r="L147" s="305">
        <v>309.60000000000002</v>
      </c>
      <c r="M147" s="305">
        <v>299.8</v>
      </c>
      <c r="N147" s="320">
        <v>2505000</v>
      </c>
      <c r="O147" s="321">
        <v>-4.3528064146620846E-2</v>
      </c>
    </row>
    <row r="148" spans="1:15" ht="15">
      <c r="A148" s="278">
        <v>138</v>
      </c>
      <c r="B148" s="405" t="s">
        <v>45</v>
      </c>
      <c r="C148" s="278" t="s">
        <v>193</v>
      </c>
      <c r="D148" s="317">
        <v>313.45</v>
      </c>
      <c r="E148" s="317">
        <v>312.11666666666667</v>
      </c>
      <c r="F148" s="318">
        <v>307.23333333333335</v>
      </c>
      <c r="G148" s="318">
        <v>301.01666666666665</v>
      </c>
      <c r="H148" s="318">
        <v>296.13333333333333</v>
      </c>
      <c r="I148" s="318">
        <v>318.33333333333337</v>
      </c>
      <c r="J148" s="318">
        <v>323.2166666666667</v>
      </c>
      <c r="K148" s="318">
        <v>329.43333333333339</v>
      </c>
      <c r="L148" s="305">
        <v>317</v>
      </c>
      <c r="M148" s="305">
        <v>305.89999999999998</v>
      </c>
      <c r="N148" s="320">
        <v>4217400</v>
      </c>
      <c r="O148" s="321">
        <v>-5.5908129344212756E-2</v>
      </c>
    </row>
    <row r="149" spans="1:15" ht="15">
      <c r="A149" s="278">
        <v>139</v>
      </c>
      <c r="B149" s="405" t="s">
        <v>51</v>
      </c>
      <c r="C149" s="278" t="s">
        <v>194</v>
      </c>
      <c r="D149" s="317">
        <v>912.45</v>
      </c>
      <c r="E149" s="317">
        <v>920.4</v>
      </c>
      <c r="F149" s="318">
        <v>899.05</v>
      </c>
      <c r="G149" s="318">
        <v>885.65</v>
      </c>
      <c r="H149" s="318">
        <v>864.3</v>
      </c>
      <c r="I149" s="318">
        <v>933.8</v>
      </c>
      <c r="J149" s="318">
        <v>955.15000000000009</v>
      </c>
      <c r="K149" s="318">
        <v>968.55</v>
      </c>
      <c r="L149" s="305">
        <v>941.75</v>
      </c>
      <c r="M149" s="305">
        <v>907</v>
      </c>
      <c r="N149" s="320">
        <v>996100</v>
      </c>
      <c r="O149" s="321">
        <v>-0.11118051217988757</v>
      </c>
    </row>
    <row r="150" spans="1:15" ht="15">
      <c r="A150" s="278">
        <v>140</v>
      </c>
      <c r="B150" s="405" t="s">
        <v>58</v>
      </c>
      <c r="C150" s="278" t="s">
        <v>195</v>
      </c>
      <c r="D150" s="317">
        <v>147.69999999999999</v>
      </c>
      <c r="E150" s="317">
        <v>149.18333333333331</v>
      </c>
      <c r="F150" s="318">
        <v>139.36666666666662</v>
      </c>
      <c r="G150" s="318">
        <v>131.0333333333333</v>
      </c>
      <c r="H150" s="318">
        <v>121.21666666666661</v>
      </c>
      <c r="I150" s="318">
        <v>157.51666666666662</v>
      </c>
      <c r="J150" s="318">
        <v>167.33333333333329</v>
      </c>
      <c r="K150" s="318">
        <v>175.66666666666663</v>
      </c>
      <c r="L150" s="305">
        <v>159</v>
      </c>
      <c r="M150" s="305">
        <v>140.85</v>
      </c>
      <c r="N150" s="320">
        <v>5836100</v>
      </c>
      <c r="O150" s="321">
        <v>0.14543384820710095</v>
      </c>
    </row>
    <row r="151" spans="1:15" ht="15">
      <c r="A151" s="278">
        <v>141</v>
      </c>
      <c r="B151" s="405" t="s">
        <v>38</v>
      </c>
      <c r="C151" s="278" t="s">
        <v>196</v>
      </c>
      <c r="D151" s="317">
        <v>3636.1</v>
      </c>
      <c r="E151" s="317">
        <v>3604.3333333333335</v>
      </c>
      <c r="F151" s="318">
        <v>3549.0666666666671</v>
      </c>
      <c r="G151" s="318">
        <v>3462.0333333333338</v>
      </c>
      <c r="H151" s="318">
        <v>3406.7666666666673</v>
      </c>
      <c r="I151" s="318">
        <v>3691.3666666666668</v>
      </c>
      <c r="J151" s="318">
        <v>3746.6333333333332</v>
      </c>
      <c r="K151" s="318">
        <v>3833.6666666666665</v>
      </c>
      <c r="L151" s="305">
        <v>3659.6</v>
      </c>
      <c r="M151" s="305">
        <v>3517.3</v>
      </c>
      <c r="N151" s="320">
        <v>2438200</v>
      </c>
      <c r="O151" s="321">
        <v>3.8858116744780569E-2</v>
      </c>
    </row>
    <row r="152" spans="1:15" ht="15">
      <c r="A152" s="278">
        <v>142</v>
      </c>
      <c r="B152" s="405" t="s">
        <v>181</v>
      </c>
      <c r="C152" s="278" t="s">
        <v>198</v>
      </c>
      <c r="D152" s="317">
        <v>372.4</v>
      </c>
      <c r="E152" s="317">
        <v>370.40000000000003</v>
      </c>
      <c r="F152" s="318">
        <v>365.80000000000007</v>
      </c>
      <c r="G152" s="318">
        <v>359.20000000000005</v>
      </c>
      <c r="H152" s="318">
        <v>354.60000000000008</v>
      </c>
      <c r="I152" s="318">
        <v>377.00000000000006</v>
      </c>
      <c r="J152" s="318">
        <v>381.60000000000008</v>
      </c>
      <c r="K152" s="318">
        <v>388.20000000000005</v>
      </c>
      <c r="L152" s="305">
        <v>375</v>
      </c>
      <c r="M152" s="305">
        <v>363.8</v>
      </c>
      <c r="N152" s="320">
        <v>19942600</v>
      </c>
      <c r="O152" s="321">
        <v>1.2839134983595566E-2</v>
      </c>
    </row>
    <row r="153" spans="1:15" ht="15">
      <c r="A153" s="278">
        <v>143</v>
      </c>
      <c r="B153" s="405" t="s">
        <v>114</v>
      </c>
      <c r="C153" s="278" t="s">
        <v>199</v>
      </c>
      <c r="D153" s="317">
        <v>89.25</v>
      </c>
      <c r="E153" s="317">
        <v>89.316666666666677</v>
      </c>
      <c r="F153" s="318">
        <v>88.333333333333357</v>
      </c>
      <c r="G153" s="318">
        <v>87.416666666666686</v>
      </c>
      <c r="H153" s="318">
        <v>86.433333333333366</v>
      </c>
      <c r="I153" s="318">
        <v>90.233333333333348</v>
      </c>
      <c r="J153" s="318">
        <v>91.216666666666669</v>
      </c>
      <c r="K153" s="318">
        <v>92.13333333333334</v>
      </c>
      <c r="L153" s="305">
        <v>90.3</v>
      </c>
      <c r="M153" s="305">
        <v>88.4</v>
      </c>
      <c r="N153" s="320">
        <v>109829100</v>
      </c>
      <c r="O153" s="321">
        <v>1.8106934085309216E-2</v>
      </c>
    </row>
    <row r="154" spans="1:15" ht="15">
      <c r="A154" s="278">
        <v>144</v>
      </c>
      <c r="B154" s="405" t="s">
        <v>65</v>
      </c>
      <c r="C154" s="278" t="s">
        <v>200</v>
      </c>
      <c r="D154" s="317">
        <v>449.5</v>
      </c>
      <c r="E154" s="317">
        <v>453.5333333333333</v>
      </c>
      <c r="F154" s="318">
        <v>441.06666666666661</v>
      </c>
      <c r="G154" s="318">
        <v>432.63333333333333</v>
      </c>
      <c r="H154" s="318">
        <v>420.16666666666663</v>
      </c>
      <c r="I154" s="318">
        <v>461.96666666666658</v>
      </c>
      <c r="J154" s="318">
        <v>474.43333333333328</v>
      </c>
      <c r="K154" s="318">
        <v>482.86666666666656</v>
      </c>
      <c r="L154" s="305">
        <v>466</v>
      </c>
      <c r="M154" s="305">
        <v>445.1</v>
      </c>
      <c r="N154" s="320">
        <v>4071000</v>
      </c>
      <c r="O154" s="321">
        <v>7.1315789473684207E-2</v>
      </c>
    </row>
    <row r="155" spans="1:15" ht="15">
      <c r="A155" s="278">
        <v>145</v>
      </c>
      <c r="B155" s="405" t="s">
        <v>108</v>
      </c>
      <c r="C155" s="278" t="s">
        <v>201</v>
      </c>
      <c r="D155" s="317">
        <v>188.95</v>
      </c>
      <c r="E155" s="317">
        <v>188.29999999999998</v>
      </c>
      <c r="F155" s="318">
        <v>186.34999999999997</v>
      </c>
      <c r="G155" s="318">
        <v>183.74999999999997</v>
      </c>
      <c r="H155" s="318">
        <v>181.79999999999995</v>
      </c>
      <c r="I155" s="318">
        <v>190.89999999999998</v>
      </c>
      <c r="J155" s="318">
        <v>192.84999999999997</v>
      </c>
      <c r="K155" s="318">
        <v>195.45</v>
      </c>
      <c r="L155" s="305">
        <v>190.25</v>
      </c>
      <c r="M155" s="305">
        <v>185.7</v>
      </c>
      <c r="N155" s="320">
        <v>26480000</v>
      </c>
      <c r="O155" s="321">
        <v>2.6802332795632211E-2</v>
      </c>
    </row>
    <row r="156" spans="1:15" ht="15">
      <c r="A156" s="278">
        <v>146</v>
      </c>
      <c r="B156" s="405" t="s">
        <v>55</v>
      </c>
      <c r="C156" s="278" t="s">
        <v>202</v>
      </c>
      <c r="D156" s="317">
        <v>26.7</v>
      </c>
      <c r="E156" s="317">
        <v>26.616666666666664</v>
      </c>
      <c r="F156" s="318">
        <v>26.183333333333326</v>
      </c>
      <c r="G156" s="318">
        <v>25.666666666666664</v>
      </c>
      <c r="H156" s="318">
        <v>25.233333333333327</v>
      </c>
      <c r="I156" s="318">
        <v>27.133333333333326</v>
      </c>
      <c r="J156" s="318">
        <v>27.566666666666663</v>
      </c>
      <c r="K156" s="318">
        <v>28.083333333333325</v>
      </c>
      <c r="L156" s="305">
        <v>27.05</v>
      </c>
      <c r="M156" s="305">
        <v>26.1</v>
      </c>
      <c r="N156" s="320">
        <v>21190400</v>
      </c>
      <c r="O156" s="321">
        <v>-4.6714172604908948E-2</v>
      </c>
    </row>
    <row r="157" spans="1:15" ht="15">
      <c r="A157" s="278">
        <v>147</v>
      </c>
      <c r="B157" s="405" t="s">
        <v>90</v>
      </c>
      <c r="C157" s="278" t="s">
        <v>203</v>
      </c>
      <c r="D157" s="317">
        <v>163.19999999999999</v>
      </c>
      <c r="E157" s="317">
        <v>160.08333333333331</v>
      </c>
      <c r="F157" s="318">
        <v>154.56666666666663</v>
      </c>
      <c r="G157" s="318">
        <v>145.93333333333331</v>
      </c>
      <c r="H157" s="318">
        <v>140.41666666666663</v>
      </c>
      <c r="I157" s="318">
        <v>168.71666666666664</v>
      </c>
      <c r="J157" s="318">
        <v>174.23333333333329</v>
      </c>
      <c r="K157" s="318">
        <v>182.86666666666665</v>
      </c>
      <c r="L157" s="305">
        <v>165.6</v>
      </c>
      <c r="M157" s="305">
        <v>151.44999999999999</v>
      </c>
      <c r="N157" s="320">
        <v>29037400</v>
      </c>
      <c r="O157" s="321">
        <v>0.10843732225814702</v>
      </c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</row>
    <row r="160" spans="1:15">
      <c r="A160" s="278"/>
      <c r="B160" s="297"/>
      <c r="C160" s="293"/>
      <c r="D160" s="293"/>
      <c r="E160" s="293"/>
      <c r="F160" s="292"/>
      <c r="G160" s="292"/>
      <c r="H160" s="292"/>
      <c r="I160" s="292"/>
      <c r="J160" s="292"/>
      <c r="K160" s="292"/>
      <c r="L160" s="292"/>
      <c r="M160" s="292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B162" s="297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01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D166" s="322"/>
      <c r="E166" s="322"/>
      <c r="F166" s="324"/>
      <c r="G166" s="324"/>
      <c r="H166" s="292"/>
      <c r="I166" s="324"/>
      <c r="J166" s="324"/>
      <c r="K166" s="324"/>
      <c r="L166" s="324"/>
      <c r="M166" s="324"/>
    </row>
    <row r="167" spans="1:13">
      <c r="A167" s="291"/>
      <c r="B167" s="322"/>
      <c r="D167" s="322"/>
      <c r="E167" s="322"/>
      <c r="F167" s="324"/>
      <c r="G167" s="324"/>
      <c r="H167" s="324"/>
      <c r="I167" s="324"/>
      <c r="J167" s="324"/>
      <c r="K167" s="324"/>
      <c r="L167" s="324"/>
      <c r="M167" s="324"/>
    </row>
    <row r="168" spans="1:13">
      <c r="A168" s="291"/>
      <c r="B168" s="323"/>
      <c r="D168" s="323"/>
      <c r="E168" s="323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B173" s="323"/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H174" s="324"/>
    </row>
    <row r="175" spans="1:13">
      <c r="A175" s="297" t="s">
        <v>204</v>
      </c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26" sqref="E26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43977</v>
      </c>
    </row>
    <row r="7" spans="1:15">
      <c r="A7"/>
    </row>
    <row r="8" spans="1:15" ht="28.5" customHeight="1">
      <c r="A8" s="522" t="s">
        <v>16</v>
      </c>
      <c r="B8" s="523" t="s">
        <v>18</v>
      </c>
      <c r="C8" s="521" t="s">
        <v>19</v>
      </c>
      <c r="D8" s="521" t="s">
        <v>20</v>
      </c>
      <c r="E8" s="521" t="s">
        <v>21</v>
      </c>
      <c r="F8" s="521"/>
      <c r="G8" s="521"/>
      <c r="H8" s="521" t="s">
        <v>22</v>
      </c>
      <c r="I8" s="521"/>
      <c r="J8" s="521"/>
      <c r="K8" s="275"/>
      <c r="L8" s="283"/>
      <c r="M8" s="283"/>
    </row>
    <row r="9" spans="1:15" ht="36" customHeight="1">
      <c r="A9" s="517"/>
      <c r="B9" s="519"/>
      <c r="C9" s="524" t="s">
        <v>23</v>
      </c>
      <c r="D9" s="524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9039.25</v>
      </c>
      <c r="D10" s="304">
        <v>9052.4666666666653</v>
      </c>
      <c r="E10" s="304">
        <v>8955.3333333333303</v>
      </c>
      <c r="F10" s="304">
        <v>8871.4166666666642</v>
      </c>
      <c r="G10" s="304">
        <v>8774.2833333333292</v>
      </c>
      <c r="H10" s="304">
        <v>9136.3833333333314</v>
      </c>
      <c r="I10" s="304">
        <v>9233.5166666666664</v>
      </c>
      <c r="J10" s="304">
        <v>9317.4333333333325</v>
      </c>
      <c r="K10" s="303">
        <v>9149.6</v>
      </c>
      <c r="L10" s="303">
        <v>8968.5499999999993</v>
      </c>
      <c r="M10" s="308"/>
    </row>
    <row r="11" spans="1:15">
      <c r="A11" s="302">
        <v>2</v>
      </c>
      <c r="B11" s="278" t="s">
        <v>221</v>
      </c>
      <c r="C11" s="305">
        <v>17278.900000000001</v>
      </c>
      <c r="D11" s="280">
        <v>17445.383333333335</v>
      </c>
      <c r="E11" s="280">
        <v>16938.51666666667</v>
      </c>
      <c r="F11" s="280">
        <v>16598.133333333335</v>
      </c>
      <c r="G11" s="280">
        <v>16091.26666666667</v>
      </c>
      <c r="H11" s="280">
        <v>17785.76666666667</v>
      </c>
      <c r="I11" s="280">
        <v>18292.633333333331</v>
      </c>
      <c r="J11" s="280">
        <v>18633.01666666667</v>
      </c>
      <c r="K11" s="305">
        <v>17952.25</v>
      </c>
      <c r="L11" s="305">
        <v>17105</v>
      </c>
      <c r="M11" s="308"/>
    </row>
    <row r="12" spans="1:15">
      <c r="A12" s="302">
        <v>3</v>
      </c>
      <c r="B12" s="286" t="s">
        <v>222</v>
      </c>
      <c r="C12" s="305">
        <v>1311.15</v>
      </c>
      <c r="D12" s="280">
        <v>1306.3166666666666</v>
      </c>
      <c r="E12" s="280">
        <v>1297.1333333333332</v>
      </c>
      <c r="F12" s="280">
        <v>1283.1166666666666</v>
      </c>
      <c r="G12" s="280">
        <v>1273.9333333333332</v>
      </c>
      <c r="H12" s="280">
        <v>1320.3333333333333</v>
      </c>
      <c r="I12" s="280">
        <v>1329.5166666666667</v>
      </c>
      <c r="J12" s="280">
        <v>1343.5333333333333</v>
      </c>
      <c r="K12" s="305">
        <v>1315.5</v>
      </c>
      <c r="L12" s="305">
        <v>1292.3</v>
      </c>
      <c r="M12" s="308"/>
    </row>
    <row r="13" spans="1:15">
      <c r="A13" s="302">
        <v>4</v>
      </c>
      <c r="B13" s="278" t="s">
        <v>223</v>
      </c>
      <c r="C13" s="305">
        <v>2720.15</v>
      </c>
      <c r="D13" s="280">
        <v>2717.8666666666668</v>
      </c>
      <c r="E13" s="280">
        <v>2702.1833333333334</v>
      </c>
      <c r="F13" s="280">
        <v>2684.2166666666667</v>
      </c>
      <c r="G13" s="280">
        <v>2668.5333333333333</v>
      </c>
      <c r="H13" s="280">
        <v>2735.8333333333335</v>
      </c>
      <c r="I13" s="280">
        <v>2751.5166666666669</v>
      </c>
      <c r="J13" s="280">
        <v>2769.4833333333336</v>
      </c>
      <c r="K13" s="305">
        <v>2733.55</v>
      </c>
      <c r="L13" s="305">
        <v>2699.9</v>
      </c>
      <c r="M13" s="308"/>
    </row>
    <row r="14" spans="1:15">
      <c r="A14" s="302">
        <v>5</v>
      </c>
      <c r="B14" s="278" t="s">
        <v>224</v>
      </c>
      <c r="C14" s="305">
        <v>13842.65</v>
      </c>
      <c r="D14" s="280">
        <v>13772.366666666667</v>
      </c>
      <c r="E14" s="280">
        <v>13641.933333333334</v>
      </c>
      <c r="F14" s="280">
        <v>13441.216666666667</v>
      </c>
      <c r="G14" s="280">
        <v>13310.783333333335</v>
      </c>
      <c r="H14" s="280">
        <v>13973.083333333334</v>
      </c>
      <c r="I14" s="280">
        <v>14103.516666666665</v>
      </c>
      <c r="J14" s="280">
        <v>14304.233333333334</v>
      </c>
      <c r="K14" s="305">
        <v>13902.8</v>
      </c>
      <c r="L14" s="305">
        <v>13571.65</v>
      </c>
      <c r="M14" s="308"/>
    </row>
    <row r="15" spans="1:15">
      <c r="A15" s="302">
        <v>6</v>
      </c>
      <c r="B15" s="278" t="s">
        <v>225</v>
      </c>
      <c r="C15" s="305">
        <v>2210</v>
      </c>
      <c r="D15" s="280">
        <v>2203.3166666666666</v>
      </c>
      <c r="E15" s="280">
        <v>2184.6333333333332</v>
      </c>
      <c r="F15" s="280">
        <v>2159.2666666666664</v>
      </c>
      <c r="G15" s="280">
        <v>2140.583333333333</v>
      </c>
      <c r="H15" s="280">
        <v>2228.6833333333334</v>
      </c>
      <c r="I15" s="280">
        <v>2247.3666666666668</v>
      </c>
      <c r="J15" s="280">
        <v>2272.7333333333336</v>
      </c>
      <c r="K15" s="305">
        <v>2222</v>
      </c>
      <c r="L15" s="305">
        <v>2177.9499999999998</v>
      </c>
      <c r="M15" s="308"/>
    </row>
    <row r="16" spans="1:15">
      <c r="A16" s="302">
        <v>7</v>
      </c>
      <c r="B16" s="278" t="s">
        <v>226</v>
      </c>
      <c r="C16" s="305">
        <v>3496.85</v>
      </c>
      <c r="D16" s="280">
        <v>3505.2666666666664</v>
      </c>
      <c r="E16" s="280">
        <v>3459.833333333333</v>
      </c>
      <c r="F16" s="280">
        <v>3422.8166666666666</v>
      </c>
      <c r="G16" s="280">
        <v>3377.3833333333332</v>
      </c>
      <c r="H16" s="280">
        <v>3542.2833333333328</v>
      </c>
      <c r="I16" s="280">
        <v>3587.7166666666662</v>
      </c>
      <c r="J16" s="280">
        <v>3624.7333333333327</v>
      </c>
      <c r="K16" s="305">
        <v>3550.7</v>
      </c>
      <c r="L16" s="305">
        <v>3468.25</v>
      </c>
      <c r="M16" s="308"/>
    </row>
    <row r="17" spans="1:13">
      <c r="A17" s="302">
        <v>8</v>
      </c>
      <c r="B17" s="278" t="s">
        <v>39</v>
      </c>
      <c r="C17" s="278">
        <v>1227.0999999999999</v>
      </c>
      <c r="D17" s="280">
        <v>1209.5666666666666</v>
      </c>
      <c r="E17" s="280">
        <v>1179.1333333333332</v>
      </c>
      <c r="F17" s="280">
        <v>1131.1666666666665</v>
      </c>
      <c r="G17" s="280">
        <v>1100.7333333333331</v>
      </c>
      <c r="H17" s="280">
        <v>1257.5333333333333</v>
      </c>
      <c r="I17" s="280">
        <v>1287.9666666666667</v>
      </c>
      <c r="J17" s="280">
        <v>1335.9333333333334</v>
      </c>
      <c r="K17" s="278">
        <v>1240</v>
      </c>
      <c r="L17" s="278">
        <v>1161.5999999999999</v>
      </c>
      <c r="M17" s="278">
        <v>16.32263</v>
      </c>
    </row>
    <row r="18" spans="1:13">
      <c r="A18" s="302">
        <v>9</v>
      </c>
      <c r="B18" s="278" t="s">
        <v>227</v>
      </c>
      <c r="C18" s="278">
        <v>399.9</v>
      </c>
      <c r="D18" s="280">
        <v>406.59999999999997</v>
      </c>
      <c r="E18" s="280">
        <v>393.19999999999993</v>
      </c>
      <c r="F18" s="280">
        <v>386.49999999999994</v>
      </c>
      <c r="G18" s="280">
        <v>373.09999999999991</v>
      </c>
      <c r="H18" s="280">
        <v>413.29999999999995</v>
      </c>
      <c r="I18" s="280">
        <v>426.69999999999993</v>
      </c>
      <c r="J18" s="280">
        <v>433.4</v>
      </c>
      <c r="K18" s="278">
        <v>420</v>
      </c>
      <c r="L18" s="278">
        <v>399.9</v>
      </c>
      <c r="M18" s="278">
        <v>8.0099599999999995</v>
      </c>
    </row>
    <row r="19" spans="1:13">
      <c r="A19" s="302">
        <v>10</v>
      </c>
      <c r="B19" s="278" t="s">
        <v>42</v>
      </c>
      <c r="C19" s="278">
        <v>310.60000000000002</v>
      </c>
      <c r="D19" s="280">
        <v>310.7166666666667</v>
      </c>
      <c r="E19" s="280">
        <v>306.43333333333339</v>
      </c>
      <c r="F19" s="280">
        <v>302.26666666666671</v>
      </c>
      <c r="G19" s="280">
        <v>297.98333333333341</v>
      </c>
      <c r="H19" s="280">
        <v>314.88333333333338</v>
      </c>
      <c r="I19" s="280">
        <v>319.16666666666669</v>
      </c>
      <c r="J19" s="280">
        <v>323.33333333333337</v>
      </c>
      <c r="K19" s="278">
        <v>315</v>
      </c>
      <c r="L19" s="278">
        <v>306.55</v>
      </c>
      <c r="M19" s="278">
        <v>34.285490000000003</v>
      </c>
    </row>
    <row r="20" spans="1:13">
      <c r="A20" s="302">
        <v>11</v>
      </c>
      <c r="B20" s="278" t="s">
        <v>44</v>
      </c>
      <c r="C20" s="278">
        <v>33</v>
      </c>
      <c r="D20" s="280">
        <v>33.449999999999996</v>
      </c>
      <c r="E20" s="280">
        <v>32.399999999999991</v>
      </c>
      <c r="F20" s="280">
        <v>31.799999999999997</v>
      </c>
      <c r="G20" s="280">
        <v>30.749999999999993</v>
      </c>
      <c r="H20" s="280">
        <v>34.04999999999999</v>
      </c>
      <c r="I20" s="280">
        <v>35.099999999999987</v>
      </c>
      <c r="J20" s="280">
        <v>35.699999999999989</v>
      </c>
      <c r="K20" s="278">
        <v>34.5</v>
      </c>
      <c r="L20" s="278">
        <v>32.85</v>
      </c>
      <c r="M20" s="278">
        <v>136.01868999999999</v>
      </c>
    </row>
    <row r="21" spans="1:13">
      <c r="A21" s="302">
        <v>12</v>
      </c>
      <c r="B21" s="278" t="s">
        <v>228</v>
      </c>
      <c r="C21" s="278">
        <v>42</v>
      </c>
      <c r="D21" s="280">
        <v>42.333333333333336</v>
      </c>
      <c r="E21" s="280">
        <v>41.166666666666671</v>
      </c>
      <c r="F21" s="280">
        <v>40.333333333333336</v>
      </c>
      <c r="G21" s="280">
        <v>39.166666666666671</v>
      </c>
      <c r="H21" s="280">
        <v>43.166666666666671</v>
      </c>
      <c r="I21" s="280">
        <v>44.333333333333343</v>
      </c>
      <c r="J21" s="280">
        <v>45.166666666666671</v>
      </c>
      <c r="K21" s="278">
        <v>43.5</v>
      </c>
      <c r="L21" s="278">
        <v>41.5</v>
      </c>
      <c r="M21" s="278">
        <v>43.044139999999999</v>
      </c>
    </row>
    <row r="22" spans="1:13">
      <c r="A22" s="302">
        <v>13</v>
      </c>
      <c r="B22" s="278" t="s">
        <v>229</v>
      </c>
      <c r="C22" s="278">
        <v>111.15</v>
      </c>
      <c r="D22" s="280">
        <v>112.15000000000002</v>
      </c>
      <c r="E22" s="280">
        <v>107.10000000000004</v>
      </c>
      <c r="F22" s="280">
        <v>103.05000000000001</v>
      </c>
      <c r="G22" s="280">
        <v>98.000000000000028</v>
      </c>
      <c r="H22" s="280">
        <v>116.20000000000005</v>
      </c>
      <c r="I22" s="280">
        <v>121.25000000000003</v>
      </c>
      <c r="J22" s="280">
        <v>125.30000000000005</v>
      </c>
      <c r="K22" s="278">
        <v>117.2</v>
      </c>
      <c r="L22" s="278">
        <v>108.1</v>
      </c>
      <c r="M22" s="278">
        <v>31.124510000000001</v>
      </c>
    </row>
    <row r="23" spans="1:13">
      <c r="A23" s="302">
        <v>14</v>
      </c>
      <c r="B23" s="278" t="s">
        <v>230</v>
      </c>
      <c r="C23" s="278">
        <v>1512.25</v>
      </c>
      <c r="D23" s="280">
        <v>1503.7333333333333</v>
      </c>
      <c r="E23" s="280">
        <v>1484.4666666666667</v>
      </c>
      <c r="F23" s="280">
        <v>1456.6833333333334</v>
      </c>
      <c r="G23" s="280">
        <v>1437.4166666666667</v>
      </c>
      <c r="H23" s="280">
        <v>1531.5166666666667</v>
      </c>
      <c r="I23" s="280">
        <v>1550.7833333333335</v>
      </c>
      <c r="J23" s="280">
        <v>1578.5666666666666</v>
      </c>
      <c r="K23" s="278">
        <v>1523</v>
      </c>
      <c r="L23" s="278">
        <v>1475.95</v>
      </c>
      <c r="M23" s="278">
        <v>2.2585999999999999</v>
      </c>
    </row>
    <row r="24" spans="1:13">
      <c r="A24" s="302">
        <v>15</v>
      </c>
      <c r="B24" s="278" t="s">
        <v>231</v>
      </c>
      <c r="C24" s="278">
        <v>2497.9</v>
      </c>
      <c r="D24" s="280">
        <v>2495.1666666666665</v>
      </c>
      <c r="E24" s="280">
        <v>2466.333333333333</v>
      </c>
      <c r="F24" s="280">
        <v>2434.7666666666664</v>
      </c>
      <c r="G24" s="280">
        <v>2405.9333333333329</v>
      </c>
      <c r="H24" s="280">
        <v>2526.7333333333331</v>
      </c>
      <c r="I24" s="280">
        <v>2555.5666666666662</v>
      </c>
      <c r="J24" s="280">
        <v>2587.1333333333332</v>
      </c>
      <c r="K24" s="278">
        <v>2524</v>
      </c>
      <c r="L24" s="278">
        <v>2463.6</v>
      </c>
      <c r="M24" s="278">
        <v>0.9405</v>
      </c>
    </row>
    <row r="25" spans="1:13">
      <c r="A25" s="302">
        <v>16</v>
      </c>
      <c r="B25" s="278" t="s">
        <v>46</v>
      </c>
      <c r="C25" s="278">
        <v>592.54999999999995</v>
      </c>
      <c r="D25" s="280">
        <v>597.65</v>
      </c>
      <c r="E25" s="280">
        <v>581.79999999999995</v>
      </c>
      <c r="F25" s="280">
        <v>571.04999999999995</v>
      </c>
      <c r="G25" s="280">
        <v>555.19999999999993</v>
      </c>
      <c r="H25" s="280">
        <v>608.4</v>
      </c>
      <c r="I25" s="280">
        <v>624.25000000000011</v>
      </c>
      <c r="J25" s="280">
        <v>635</v>
      </c>
      <c r="K25" s="278">
        <v>613.5</v>
      </c>
      <c r="L25" s="278">
        <v>586.9</v>
      </c>
      <c r="M25" s="278">
        <v>40.67306</v>
      </c>
    </row>
    <row r="26" spans="1:13">
      <c r="A26" s="302">
        <v>17</v>
      </c>
      <c r="B26" s="278" t="s">
        <v>47</v>
      </c>
      <c r="C26" s="278">
        <v>186.95</v>
      </c>
      <c r="D26" s="280">
        <v>184</v>
      </c>
      <c r="E26" s="280">
        <v>180.15</v>
      </c>
      <c r="F26" s="280">
        <v>173.35</v>
      </c>
      <c r="G26" s="280">
        <v>169.5</v>
      </c>
      <c r="H26" s="280">
        <v>190.8</v>
      </c>
      <c r="I26" s="280">
        <v>194.65000000000003</v>
      </c>
      <c r="J26" s="280">
        <v>201.45000000000002</v>
      </c>
      <c r="K26" s="278">
        <v>187.85</v>
      </c>
      <c r="L26" s="278">
        <v>177.2</v>
      </c>
      <c r="M26" s="278">
        <v>69.535790000000006</v>
      </c>
    </row>
    <row r="27" spans="1:13">
      <c r="A27" s="302">
        <v>18</v>
      </c>
      <c r="B27" s="278" t="s">
        <v>48</v>
      </c>
      <c r="C27" s="278">
        <v>1280</v>
      </c>
      <c r="D27" s="280">
        <v>1276.2166666666667</v>
      </c>
      <c r="E27" s="280">
        <v>1256.4333333333334</v>
      </c>
      <c r="F27" s="280">
        <v>1232.8666666666668</v>
      </c>
      <c r="G27" s="280">
        <v>1213.0833333333335</v>
      </c>
      <c r="H27" s="280">
        <v>1299.7833333333333</v>
      </c>
      <c r="I27" s="280">
        <v>1319.5666666666666</v>
      </c>
      <c r="J27" s="280">
        <v>1343.1333333333332</v>
      </c>
      <c r="K27" s="278">
        <v>1296</v>
      </c>
      <c r="L27" s="278">
        <v>1252.6500000000001</v>
      </c>
      <c r="M27" s="278">
        <v>7.7535299999999996</v>
      </c>
    </row>
    <row r="28" spans="1:13">
      <c r="A28" s="302">
        <v>19</v>
      </c>
      <c r="B28" s="278" t="s">
        <v>49</v>
      </c>
      <c r="C28" s="278">
        <v>90.35</v>
      </c>
      <c r="D28" s="280">
        <v>91.066666666666663</v>
      </c>
      <c r="E28" s="280">
        <v>89.133333333333326</v>
      </c>
      <c r="F28" s="280">
        <v>87.916666666666657</v>
      </c>
      <c r="G28" s="280">
        <v>85.98333333333332</v>
      </c>
      <c r="H28" s="280">
        <v>92.283333333333331</v>
      </c>
      <c r="I28" s="280">
        <v>94.216666666666669</v>
      </c>
      <c r="J28" s="280">
        <v>95.433333333333337</v>
      </c>
      <c r="K28" s="278">
        <v>93</v>
      </c>
      <c r="L28" s="278">
        <v>89.85</v>
      </c>
      <c r="M28" s="278">
        <v>69.642510000000001</v>
      </c>
    </row>
    <row r="29" spans="1:13">
      <c r="A29" s="302">
        <v>20</v>
      </c>
      <c r="B29" s="278" t="s">
        <v>50</v>
      </c>
      <c r="C29" s="278">
        <v>43.6</v>
      </c>
      <c r="D29" s="280">
        <v>44.266666666666673</v>
      </c>
      <c r="E29" s="280">
        <v>42.733333333333348</v>
      </c>
      <c r="F29" s="280">
        <v>41.866666666666674</v>
      </c>
      <c r="G29" s="280">
        <v>40.33333333333335</v>
      </c>
      <c r="H29" s="280">
        <v>45.133333333333347</v>
      </c>
      <c r="I29" s="280">
        <v>46.666666666666664</v>
      </c>
      <c r="J29" s="280">
        <v>47.533333333333346</v>
      </c>
      <c r="K29" s="278">
        <v>45.8</v>
      </c>
      <c r="L29" s="278">
        <v>43.4</v>
      </c>
      <c r="M29" s="278">
        <v>295.79129999999998</v>
      </c>
    </row>
    <row r="30" spans="1:13">
      <c r="A30" s="302">
        <v>21</v>
      </c>
      <c r="B30" s="278" t="s">
        <v>52</v>
      </c>
      <c r="C30" s="278">
        <v>1617.9</v>
      </c>
      <c r="D30" s="280">
        <v>1599.4333333333334</v>
      </c>
      <c r="E30" s="280">
        <v>1573.8666666666668</v>
      </c>
      <c r="F30" s="280">
        <v>1529.8333333333335</v>
      </c>
      <c r="G30" s="280">
        <v>1504.2666666666669</v>
      </c>
      <c r="H30" s="280">
        <v>1643.4666666666667</v>
      </c>
      <c r="I30" s="280">
        <v>1669.0333333333333</v>
      </c>
      <c r="J30" s="280">
        <v>1713.0666666666666</v>
      </c>
      <c r="K30" s="278">
        <v>1625</v>
      </c>
      <c r="L30" s="278">
        <v>1555.4</v>
      </c>
      <c r="M30" s="278">
        <v>52.037370000000003</v>
      </c>
    </row>
    <row r="31" spans="1:13">
      <c r="A31" s="302">
        <v>22</v>
      </c>
      <c r="B31" s="278" t="s">
        <v>54</v>
      </c>
      <c r="C31" s="278">
        <v>730.9</v>
      </c>
      <c r="D31" s="280">
        <v>724.88333333333321</v>
      </c>
      <c r="E31" s="280">
        <v>716.06666666666638</v>
      </c>
      <c r="F31" s="280">
        <v>701.23333333333312</v>
      </c>
      <c r="G31" s="280">
        <v>692.41666666666629</v>
      </c>
      <c r="H31" s="280">
        <v>739.71666666666647</v>
      </c>
      <c r="I31" s="280">
        <v>748.5333333333333</v>
      </c>
      <c r="J31" s="280">
        <v>763.36666666666656</v>
      </c>
      <c r="K31" s="278">
        <v>733.7</v>
      </c>
      <c r="L31" s="278">
        <v>710.05</v>
      </c>
      <c r="M31" s="278">
        <v>50.861249999999998</v>
      </c>
    </row>
    <row r="32" spans="1:13">
      <c r="A32" s="302">
        <v>23</v>
      </c>
      <c r="B32" s="278" t="s">
        <v>232</v>
      </c>
      <c r="C32" s="278">
        <v>2398.3000000000002</v>
      </c>
      <c r="D32" s="280">
        <v>2432.6</v>
      </c>
      <c r="E32" s="280">
        <v>2347.1999999999998</v>
      </c>
      <c r="F32" s="280">
        <v>2296.1</v>
      </c>
      <c r="G32" s="280">
        <v>2210.6999999999998</v>
      </c>
      <c r="H32" s="280">
        <v>2483.6999999999998</v>
      </c>
      <c r="I32" s="280">
        <v>2569.1000000000004</v>
      </c>
      <c r="J32" s="280">
        <v>2620.1999999999998</v>
      </c>
      <c r="K32" s="278">
        <v>2518</v>
      </c>
      <c r="L32" s="278">
        <v>2381.5</v>
      </c>
      <c r="M32" s="278">
        <v>3.88436</v>
      </c>
    </row>
    <row r="33" spans="1:13">
      <c r="A33" s="302">
        <v>24</v>
      </c>
      <c r="B33" s="278" t="s">
        <v>56</v>
      </c>
      <c r="C33" s="278">
        <v>336.95</v>
      </c>
      <c r="D33" s="280">
        <v>343.18333333333339</v>
      </c>
      <c r="E33" s="280">
        <v>326.61666666666679</v>
      </c>
      <c r="F33" s="280">
        <v>316.28333333333342</v>
      </c>
      <c r="G33" s="280">
        <v>299.71666666666681</v>
      </c>
      <c r="H33" s="280">
        <v>353.51666666666677</v>
      </c>
      <c r="I33" s="280">
        <v>370.08333333333337</v>
      </c>
      <c r="J33" s="280">
        <v>380.41666666666674</v>
      </c>
      <c r="K33" s="278">
        <v>359.75</v>
      </c>
      <c r="L33" s="278">
        <v>332.85</v>
      </c>
      <c r="M33" s="278">
        <v>483.68473999999998</v>
      </c>
    </row>
    <row r="34" spans="1:13">
      <c r="A34" s="302">
        <v>25</v>
      </c>
      <c r="B34" s="278" t="s">
        <v>57</v>
      </c>
      <c r="C34" s="278">
        <v>2553.75</v>
      </c>
      <c r="D34" s="280">
        <v>2577.0166666666669</v>
      </c>
      <c r="E34" s="280">
        <v>2519.5333333333338</v>
      </c>
      <c r="F34" s="280">
        <v>2485.3166666666671</v>
      </c>
      <c r="G34" s="280">
        <v>2427.8333333333339</v>
      </c>
      <c r="H34" s="280">
        <v>2611.2333333333336</v>
      </c>
      <c r="I34" s="280">
        <v>2668.7166666666662</v>
      </c>
      <c r="J34" s="280">
        <v>2702.9333333333334</v>
      </c>
      <c r="K34" s="278">
        <v>2634.5</v>
      </c>
      <c r="L34" s="278">
        <v>2542.8000000000002</v>
      </c>
      <c r="M34" s="278">
        <v>13.28369</v>
      </c>
    </row>
    <row r="35" spans="1:13">
      <c r="A35" s="302">
        <v>26</v>
      </c>
      <c r="B35" s="278" t="s">
        <v>60</v>
      </c>
      <c r="C35" s="278">
        <v>1895.3</v>
      </c>
      <c r="D35" s="280">
        <v>1922.5166666666667</v>
      </c>
      <c r="E35" s="280">
        <v>1838.0333333333333</v>
      </c>
      <c r="F35" s="280">
        <v>1780.7666666666667</v>
      </c>
      <c r="G35" s="280">
        <v>1696.2833333333333</v>
      </c>
      <c r="H35" s="280">
        <v>1979.7833333333333</v>
      </c>
      <c r="I35" s="280">
        <v>2064.2666666666664</v>
      </c>
      <c r="J35" s="280">
        <v>2121.5333333333333</v>
      </c>
      <c r="K35" s="278">
        <v>2007</v>
      </c>
      <c r="L35" s="278">
        <v>1865.25</v>
      </c>
      <c r="M35" s="278">
        <v>161.95151999999999</v>
      </c>
    </row>
    <row r="36" spans="1:13">
      <c r="A36" s="302">
        <v>27</v>
      </c>
      <c r="B36" s="278" t="s">
        <v>59</v>
      </c>
      <c r="C36" s="278">
        <v>4315.55</v>
      </c>
      <c r="D36" s="280">
        <v>4327</v>
      </c>
      <c r="E36" s="280">
        <v>4075.55</v>
      </c>
      <c r="F36" s="280">
        <v>3835.55</v>
      </c>
      <c r="G36" s="280">
        <v>3584.1000000000004</v>
      </c>
      <c r="H36" s="280">
        <v>4567</v>
      </c>
      <c r="I36" s="280">
        <v>4818.4500000000007</v>
      </c>
      <c r="J36" s="280">
        <v>5058.45</v>
      </c>
      <c r="K36" s="278">
        <v>4578.45</v>
      </c>
      <c r="L36" s="278">
        <v>4087</v>
      </c>
      <c r="M36" s="278">
        <v>27.25018</v>
      </c>
    </row>
    <row r="37" spans="1:13">
      <c r="A37" s="302">
        <v>28</v>
      </c>
      <c r="B37" s="278" t="s">
        <v>233</v>
      </c>
      <c r="C37" s="278">
        <v>1993.55</v>
      </c>
      <c r="D37" s="280">
        <v>1960.6000000000001</v>
      </c>
      <c r="E37" s="280">
        <v>1912.9500000000003</v>
      </c>
      <c r="F37" s="280">
        <v>1832.3500000000001</v>
      </c>
      <c r="G37" s="280">
        <v>1784.7000000000003</v>
      </c>
      <c r="H37" s="280">
        <v>2041.2000000000003</v>
      </c>
      <c r="I37" s="280">
        <v>2088.8500000000004</v>
      </c>
      <c r="J37" s="280">
        <v>2169.4500000000003</v>
      </c>
      <c r="K37" s="278">
        <v>2008.25</v>
      </c>
      <c r="L37" s="278">
        <v>1880</v>
      </c>
      <c r="M37" s="278">
        <v>1.94719</v>
      </c>
    </row>
    <row r="38" spans="1:13">
      <c r="A38" s="302">
        <v>29</v>
      </c>
      <c r="B38" s="278" t="s">
        <v>61</v>
      </c>
      <c r="C38" s="278">
        <v>995.1</v>
      </c>
      <c r="D38" s="280">
        <v>987.51666666666677</v>
      </c>
      <c r="E38" s="280">
        <v>971.13333333333355</v>
      </c>
      <c r="F38" s="280">
        <v>947.16666666666674</v>
      </c>
      <c r="G38" s="280">
        <v>930.78333333333353</v>
      </c>
      <c r="H38" s="280">
        <v>1011.4833333333336</v>
      </c>
      <c r="I38" s="280">
        <v>1027.8666666666668</v>
      </c>
      <c r="J38" s="280">
        <v>1051.8333333333335</v>
      </c>
      <c r="K38" s="278">
        <v>1003.9</v>
      </c>
      <c r="L38" s="278">
        <v>963.55</v>
      </c>
      <c r="M38" s="278">
        <v>7.8441000000000001</v>
      </c>
    </row>
    <row r="39" spans="1:13">
      <c r="A39" s="302">
        <v>30</v>
      </c>
      <c r="B39" s="278" t="s">
        <v>234</v>
      </c>
      <c r="C39" s="278">
        <v>202.95</v>
      </c>
      <c r="D39" s="280">
        <v>202.70000000000002</v>
      </c>
      <c r="E39" s="280">
        <v>195.65000000000003</v>
      </c>
      <c r="F39" s="280">
        <v>188.35000000000002</v>
      </c>
      <c r="G39" s="280">
        <v>181.30000000000004</v>
      </c>
      <c r="H39" s="280">
        <v>210.00000000000003</v>
      </c>
      <c r="I39" s="280">
        <v>217.05000000000004</v>
      </c>
      <c r="J39" s="280">
        <v>224.35000000000002</v>
      </c>
      <c r="K39" s="278">
        <v>209.75</v>
      </c>
      <c r="L39" s="278">
        <v>195.4</v>
      </c>
      <c r="M39" s="278">
        <v>269.39888000000002</v>
      </c>
    </row>
    <row r="40" spans="1:13">
      <c r="A40" s="302">
        <v>31</v>
      </c>
      <c r="B40" s="278" t="s">
        <v>62</v>
      </c>
      <c r="C40" s="278">
        <v>37.450000000000003</v>
      </c>
      <c r="D40" s="280">
        <v>37.81666666666667</v>
      </c>
      <c r="E40" s="280">
        <v>36.38333333333334</v>
      </c>
      <c r="F40" s="280">
        <v>35.31666666666667</v>
      </c>
      <c r="G40" s="280">
        <v>33.88333333333334</v>
      </c>
      <c r="H40" s="280">
        <v>38.88333333333334</v>
      </c>
      <c r="I40" s="280">
        <v>40.316666666666663</v>
      </c>
      <c r="J40" s="280">
        <v>41.38333333333334</v>
      </c>
      <c r="K40" s="278">
        <v>39.25</v>
      </c>
      <c r="L40" s="278">
        <v>36.75</v>
      </c>
      <c r="M40" s="278">
        <v>519.75877000000003</v>
      </c>
    </row>
    <row r="41" spans="1:13">
      <c r="A41" s="302">
        <v>32</v>
      </c>
      <c r="B41" s="278" t="s">
        <v>63</v>
      </c>
      <c r="C41" s="278">
        <v>31.5</v>
      </c>
      <c r="D41" s="280">
        <v>31.733333333333334</v>
      </c>
      <c r="E41" s="280">
        <v>30.966666666666669</v>
      </c>
      <c r="F41" s="280">
        <v>30.433333333333334</v>
      </c>
      <c r="G41" s="280">
        <v>29.666666666666668</v>
      </c>
      <c r="H41" s="280">
        <v>32.266666666666666</v>
      </c>
      <c r="I41" s="280">
        <v>33.033333333333331</v>
      </c>
      <c r="J41" s="280">
        <v>33.56666666666667</v>
      </c>
      <c r="K41" s="278">
        <v>32.5</v>
      </c>
      <c r="L41" s="278">
        <v>31.2</v>
      </c>
      <c r="M41" s="278">
        <v>35.419469999999997</v>
      </c>
    </row>
    <row r="42" spans="1:13">
      <c r="A42" s="302">
        <v>33</v>
      </c>
      <c r="B42" s="278" t="s">
        <v>64</v>
      </c>
      <c r="C42" s="278">
        <v>1274.7</v>
      </c>
      <c r="D42" s="280">
        <v>1288.0166666666667</v>
      </c>
      <c r="E42" s="280">
        <v>1254.0333333333333</v>
      </c>
      <c r="F42" s="280">
        <v>1233.3666666666666</v>
      </c>
      <c r="G42" s="280">
        <v>1199.3833333333332</v>
      </c>
      <c r="H42" s="280">
        <v>1308.6833333333334</v>
      </c>
      <c r="I42" s="280">
        <v>1342.6666666666665</v>
      </c>
      <c r="J42" s="280">
        <v>1363.3333333333335</v>
      </c>
      <c r="K42" s="278">
        <v>1322</v>
      </c>
      <c r="L42" s="278">
        <v>1267.3499999999999</v>
      </c>
      <c r="M42" s="278">
        <v>10.360910000000001</v>
      </c>
    </row>
    <row r="43" spans="1:13">
      <c r="A43" s="302">
        <v>34</v>
      </c>
      <c r="B43" s="278" t="s">
        <v>67</v>
      </c>
      <c r="C43" s="278">
        <v>457.3</v>
      </c>
      <c r="D43" s="280">
        <v>461.26666666666665</v>
      </c>
      <c r="E43" s="280">
        <v>449.0333333333333</v>
      </c>
      <c r="F43" s="280">
        <v>440.76666666666665</v>
      </c>
      <c r="G43" s="280">
        <v>428.5333333333333</v>
      </c>
      <c r="H43" s="280">
        <v>469.5333333333333</v>
      </c>
      <c r="I43" s="280">
        <v>481.76666666666665</v>
      </c>
      <c r="J43" s="280">
        <v>490.0333333333333</v>
      </c>
      <c r="K43" s="278">
        <v>473.5</v>
      </c>
      <c r="L43" s="278">
        <v>453</v>
      </c>
      <c r="M43" s="278">
        <v>20.536549999999998</v>
      </c>
    </row>
    <row r="44" spans="1:13">
      <c r="A44" s="302">
        <v>35</v>
      </c>
      <c r="B44" s="278" t="s">
        <v>66</v>
      </c>
      <c r="C44" s="278">
        <v>63.05</v>
      </c>
      <c r="D44" s="280">
        <v>62.699999999999996</v>
      </c>
      <c r="E44" s="280">
        <v>61.849999999999994</v>
      </c>
      <c r="F44" s="280">
        <v>60.65</v>
      </c>
      <c r="G44" s="280">
        <v>59.8</v>
      </c>
      <c r="H44" s="280">
        <v>63.899999999999991</v>
      </c>
      <c r="I44" s="280">
        <v>64.75</v>
      </c>
      <c r="J44" s="280">
        <v>65.949999999999989</v>
      </c>
      <c r="K44" s="278">
        <v>63.55</v>
      </c>
      <c r="L44" s="278">
        <v>61.5</v>
      </c>
      <c r="M44" s="278">
        <v>114.78106</v>
      </c>
    </row>
    <row r="45" spans="1:13">
      <c r="A45" s="302">
        <v>36</v>
      </c>
      <c r="B45" s="278" t="s">
        <v>68</v>
      </c>
      <c r="C45" s="278">
        <v>284.35000000000002</v>
      </c>
      <c r="D45" s="280">
        <v>285.5</v>
      </c>
      <c r="E45" s="280">
        <v>276.55</v>
      </c>
      <c r="F45" s="280">
        <v>268.75</v>
      </c>
      <c r="G45" s="280">
        <v>259.8</v>
      </c>
      <c r="H45" s="280">
        <v>293.3</v>
      </c>
      <c r="I45" s="280">
        <v>302.25000000000006</v>
      </c>
      <c r="J45" s="280">
        <v>310.05</v>
      </c>
      <c r="K45" s="278">
        <v>294.45</v>
      </c>
      <c r="L45" s="278">
        <v>277.7</v>
      </c>
      <c r="M45" s="278">
        <v>33.572589999999998</v>
      </c>
    </row>
    <row r="46" spans="1:13">
      <c r="A46" s="302">
        <v>37</v>
      </c>
      <c r="B46" s="278" t="s">
        <v>71</v>
      </c>
      <c r="C46" s="278">
        <v>24.55</v>
      </c>
      <c r="D46" s="280">
        <v>24.75</v>
      </c>
      <c r="E46" s="280">
        <v>23.95</v>
      </c>
      <c r="F46" s="280">
        <v>23.349999999999998</v>
      </c>
      <c r="G46" s="280">
        <v>22.549999999999997</v>
      </c>
      <c r="H46" s="280">
        <v>25.35</v>
      </c>
      <c r="I46" s="280">
        <v>26.15</v>
      </c>
      <c r="J46" s="280">
        <v>26.750000000000004</v>
      </c>
      <c r="K46" s="278">
        <v>25.55</v>
      </c>
      <c r="L46" s="278">
        <v>24.15</v>
      </c>
      <c r="M46" s="278">
        <v>439.83080000000001</v>
      </c>
    </row>
    <row r="47" spans="1:13">
      <c r="A47" s="302">
        <v>38</v>
      </c>
      <c r="B47" s="278" t="s">
        <v>75</v>
      </c>
      <c r="C47" s="278">
        <v>315.2</v>
      </c>
      <c r="D47" s="280">
        <v>315.48333333333335</v>
      </c>
      <c r="E47" s="280">
        <v>306.9666666666667</v>
      </c>
      <c r="F47" s="280">
        <v>298.73333333333335</v>
      </c>
      <c r="G47" s="280">
        <v>290.2166666666667</v>
      </c>
      <c r="H47" s="280">
        <v>323.7166666666667</v>
      </c>
      <c r="I47" s="280">
        <v>332.23333333333335</v>
      </c>
      <c r="J47" s="280">
        <v>340.4666666666667</v>
      </c>
      <c r="K47" s="278">
        <v>324</v>
      </c>
      <c r="L47" s="278">
        <v>307.25</v>
      </c>
      <c r="M47" s="278">
        <v>85.390749999999997</v>
      </c>
    </row>
    <row r="48" spans="1:13">
      <c r="A48" s="302">
        <v>39</v>
      </c>
      <c r="B48" s="278" t="s">
        <v>70</v>
      </c>
      <c r="C48" s="278">
        <v>593.20000000000005</v>
      </c>
      <c r="D48" s="280">
        <v>592.5333333333333</v>
      </c>
      <c r="E48" s="280">
        <v>587.66666666666663</v>
      </c>
      <c r="F48" s="280">
        <v>582.13333333333333</v>
      </c>
      <c r="G48" s="280">
        <v>577.26666666666665</v>
      </c>
      <c r="H48" s="280">
        <v>598.06666666666661</v>
      </c>
      <c r="I48" s="280">
        <v>602.93333333333339</v>
      </c>
      <c r="J48" s="280">
        <v>608.46666666666658</v>
      </c>
      <c r="K48" s="278">
        <v>597.4</v>
      </c>
      <c r="L48" s="278">
        <v>587</v>
      </c>
      <c r="M48" s="278">
        <v>114.16298999999999</v>
      </c>
    </row>
    <row r="49" spans="1:13">
      <c r="A49" s="302">
        <v>40</v>
      </c>
      <c r="B49" s="278" t="s">
        <v>126</v>
      </c>
      <c r="C49" s="278">
        <v>207.5</v>
      </c>
      <c r="D49" s="280">
        <v>206.70000000000002</v>
      </c>
      <c r="E49" s="280">
        <v>200.85000000000002</v>
      </c>
      <c r="F49" s="280">
        <v>194.20000000000002</v>
      </c>
      <c r="G49" s="280">
        <v>188.35000000000002</v>
      </c>
      <c r="H49" s="280">
        <v>213.35000000000002</v>
      </c>
      <c r="I49" s="280">
        <v>219.2</v>
      </c>
      <c r="J49" s="280">
        <v>225.85000000000002</v>
      </c>
      <c r="K49" s="278">
        <v>212.55</v>
      </c>
      <c r="L49" s="278">
        <v>200.05</v>
      </c>
      <c r="M49" s="278">
        <v>106.97684</v>
      </c>
    </row>
    <row r="50" spans="1:13">
      <c r="A50" s="302">
        <v>41</v>
      </c>
      <c r="B50" s="278" t="s">
        <v>72</v>
      </c>
      <c r="C50" s="278">
        <v>350.3</v>
      </c>
      <c r="D50" s="280">
        <v>351.58333333333331</v>
      </c>
      <c r="E50" s="280">
        <v>346.31666666666661</v>
      </c>
      <c r="F50" s="280">
        <v>342.33333333333331</v>
      </c>
      <c r="G50" s="280">
        <v>337.06666666666661</v>
      </c>
      <c r="H50" s="280">
        <v>355.56666666666661</v>
      </c>
      <c r="I50" s="280">
        <v>360.83333333333337</v>
      </c>
      <c r="J50" s="280">
        <v>364.81666666666661</v>
      </c>
      <c r="K50" s="278">
        <v>356.85</v>
      </c>
      <c r="L50" s="278">
        <v>347.6</v>
      </c>
      <c r="M50" s="278">
        <v>49.65522</v>
      </c>
    </row>
    <row r="51" spans="1:13">
      <c r="A51" s="302">
        <v>42</v>
      </c>
      <c r="B51" s="278" t="s">
        <v>235</v>
      </c>
      <c r="C51" s="278">
        <v>812.25</v>
      </c>
      <c r="D51" s="280">
        <v>812.41666666666663</v>
      </c>
      <c r="E51" s="280">
        <v>802.83333333333326</v>
      </c>
      <c r="F51" s="280">
        <v>793.41666666666663</v>
      </c>
      <c r="G51" s="280">
        <v>783.83333333333326</v>
      </c>
      <c r="H51" s="280">
        <v>821.83333333333326</v>
      </c>
      <c r="I51" s="280">
        <v>831.41666666666652</v>
      </c>
      <c r="J51" s="280">
        <v>840.83333333333326</v>
      </c>
      <c r="K51" s="278">
        <v>822</v>
      </c>
      <c r="L51" s="278">
        <v>803</v>
      </c>
      <c r="M51" s="278">
        <v>0.15507000000000001</v>
      </c>
    </row>
    <row r="52" spans="1:13">
      <c r="A52" s="302">
        <v>43</v>
      </c>
      <c r="B52" s="278" t="s">
        <v>73</v>
      </c>
      <c r="C52" s="278">
        <v>9520.2999999999993</v>
      </c>
      <c r="D52" s="280">
        <v>9450.1</v>
      </c>
      <c r="E52" s="280">
        <v>9300.2000000000007</v>
      </c>
      <c r="F52" s="280">
        <v>9080.1</v>
      </c>
      <c r="G52" s="280">
        <v>8930.2000000000007</v>
      </c>
      <c r="H52" s="280">
        <v>9670.2000000000007</v>
      </c>
      <c r="I52" s="280">
        <v>9820.0999999999985</v>
      </c>
      <c r="J52" s="280">
        <v>10040.200000000001</v>
      </c>
      <c r="K52" s="278">
        <v>9600</v>
      </c>
      <c r="L52" s="278">
        <v>9230</v>
      </c>
      <c r="M52" s="278">
        <v>1.02227</v>
      </c>
    </row>
    <row r="53" spans="1:13">
      <c r="A53" s="302">
        <v>44</v>
      </c>
      <c r="B53" s="278" t="s">
        <v>76</v>
      </c>
      <c r="C53" s="278">
        <v>3167.1</v>
      </c>
      <c r="D53" s="280">
        <v>3143.7666666666664</v>
      </c>
      <c r="E53" s="280">
        <v>3103.333333333333</v>
      </c>
      <c r="F53" s="280">
        <v>3039.5666666666666</v>
      </c>
      <c r="G53" s="280">
        <v>2999.1333333333332</v>
      </c>
      <c r="H53" s="280">
        <v>3207.5333333333328</v>
      </c>
      <c r="I53" s="280">
        <v>3247.9666666666662</v>
      </c>
      <c r="J53" s="280">
        <v>3311.7333333333327</v>
      </c>
      <c r="K53" s="278">
        <v>3184.2</v>
      </c>
      <c r="L53" s="278">
        <v>3080</v>
      </c>
      <c r="M53" s="278">
        <v>6.3057999999999996</v>
      </c>
    </row>
    <row r="54" spans="1:13">
      <c r="A54" s="302">
        <v>45</v>
      </c>
      <c r="B54" s="278" t="s">
        <v>82</v>
      </c>
      <c r="C54" s="278">
        <v>550</v>
      </c>
      <c r="D54" s="280">
        <v>557.9</v>
      </c>
      <c r="E54" s="280">
        <v>539.09999999999991</v>
      </c>
      <c r="F54" s="280">
        <v>528.19999999999993</v>
      </c>
      <c r="G54" s="280">
        <v>509.39999999999986</v>
      </c>
      <c r="H54" s="280">
        <v>568.79999999999995</v>
      </c>
      <c r="I54" s="280">
        <v>587.59999999999991</v>
      </c>
      <c r="J54" s="280">
        <v>598.5</v>
      </c>
      <c r="K54" s="278">
        <v>576.70000000000005</v>
      </c>
      <c r="L54" s="278">
        <v>547</v>
      </c>
      <c r="M54" s="278">
        <v>7.4543200000000001</v>
      </c>
    </row>
    <row r="55" spans="1:13">
      <c r="A55" s="302">
        <v>46</v>
      </c>
      <c r="B55" s="278" t="s">
        <v>77</v>
      </c>
      <c r="C55" s="278">
        <v>346.7</v>
      </c>
      <c r="D55" s="280">
        <v>346.73333333333335</v>
      </c>
      <c r="E55" s="280">
        <v>342.9666666666667</v>
      </c>
      <c r="F55" s="280">
        <v>339.23333333333335</v>
      </c>
      <c r="G55" s="280">
        <v>335.4666666666667</v>
      </c>
      <c r="H55" s="280">
        <v>350.4666666666667</v>
      </c>
      <c r="I55" s="280">
        <v>354.23333333333335</v>
      </c>
      <c r="J55" s="280">
        <v>357.9666666666667</v>
      </c>
      <c r="K55" s="278">
        <v>350.5</v>
      </c>
      <c r="L55" s="278">
        <v>343</v>
      </c>
      <c r="M55" s="278">
        <v>48.515529999999998</v>
      </c>
    </row>
    <row r="56" spans="1:13">
      <c r="A56" s="302">
        <v>47</v>
      </c>
      <c r="B56" s="278" t="s">
        <v>78</v>
      </c>
      <c r="C56" s="278">
        <v>77.25</v>
      </c>
      <c r="D56" s="280">
        <v>77.933333333333337</v>
      </c>
      <c r="E56" s="280">
        <v>75.866666666666674</v>
      </c>
      <c r="F56" s="280">
        <v>74.483333333333334</v>
      </c>
      <c r="G56" s="280">
        <v>72.416666666666671</v>
      </c>
      <c r="H56" s="280">
        <v>79.316666666666677</v>
      </c>
      <c r="I56" s="280">
        <v>81.38333333333334</v>
      </c>
      <c r="J56" s="280">
        <v>82.76666666666668</v>
      </c>
      <c r="K56" s="278">
        <v>80</v>
      </c>
      <c r="L56" s="278">
        <v>76.55</v>
      </c>
      <c r="M56" s="278">
        <v>124.24368</v>
      </c>
    </row>
    <row r="57" spans="1:13">
      <c r="A57" s="302">
        <v>48</v>
      </c>
      <c r="B57" s="278" t="s">
        <v>79</v>
      </c>
      <c r="C57" s="278">
        <v>111.45</v>
      </c>
      <c r="D57" s="280">
        <v>111</v>
      </c>
      <c r="E57" s="280">
        <v>109.8</v>
      </c>
      <c r="F57" s="280">
        <v>108.14999999999999</v>
      </c>
      <c r="G57" s="280">
        <v>106.94999999999999</v>
      </c>
      <c r="H57" s="280">
        <v>112.65</v>
      </c>
      <c r="I57" s="280">
        <v>113.85</v>
      </c>
      <c r="J57" s="280">
        <v>115.50000000000001</v>
      </c>
      <c r="K57" s="278">
        <v>112.2</v>
      </c>
      <c r="L57" s="278">
        <v>109.35</v>
      </c>
      <c r="M57" s="278">
        <v>5.6515700000000004</v>
      </c>
    </row>
    <row r="58" spans="1:13">
      <c r="A58" s="302">
        <v>49</v>
      </c>
      <c r="B58" s="278" t="s">
        <v>83</v>
      </c>
      <c r="C58" s="278">
        <v>123.2</v>
      </c>
      <c r="D58" s="280">
        <v>125.86666666666666</v>
      </c>
      <c r="E58" s="280">
        <v>118.53333333333333</v>
      </c>
      <c r="F58" s="280">
        <v>113.86666666666667</v>
      </c>
      <c r="G58" s="280">
        <v>106.53333333333335</v>
      </c>
      <c r="H58" s="280">
        <v>130.5333333333333</v>
      </c>
      <c r="I58" s="280">
        <v>137.86666666666667</v>
      </c>
      <c r="J58" s="280">
        <v>142.5333333333333</v>
      </c>
      <c r="K58" s="278">
        <v>133.19999999999999</v>
      </c>
      <c r="L58" s="278">
        <v>121.2</v>
      </c>
      <c r="M58" s="278">
        <v>198.23410999999999</v>
      </c>
    </row>
    <row r="59" spans="1:13">
      <c r="A59" s="302">
        <v>50</v>
      </c>
      <c r="B59" s="278" t="s">
        <v>84</v>
      </c>
      <c r="C59" s="278">
        <v>639.35</v>
      </c>
      <c r="D59" s="280">
        <v>630.43333333333339</v>
      </c>
      <c r="E59" s="280">
        <v>619.01666666666677</v>
      </c>
      <c r="F59" s="280">
        <v>598.68333333333339</v>
      </c>
      <c r="G59" s="280">
        <v>587.26666666666677</v>
      </c>
      <c r="H59" s="280">
        <v>650.76666666666677</v>
      </c>
      <c r="I59" s="280">
        <v>662.18333333333328</v>
      </c>
      <c r="J59" s="280">
        <v>682.51666666666677</v>
      </c>
      <c r="K59" s="278">
        <v>641.85</v>
      </c>
      <c r="L59" s="278">
        <v>610.1</v>
      </c>
      <c r="M59" s="278">
        <v>108.75624999999999</v>
      </c>
    </row>
    <row r="60" spans="1:13">
      <c r="A60" s="302">
        <v>51</v>
      </c>
      <c r="B60" s="278" t="s">
        <v>236</v>
      </c>
      <c r="C60" s="278">
        <v>127.35</v>
      </c>
      <c r="D60" s="280">
        <v>128.65</v>
      </c>
      <c r="E60" s="280">
        <v>124.9</v>
      </c>
      <c r="F60" s="280">
        <v>122.45</v>
      </c>
      <c r="G60" s="280">
        <v>118.7</v>
      </c>
      <c r="H60" s="280">
        <v>131.10000000000002</v>
      </c>
      <c r="I60" s="280">
        <v>134.85000000000002</v>
      </c>
      <c r="J60" s="280">
        <v>137.30000000000001</v>
      </c>
      <c r="K60" s="278">
        <v>132.4</v>
      </c>
      <c r="L60" s="278">
        <v>126.2</v>
      </c>
      <c r="M60" s="278">
        <v>18.05744</v>
      </c>
    </row>
    <row r="61" spans="1:13">
      <c r="A61" s="302">
        <v>52</v>
      </c>
      <c r="B61" s="278" t="s">
        <v>85</v>
      </c>
      <c r="C61" s="278">
        <v>125.2</v>
      </c>
      <c r="D61" s="280">
        <v>124.38333333333333</v>
      </c>
      <c r="E61" s="280">
        <v>122.71666666666665</v>
      </c>
      <c r="F61" s="280">
        <v>120.23333333333333</v>
      </c>
      <c r="G61" s="280">
        <v>118.56666666666666</v>
      </c>
      <c r="H61" s="280">
        <v>126.86666666666665</v>
      </c>
      <c r="I61" s="280">
        <v>128.53333333333333</v>
      </c>
      <c r="J61" s="280">
        <v>131.01666666666665</v>
      </c>
      <c r="K61" s="278">
        <v>126.05</v>
      </c>
      <c r="L61" s="278">
        <v>121.9</v>
      </c>
      <c r="M61" s="278">
        <v>71.290729999999996</v>
      </c>
    </row>
    <row r="62" spans="1:13">
      <c r="A62" s="302">
        <v>53</v>
      </c>
      <c r="B62" s="278" t="s">
        <v>86</v>
      </c>
      <c r="C62" s="278">
        <v>1313.35</v>
      </c>
      <c r="D62" s="280">
        <v>1322.2</v>
      </c>
      <c r="E62" s="280">
        <v>1299.3000000000002</v>
      </c>
      <c r="F62" s="280">
        <v>1285.2500000000002</v>
      </c>
      <c r="G62" s="280">
        <v>1262.3500000000004</v>
      </c>
      <c r="H62" s="280">
        <v>1336.25</v>
      </c>
      <c r="I62" s="280">
        <v>1359.15</v>
      </c>
      <c r="J62" s="280">
        <v>1373.1999999999998</v>
      </c>
      <c r="K62" s="278">
        <v>1345.1</v>
      </c>
      <c r="L62" s="278">
        <v>1308.1500000000001</v>
      </c>
      <c r="M62" s="278">
        <v>13.600199999999999</v>
      </c>
    </row>
    <row r="63" spans="1:13">
      <c r="A63" s="302">
        <v>54</v>
      </c>
      <c r="B63" s="278" t="s">
        <v>87</v>
      </c>
      <c r="C63" s="278">
        <v>348.35</v>
      </c>
      <c r="D63" s="280">
        <v>352.88333333333338</v>
      </c>
      <c r="E63" s="280">
        <v>340.76666666666677</v>
      </c>
      <c r="F63" s="280">
        <v>333.18333333333339</v>
      </c>
      <c r="G63" s="280">
        <v>321.06666666666678</v>
      </c>
      <c r="H63" s="280">
        <v>360.46666666666675</v>
      </c>
      <c r="I63" s="280">
        <v>372.58333333333343</v>
      </c>
      <c r="J63" s="280">
        <v>380.16666666666674</v>
      </c>
      <c r="K63" s="278">
        <v>365</v>
      </c>
      <c r="L63" s="278">
        <v>345.3</v>
      </c>
      <c r="M63" s="278">
        <v>18.39883</v>
      </c>
    </row>
    <row r="64" spans="1:13">
      <c r="A64" s="302">
        <v>55</v>
      </c>
      <c r="B64" s="278" t="s">
        <v>237</v>
      </c>
      <c r="C64" s="278">
        <v>650.54999999999995</v>
      </c>
      <c r="D64" s="280">
        <v>639.88333333333333</v>
      </c>
      <c r="E64" s="280">
        <v>621.66666666666663</v>
      </c>
      <c r="F64" s="280">
        <v>592.7833333333333</v>
      </c>
      <c r="G64" s="280">
        <v>574.56666666666661</v>
      </c>
      <c r="H64" s="280">
        <v>668.76666666666665</v>
      </c>
      <c r="I64" s="280">
        <v>686.98333333333335</v>
      </c>
      <c r="J64" s="280">
        <v>715.86666666666667</v>
      </c>
      <c r="K64" s="278">
        <v>658.1</v>
      </c>
      <c r="L64" s="278">
        <v>611</v>
      </c>
      <c r="M64" s="278">
        <v>10.32531</v>
      </c>
    </row>
    <row r="65" spans="1:13">
      <c r="A65" s="302">
        <v>56</v>
      </c>
      <c r="B65" s="278" t="s">
        <v>238</v>
      </c>
      <c r="C65" s="278">
        <v>213</v>
      </c>
      <c r="D65" s="280">
        <v>213.03333333333333</v>
      </c>
      <c r="E65" s="280">
        <v>209.11666666666667</v>
      </c>
      <c r="F65" s="280">
        <v>205.23333333333335</v>
      </c>
      <c r="G65" s="280">
        <v>201.31666666666669</v>
      </c>
      <c r="H65" s="280">
        <v>216.91666666666666</v>
      </c>
      <c r="I65" s="280">
        <v>220.83333333333334</v>
      </c>
      <c r="J65" s="280">
        <v>224.71666666666664</v>
      </c>
      <c r="K65" s="278">
        <v>216.95</v>
      </c>
      <c r="L65" s="278">
        <v>209.15</v>
      </c>
      <c r="M65" s="278">
        <v>3.9464800000000002</v>
      </c>
    </row>
    <row r="66" spans="1:13">
      <c r="A66" s="302">
        <v>57</v>
      </c>
      <c r="B66" s="278" t="s">
        <v>88</v>
      </c>
      <c r="C66" s="278">
        <v>329.7</v>
      </c>
      <c r="D66" s="280">
        <v>331.7833333333333</v>
      </c>
      <c r="E66" s="280">
        <v>324.46666666666658</v>
      </c>
      <c r="F66" s="280">
        <v>319.23333333333329</v>
      </c>
      <c r="G66" s="280">
        <v>311.91666666666657</v>
      </c>
      <c r="H66" s="280">
        <v>337.01666666666659</v>
      </c>
      <c r="I66" s="280">
        <v>344.33333333333331</v>
      </c>
      <c r="J66" s="280">
        <v>349.56666666666661</v>
      </c>
      <c r="K66" s="278">
        <v>339.1</v>
      </c>
      <c r="L66" s="278">
        <v>326.55</v>
      </c>
      <c r="M66" s="278">
        <v>9.3319200000000002</v>
      </c>
    </row>
    <row r="67" spans="1:13">
      <c r="A67" s="302">
        <v>58</v>
      </c>
      <c r="B67" s="278" t="s">
        <v>94</v>
      </c>
      <c r="C67" s="278">
        <v>135.15</v>
      </c>
      <c r="D67" s="280">
        <v>136.33333333333334</v>
      </c>
      <c r="E67" s="280">
        <v>132.66666666666669</v>
      </c>
      <c r="F67" s="280">
        <v>130.18333333333334</v>
      </c>
      <c r="G67" s="280">
        <v>126.51666666666668</v>
      </c>
      <c r="H67" s="280">
        <v>138.81666666666669</v>
      </c>
      <c r="I67" s="280">
        <v>142.48333333333338</v>
      </c>
      <c r="J67" s="280">
        <v>144.9666666666667</v>
      </c>
      <c r="K67" s="278">
        <v>140</v>
      </c>
      <c r="L67" s="278">
        <v>133.85</v>
      </c>
      <c r="M67" s="278">
        <v>63.313780000000001</v>
      </c>
    </row>
    <row r="68" spans="1:13">
      <c r="A68" s="302">
        <v>59</v>
      </c>
      <c r="B68" s="278" t="s">
        <v>89</v>
      </c>
      <c r="C68" s="278">
        <v>431.7</v>
      </c>
      <c r="D68" s="280">
        <v>435.18333333333334</v>
      </c>
      <c r="E68" s="280">
        <v>426.41666666666669</v>
      </c>
      <c r="F68" s="280">
        <v>421.13333333333333</v>
      </c>
      <c r="G68" s="280">
        <v>412.36666666666667</v>
      </c>
      <c r="H68" s="280">
        <v>440.4666666666667</v>
      </c>
      <c r="I68" s="280">
        <v>449.23333333333335</v>
      </c>
      <c r="J68" s="280">
        <v>454.51666666666671</v>
      </c>
      <c r="K68" s="278">
        <v>443.95</v>
      </c>
      <c r="L68" s="278">
        <v>429.9</v>
      </c>
      <c r="M68" s="278">
        <v>33.270139999999998</v>
      </c>
    </row>
    <row r="69" spans="1:13">
      <c r="A69" s="302">
        <v>60</v>
      </c>
      <c r="B69" s="278" t="s">
        <v>239</v>
      </c>
      <c r="C69" s="278">
        <v>486.45</v>
      </c>
      <c r="D69" s="280">
        <v>486.48333333333335</v>
      </c>
      <c r="E69" s="280">
        <v>478.9666666666667</v>
      </c>
      <c r="F69" s="280">
        <v>471.48333333333335</v>
      </c>
      <c r="G69" s="280">
        <v>463.9666666666667</v>
      </c>
      <c r="H69" s="280">
        <v>493.9666666666667</v>
      </c>
      <c r="I69" s="280">
        <v>501.48333333333335</v>
      </c>
      <c r="J69" s="280">
        <v>508.9666666666667</v>
      </c>
      <c r="K69" s="278">
        <v>494</v>
      </c>
      <c r="L69" s="278">
        <v>479</v>
      </c>
      <c r="M69" s="278">
        <v>7.6480300000000003</v>
      </c>
    </row>
    <row r="70" spans="1:13">
      <c r="A70" s="302">
        <v>61</v>
      </c>
      <c r="B70" s="278" t="s">
        <v>92</v>
      </c>
      <c r="C70" s="278">
        <v>2320</v>
      </c>
      <c r="D70" s="280">
        <v>2333.3833333333332</v>
      </c>
      <c r="E70" s="280">
        <v>2291.6166666666663</v>
      </c>
      <c r="F70" s="280">
        <v>2263.2333333333331</v>
      </c>
      <c r="G70" s="280">
        <v>2221.4666666666662</v>
      </c>
      <c r="H70" s="280">
        <v>2361.7666666666664</v>
      </c>
      <c r="I70" s="280">
        <v>2403.5333333333328</v>
      </c>
      <c r="J70" s="280">
        <v>2431.9166666666665</v>
      </c>
      <c r="K70" s="278">
        <v>2375.15</v>
      </c>
      <c r="L70" s="278">
        <v>2305</v>
      </c>
      <c r="M70" s="278">
        <v>4.7950100000000004</v>
      </c>
    </row>
    <row r="71" spans="1:13">
      <c r="A71" s="302">
        <v>62</v>
      </c>
      <c r="B71" s="278" t="s">
        <v>95</v>
      </c>
      <c r="C71" s="278">
        <v>3892.85</v>
      </c>
      <c r="D71" s="280">
        <v>3871.2833333333333</v>
      </c>
      <c r="E71" s="280">
        <v>3832.5666666666666</v>
      </c>
      <c r="F71" s="280">
        <v>3772.2833333333333</v>
      </c>
      <c r="G71" s="280">
        <v>3733.5666666666666</v>
      </c>
      <c r="H71" s="280">
        <v>3931.5666666666666</v>
      </c>
      <c r="I71" s="280">
        <v>3970.2833333333328</v>
      </c>
      <c r="J71" s="280">
        <v>4030.5666666666666</v>
      </c>
      <c r="K71" s="278">
        <v>3910</v>
      </c>
      <c r="L71" s="278">
        <v>3811</v>
      </c>
      <c r="M71" s="278">
        <v>10.10561</v>
      </c>
    </row>
    <row r="72" spans="1:13">
      <c r="A72" s="302">
        <v>63</v>
      </c>
      <c r="B72" s="278" t="s">
        <v>240</v>
      </c>
      <c r="C72" s="278">
        <v>42.5</v>
      </c>
      <c r="D72" s="280">
        <v>43.933333333333337</v>
      </c>
      <c r="E72" s="280">
        <v>41.016666666666673</v>
      </c>
      <c r="F72" s="280">
        <v>39.533333333333339</v>
      </c>
      <c r="G72" s="280">
        <v>36.616666666666674</v>
      </c>
      <c r="H72" s="280">
        <v>45.416666666666671</v>
      </c>
      <c r="I72" s="280">
        <v>48.333333333333329</v>
      </c>
      <c r="J72" s="280">
        <v>49.81666666666667</v>
      </c>
      <c r="K72" s="278">
        <v>46.85</v>
      </c>
      <c r="L72" s="278">
        <v>42.45</v>
      </c>
      <c r="M72" s="278">
        <v>32.951810000000002</v>
      </c>
    </row>
    <row r="73" spans="1:13">
      <c r="A73" s="302">
        <v>64</v>
      </c>
      <c r="B73" s="278" t="s">
        <v>96</v>
      </c>
      <c r="C73" s="278">
        <v>13922.4</v>
      </c>
      <c r="D73" s="280">
        <v>13906.783333333333</v>
      </c>
      <c r="E73" s="280">
        <v>13715.616666666665</v>
      </c>
      <c r="F73" s="280">
        <v>13508.833333333332</v>
      </c>
      <c r="G73" s="280">
        <v>13317.666666666664</v>
      </c>
      <c r="H73" s="280">
        <v>14113.566666666666</v>
      </c>
      <c r="I73" s="280">
        <v>14304.733333333334</v>
      </c>
      <c r="J73" s="280">
        <v>14511.516666666666</v>
      </c>
      <c r="K73" s="278">
        <v>14097.95</v>
      </c>
      <c r="L73" s="278">
        <v>13700</v>
      </c>
      <c r="M73" s="278">
        <v>1.8369899999999999</v>
      </c>
    </row>
    <row r="74" spans="1:13">
      <c r="A74" s="302">
        <v>65</v>
      </c>
      <c r="B74" s="278" t="s">
        <v>241</v>
      </c>
      <c r="C74" s="278">
        <v>209.65</v>
      </c>
      <c r="D74" s="280">
        <v>209.98333333333335</v>
      </c>
      <c r="E74" s="280">
        <v>206.9666666666667</v>
      </c>
      <c r="F74" s="280">
        <v>204.28333333333336</v>
      </c>
      <c r="G74" s="280">
        <v>201.26666666666671</v>
      </c>
      <c r="H74" s="280">
        <v>212.66666666666669</v>
      </c>
      <c r="I74" s="280">
        <v>215.68333333333334</v>
      </c>
      <c r="J74" s="280">
        <v>218.36666666666667</v>
      </c>
      <c r="K74" s="278">
        <v>213</v>
      </c>
      <c r="L74" s="278">
        <v>207.3</v>
      </c>
      <c r="M74" s="278">
        <v>18.997409999999999</v>
      </c>
    </row>
    <row r="75" spans="1:13">
      <c r="A75" s="302">
        <v>66</v>
      </c>
      <c r="B75" s="278" t="s">
        <v>242</v>
      </c>
      <c r="C75" s="278">
        <v>647.79999999999995</v>
      </c>
      <c r="D75" s="280">
        <v>638.98333333333323</v>
      </c>
      <c r="E75" s="280">
        <v>628.06666666666649</v>
      </c>
      <c r="F75" s="280">
        <v>608.33333333333326</v>
      </c>
      <c r="G75" s="280">
        <v>597.41666666666652</v>
      </c>
      <c r="H75" s="280">
        <v>658.71666666666647</v>
      </c>
      <c r="I75" s="280">
        <v>669.63333333333321</v>
      </c>
      <c r="J75" s="280">
        <v>689.36666666666645</v>
      </c>
      <c r="K75" s="278">
        <v>649.9</v>
      </c>
      <c r="L75" s="278">
        <v>619.25</v>
      </c>
      <c r="M75" s="278">
        <v>1.49379</v>
      </c>
    </row>
    <row r="76" spans="1:13">
      <c r="A76" s="302">
        <v>67</v>
      </c>
      <c r="B76" s="278" t="s">
        <v>243</v>
      </c>
      <c r="C76" s="278">
        <v>61.2</v>
      </c>
      <c r="D76" s="280">
        <v>61.783333333333331</v>
      </c>
      <c r="E76" s="280">
        <v>60.416666666666664</v>
      </c>
      <c r="F76" s="280">
        <v>59.633333333333333</v>
      </c>
      <c r="G76" s="280">
        <v>58.266666666666666</v>
      </c>
      <c r="H76" s="280">
        <v>62.566666666666663</v>
      </c>
      <c r="I76" s="280">
        <v>63.933333333333337</v>
      </c>
      <c r="J76" s="280">
        <v>64.716666666666669</v>
      </c>
      <c r="K76" s="278">
        <v>63.15</v>
      </c>
      <c r="L76" s="278">
        <v>61</v>
      </c>
      <c r="M76" s="278">
        <v>3.9901499999999999</v>
      </c>
    </row>
    <row r="77" spans="1:13">
      <c r="A77" s="302">
        <v>68</v>
      </c>
      <c r="B77" s="278" t="s">
        <v>98</v>
      </c>
      <c r="C77" s="278">
        <v>909.65</v>
      </c>
      <c r="D77" s="280">
        <v>897.86666666666667</v>
      </c>
      <c r="E77" s="280">
        <v>876.7833333333333</v>
      </c>
      <c r="F77" s="280">
        <v>843.91666666666663</v>
      </c>
      <c r="G77" s="280">
        <v>822.83333333333326</v>
      </c>
      <c r="H77" s="280">
        <v>930.73333333333335</v>
      </c>
      <c r="I77" s="280">
        <v>951.81666666666661</v>
      </c>
      <c r="J77" s="280">
        <v>984.68333333333339</v>
      </c>
      <c r="K77" s="278">
        <v>918.95</v>
      </c>
      <c r="L77" s="278">
        <v>865</v>
      </c>
      <c r="M77" s="278">
        <v>41.500749999999996</v>
      </c>
    </row>
    <row r="78" spans="1:13">
      <c r="A78" s="302">
        <v>69</v>
      </c>
      <c r="B78" s="278" t="s">
        <v>99</v>
      </c>
      <c r="C78" s="278">
        <v>154.1</v>
      </c>
      <c r="D78" s="280">
        <v>154.58333333333331</v>
      </c>
      <c r="E78" s="280">
        <v>151.46666666666664</v>
      </c>
      <c r="F78" s="280">
        <v>148.83333333333331</v>
      </c>
      <c r="G78" s="280">
        <v>145.71666666666664</v>
      </c>
      <c r="H78" s="280">
        <v>157.21666666666664</v>
      </c>
      <c r="I78" s="280">
        <v>160.33333333333331</v>
      </c>
      <c r="J78" s="280">
        <v>162.96666666666664</v>
      </c>
      <c r="K78" s="278">
        <v>157.69999999999999</v>
      </c>
      <c r="L78" s="278">
        <v>151.94999999999999</v>
      </c>
      <c r="M78" s="278">
        <v>19.29128</v>
      </c>
    </row>
    <row r="79" spans="1:13">
      <c r="A79" s="302">
        <v>70</v>
      </c>
      <c r="B79" s="278" t="s">
        <v>100</v>
      </c>
      <c r="C79" s="278">
        <v>37.35</v>
      </c>
      <c r="D79" s="280">
        <v>38</v>
      </c>
      <c r="E79" s="280">
        <v>36.15</v>
      </c>
      <c r="F79" s="280">
        <v>34.949999999999996</v>
      </c>
      <c r="G79" s="280">
        <v>33.099999999999994</v>
      </c>
      <c r="H79" s="280">
        <v>39.200000000000003</v>
      </c>
      <c r="I79" s="280">
        <v>41.05</v>
      </c>
      <c r="J79" s="280">
        <v>42.250000000000007</v>
      </c>
      <c r="K79" s="278">
        <v>39.85</v>
      </c>
      <c r="L79" s="278">
        <v>36.799999999999997</v>
      </c>
      <c r="M79" s="278">
        <v>349.62306000000001</v>
      </c>
    </row>
    <row r="80" spans="1:13">
      <c r="A80" s="302">
        <v>71</v>
      </c>
      <c r="B80" s="278" t="s">
        <v>371</v>
      </c>
      <c r="C80" s="278">
        <v>114.15</v>
      </c>
      <c r="D80" s="280">
        <v>114.98333333333335</v>
      </c>
      <c r="E80" s="280">
        <v>113.06666666666669</v>
      </c>
      <c r="F80" s="280">
        <v>111.98333333333335</v>
      </c>
      <c r="G80" s="280">
        <v>110.06666666666669</v>
      </c>
      <c r="H80" s="280">
        <v>116.06666666666669</v>
      </c>
      <c r="I80" s="280">
        <v>117.98333333333335</v>
      </c>
      <c r="J80" s="280">
        <v>119.06666666666669</v>
      </c>
      <c r="K80" s="278">
        <v>116.9</v>
      </c>
      <c r="L80" s="278">
        <v>113.9</v>
      </c>
      <c r="M80" s="278">
        <v>4.4061199999999996</v>
      </c>
    </row>
    <row r="81" spans="1:13">
      <c r="A81" s="302">
        <v>72</v>
      </c>
      <c r="B81" s="278" t="s">
        <v>244</v>
      </c>
      <c r="C81" s="278">
        <v>7.45</v>
      </c>
      <c r="D81" s="280">
        <v>7.5</v>
      </c>
      <c r="E81" s="280">
        <v>7.3</v>
      </c>
      <c r="F81" s="280">
        <v>7.1499999999999995</v>
      </c>
      <c r="G81" s="280">
        <v>6.9499999999999993</v>
      </c>
      <c r="H81" s="280">
        <v>7.65</v>
      </c>
      <c r="I81" s="280">
        <v>7.85</v>
      </c>
      <c r="J81" s="280">
        <v>8</v>
      </c>
      <c r="K81" s="278">
        <v>7.7</v>
      </c>
      <c r="L81" s="278">
        <v>7.35</v>
      </c>
      <c r="M81" s="278">
        <v>16.270399999999999</v>
      </c>
    </row>
    <row r="82" spans="1:13">
      <c r="A82" s="302">
        <v>73</v>
      </c>
      <c r="B82" s="278" t="s">
        <v>245</v>
      </c>
      <c r="C82" s="278">
        <v>69.95</v>
      </c>
      <c r="D82" s="280">
        <v>69.55</v>
      </c>
      <c r="E82" s="280">
        <v>68.399999999999991</v>
      </c>
      <c r="F82" s="280">
        <v>66.849999999999994</v>
      </c>
      <c r="G82" s="280">
        <v>65.699999999999989</v>
      </c>
      <c r="H82" s="280">
        <v>71.099999999999994</v>
      </c>
      <c r="I82" s="280">
        <v>72.25</v>
      </c>
      <c r="J82" s="280">
        <v>73.8</v>
      </c>
      <c r="K82" s="278">
        <v>70.7</v>
      </c>
      <c r="L82" s="278">
        <v>68</v>
      </c>
      <c r="M82" s="278">
        <v>10.64395</v>
      </c>
    </row>
    <row r="83" spans="1:13">
      <c r="A83" s="302">
        <v>74</v>
      </c>
      <c r="B83" s="278" t="s">
        <v>101</v>
      </c>
      <c r="C83" s="278">
        <v>87.2</v>
      </c>
      <c r="D83" s="280">
        <v>86.633333333333326</v>
      </c>
      <c r="E83" s="280">
        <v>85.566666666666649</v>
      </c>
      <c r="F83" s="280">
        <v>83.933333333333323</v>
      </c>
      <c r="G83" s="280">
        <v>82.866666666666646</v>
      </c>
      <c r="H83" s="280">
        <v>88.266666666666652</v>
      </c>
      <c r="I83" s="280">
        <v>89.333333333333314</v>
      </c>
      <c r="J83" s="280">
        <v>90.966666666666654</v>
      </c>
      <c r="K83" s="278">
        <v>87.7</v>
      </c>
      <c r="L83" s="278">
        <v>85</v>
      </c>
      <c r="M83" s="278">
        <v>75.147239999999996</v>
      </c>
    </row>
    <row r="84" spans="1:13">
      <c r="A84" s="302">
        <v>75</v>
      </c>
      <c r="B84" s="278" t="s">
        <v>104</v>
      </c>
      <c r="C84" s="278">
        <v>17.100000000000001</v>
      </c>
      <c r="D84" s="280">
        <v>17.166666666666668</v>
      </c>
      <c r="E84" s="280">
        <v>16.933333333333337</v>
      </c>
      <c r="F84" s="280">
        <v>16.766666666666669</v>
      </c>
      <c r="G84" s="280">
        <v>16.533333333333339</v>
      </c>
      <c r="H84" s="280">
        <v>17.333333333333336</v>
      </c>
      <c r="I84" s="280">
        <v>17.566666666666663</v>
      </c>
      <c r="J84" s="280">
        <v>17.733333333333334</v>
      </c>
      <c r="K84" s="278">
        <v>17.399999999999999</v>
      </c>
      <c r="L84" s="278">
        <v>17</v>
      </c>
      <c r="M84" s="278">
        <v>32.413499999999999</v>
      </c>
    </row>
    <row r="85" spans="1:13">
      <c r="A85" s="302">
        <v>76</v>
      </c>
      <c r="B85" s="278" t="s">
        <v>246</v>
      </c>
      <c r="C85" s="278">
        <v>123.7</v>
      </c>
      <c r="D85" s="280">
        <v>124.73333333333333</v>
      </c>
      <c r="E85" s="280">
        <v>122.26666666666667</v>
      </c>
      <c r="F85" s="280">
        <v>120.83333333333333</v>
      </c>
      <c r="G85" s="280">
        <v>118.36666666666666</v>
      </c>
      <c r="H85" s="280">
        <v>126.16666666666667</v>
      </c>
      <c r="I85" s="280">
        <v>128.63333333333333</v>
      </c>
      <c r="J85" s="280">
        <v>130.06666666666666</v>
      </c>
      <c r="K85" s="278">
        <v>127.2</v>
      </c>
      <c r="L85" s="278">
        <v>123.3</v>
      </c>
      <c r="M85" s="278">
        <v>0.68384999999999996</v>
      </c>
    </row>
    <row r="86" spans="1:13">
      <c r="A86" s="302">
        <v>77</v>
      </c>
      <c r="B86" s="278" t="s">
        <v>102</v>
      </c>
      <c r="C86" s="278">
        <v>352</v>
      </c>
      <c r="D86" s="280">
        <v>353.5333333333333</v>
      </c>
      <c r="E86" s="280">
        <v>343.46666666666658</v>
      </c>
      <c r="F86" s="280">
        <v>334.93333333333328</v>
      </c>
      <c r="G86" s="280">
        <v>324.86666666666656</v>
      </c>
      <c r="H86" s="280">
        <v>362.06666666666661</v>
      </c>
      <c r="I86" s="280">
        <v>372.13333333333333</v>
      </c>
      <c r="J86" s="280">
        <v>380.66666666666663</v>
      </c>
      <c r="K86" s="278">
        <v>363.6</v>
      </c>
      <c r="L86" s="278">
        <v>345</v>
      </c>
      <c r="M86" s="278">
        <v>78.390180000000001</v>
      </c>
    </row>
    <row r="87" spans="1:13">
      <c r="A87" s="302">
        <v>78</v>
      </c>
      <c r="B87" s="278" t="s">
        <v>247</v>
      </c>
      <c r="C87" s="278">
        <v>366.15</v>
      </c>
      <c r="D87" s="280">
        <v>367.0333333333333</v>
      </c>
      <c r="E87" s="280">
        <v>359.26666666666659</v>
      </c>
      <c r="F87" s="280">
        <v>352.38333333333327</v>
      </c>
      <c r="G87" s="280">
        <v>344.61666666666656</v>
      </c>
      <c r="H87" s="280">
        <v>373.91666666666663</v>
      </c>
      <c r="I87" s="280">
        <v>381.68333333333328</v>
      </c>
      <c r="J87" s="280">
        <v>388.56666666666666</v>
      </c>
      <c r="K87" s="278">
        <v>374.8</v>
      </c>
      <c r="L87" s="278">
        <v>360.15</v>
      </c>
      <c r="M87" s="278">
        <v>0.75577000000000005</v>
      </c>
    </row>
    <row r="88" spans="1:13">
      <c r="A88" s="302">
        <v>79</v>
      </c>
      <c r="B88" s="278" t="s">
        <v>105</v>
      </c>
      <c r="C88" s="278">
        <v>569.20000000000005</v>
      </c>
      <c r="D88" s="280">
        <v>573.03333333333342</v>
      </c>
      <c r="E88" s="280">
        <v>562.96666666666681</v>
      </c>
      <c r="F88" s="280">
        <v>556.73333333333335</v>
      </c>
      <c r="G88" s="280">
        <v>546.66666666666674</v>
      </c>
      <c r="H88" s="280">
        <v>579.26666666666688</v>
      </c>
      <c r="I88" s="280">
        <v>589.33333333333348</v>
      </c>
      <c r="J88" s="280">
        <v>595.56666666666695</v>
      </c>
      <c r="K88" s="278">
        <v>583.1</v>
      </c>
      <c r="L88" s="278">
        <v>566.79999999999995</v>
      </c>
      <c r="M88" s="278">
        <v>8.8468599999999995</v>
      </c>
    </row>
    <row r="89" spans="1:13">
      <c r="A89" s="302">
        <v>80</v>
      </c>
      <c r="B89" s="278" t="s">
        <v>248</v>
      </c>
      <c r="C89" s="278">
        <v>256.14999999999998</v>
      </c>
      <c r="D89" s="280">
        <v>255.2833333333333</v>
      </c>
      <c r="E89" s="280">
        <v>246.06666666666661</v>
      </c>
      <c r="F89" s="280">
        <v>235.98333333333329</v>
      </c>
      <c r="G89" s="280">
        <v>226.76666666666659</v>
      </c>
      <c r="H89" s="280">
        <v>265.36666666666662</v>
      </c>
      <c r="I89" s="280">
        <v>274.58333333333331</v>
      </c>
      <c r="J89" s="280">
        <v>284.66666666666663</v>
      </c>
      <c r="K89" s="278">
        <v>264.5</v>
      </c>
      <c r="L89" s="278">
        <v>245.2</v>
      </c>
      <c r="M89" s="278">
        <v>8.5203600000000002</v>
      </c>
    </row>
    <row r="90" spans="1:13">
      <c r="A90" s="302">
        <v>81</v>
      </c>
      <c r="B90" s="278" t="s">
        <v>249</v>
      </c>
      <c r="C90" s="278">
        <v>602.54999999999995</v>
      </c>
      <c r="D90" s="280">
        <v>599.63333333333333</v>
      </c>
      <c r="E90" s="280">
        <v>588.76666666666665</v>
      </c>
      <c r="F90" s="280">
        <v>574.98333333333335</v>
      </c>
      <c r="G90" s="280">
        <v>564.11666666666667</v>
      </c>
      <c r="H90" s="280">
        <v>613.41666666666663</v>
      </c>
      <c r="I90" s="280">
        <v>624.28333333333319</v>
      </c>
      <c r="J90" s="280">
        <v>638.06666666666661</v>
      </c>
      <c r="K90" s="278">
        <v>610.5</v>
      </c>
      <c r="L90" s="278">
        <v>585.85</v>
      </c>
      <c r="M90" s="278">
        <v>3.2797900000000002</v>
      </c>
    </row>
    <row r="91" spans="1:13">
      <c r="A91" s="302">
        <v>82</v>
      </c>
      <c r="B91" s="278" t="s">
        <v>250</v>
      </c>
      <c r="C91" s="278">
        <v>179.65</v>
      </c>
      <c r="D91" s="280">
        <v>180.88333333333333</v>
      </c>
      <c r="E91" s="280">
        <v>176.76666666666665</v>
      </c>
      <c r="F91" s="280">
        <v>173.88333333333333</v>
      </c>
      <c r="G91" s="280">
        <v>169.76666666666665</v>
      </c>
      <c r="H91" s="280">
        <v>183.76666666666665</v>
      </c>
      <c r="I91" s="280">
        <v>187.88333333333333</v>
      </c>
      <c r="J91" s="280">
        <v>190.76666666666665</v>
      </c>
      <c r="K91" s="278">
        <v>185</v>
      </c>
      <c r="L91" s="278">
        <v>178</v>
      </c>
      <c r="M91" s="278">
        <v>2.4480900000000001</v>
      </c>
    </row>
    <row r="92" spans="1:13">
      <c r="A92" s="302">
        <v>83</v>
      </c>
      <c r="B92" s="278" t="s">
        <v>106</v>
      </c>
      <c r="C92" s="278">
        <v>532.35</v>
      </c>
      <c r="D92" s="280">
        <v>526.80000000000007</v>
      </c>
      <c r="E92" s="280">
        <v>518.65000000000009</v>
      </c>
      <c r="F92" s="280">
        <v>504.95000000000005</v>
      </c>
      <c r="G92" s="280">
        <v>496.80000000000007</v>
      </c>
      <c r="H92" s="280">
        <v>540.50000000000011</v>
      </c>
      <c r="I92" s="280">
        <v>548.65</v>
      </c>
      <c r="J92" s="280">
        <v>562.35000000000014</v>
      </c>
      <c r="K92" s="278">
        <v>534.95000000000005</v>
      </c>
      <c r="L92" s="278">
        <v>513.1</v>
      </c>
      <c r="M92" s="278">
        <v>17.453009999999999</v>
      </c>
    </row>
    <row r="93" spans="1:13">
      <c r="A93" s="302">
        <v>84</v>
      </c>
      <c r="B93" s="278" t="s">
        <v>251</v>
      </c>
      <c r="C93" s="278">
        <v>189.8</v>
      </c>
      <c r="D93" s="280">
        <v>189.54999999999998</v>
      </c>
      <c r="E93" s="280">
        <v>187.09999999999997</v>
      </c>
      <c r="F93" s="280">
        <v>184.39999999999998</v>
      </c>
      <c r="G93" s="280">
        <v>181.94999999999996</v>
      </c>
      <c r="H93" s="280">
        <v>192.24999999999997</v>
      </c>
      <c r="I93" s="280">
        <v>194.69999999999996</v>
      </c>
      <c r="J93" s="280">
        <v>197.39999999999998</v>
      </c>
      <c r="K93" s="278">
        <v>192</v>
      </c>
      <c r="L93" s="278">
        <v>186.85</v>
      </c>
      <c r="M93" s="278">
        <v>6.57409</v>
      </c>
    </row>
    <row r="94" spans="1:13">
      <c r="A94" s="302">
        <v>85</v>
      </c>
      <c r="B94" s="278" t="s">
        <v>252</v>
      </c>
      <c r="C94" s="278">
        <v>740.85</v>
      </c>
      <c r="D94" s="280">
        <v>748.2833333333333</v>
      </c>
      <c r="E94" s="280">
        <v>727.71666666666658</v>
      </c>
      <c r="F94" s="280">
        <v>714.58333333333326</v>
      </c>
      <c r="G94" s="280">
        <v>694.01666666666654</v>
      </c>
      <c r="H94" s="280">
        <v>761.41666666666663</v>
      </c>
      <c r="I94" s="280">
        <v>781.98333333333323</v>
      </c>
      <c r="J94" s="280">
        <v>795.11666666666667</v>
      </c>
      <c r="K94" s="278">
        <v>768.85</v>
      </c>
      <c r="L94" s="278">
        <v>735.15</v>
      </c>
      <c r="M94" s="278">
        <v>1.61283</v>
      </c>
    </row>
    <row r="95" spans="1:13">
      <c r="A95" s="302">
        <v>86</v>
      </c>
      <c r="B95" s="278" t="s">
        <v>109</v>
      </c>
      <c r="C95" s="278">
        <v>530.4</v>
      </c>
      <c r="D95" s="280">
        <v>529.4666666666667</v>
      </c>
      <c r="E95" s="280">
        <v>523.93333333333339</v>
      </c>
      <c r="F95" s="280">
        <v>517.4666666666667</v>
      </c>
      <c r="G95" s="280">
        <v>511.93333333333339</v>
      </c>
      <c r="H95" s="280">
        <v>535.93333333333339</v>
      </c>
      <c r="I95" s="280">
        <v>541.4666666666667</v>
      </c>
      <c r="J95" s="280">
        <v>547.93333333333339</v>
      </c>
      <c r="K95" s="278">
        <v>535</v>
      </c>
      <c r="L95" s="278">
        <v>523</v>
      </c>
      <c r="M95" s="278">
        <v>64.104849999999999</v>
      </c>
    </row>
    <row r="96" spans="1:13">
      <c r="A96" s="302">
        <v>87</v>
      </c>
      <c r="B96" s="278" t="s">
        <v>253</v>
      </c>
      <c r="C96" s="278">
        <v>2438.5500000000002</v>
      </c>
      <c r="D96" s="280">
        <v>2442.85</v>
      </c>
      <c r="E96" s="280">
        <v>2410.6999999999998</v>
      </c>
      <c r="F96" s="280">
        <v>2382.85</v>
      </c>
      <c r="G96" s="280">
        <v>2350.6999999999998</v>
      </c>
      <c r="H96" s="280">
        <v>2470.6999999999998</v>
      </c>
      <c r="I96" s="280">
        <v>2502.8500000000004</v>
      </c>
      <c r="J96" s="280">
        <v>2530.6999999999998</v>
      </c>
      <c r="K96" s="278">
        <v>2475</v>
      </c>
      <c r="L96" s="278">
        <v>2415</v>
      </c>
      <c r="M96" s="278">
        <v>1.2656099999999999</v>
      </c>
    </row>
    <row r="97" spans="1:13">
      <c r="A97" s="302">
        <v>88</v>
      </c>
      <c r="B97" s="278" t="s">
        <v>111</v>
      </c>
      <c r="C97" s="278">
        <v>838.85</v>
      </c>
      <c r="D97" s="280">
        <v>847.4</v>
      </c>
      <c r="E97" s="280">
        <v>824.5</v>
      </c>
      <c r="F97" s="280">
        <v>810.15</v>
      </c>
      <c r="G97" s="280">
        <v>787.25</v>
      </c>
      <c r="H97" s="280">
        <v>861.75</v>
      </c>
      <c r="I97" s="280">
        <v>884.64999999999986</v>
      </c>
      <c r="J97" s="280">
        <v>899</v>
      </c>
      <c r="K97" s="278">
        <v>870.3</v>
      </c>
      <c r="L97" s="278">
        <v>833.05</v>
      </c>
      <c r="M97" s="278">
        <v>210.25848999999999</v>
      </c>
    </row>
    <row r="98" spans="1:13">
      <c r="A98" s="302">
        <v>89</v>
      </c>
      <c r="B98" s="278" t="s">
        <v>254</v>
      </c>
      <c r="C98" s="278">
        <v>494.75</v>
      </c>
      <c r="D98" s="280">
        <v>496.58333333333331</v>
      </c>
      <c r="E98" s="280">
        <v>488.46666666666664</v>
      </c>
      <c r="F98" s="280">
        <v>482.18333333333334</v>
      </c>
      <c r="G98" s="280">
        <v>474.06666666666666</v>
      </c>
      <c r="H98" s="280">
        <v>502.86666666666662</v>
      </c>
      <c r="I98" s="280">
        <v>510.98333333333329</v>
      </c>
      <c r="J98" s="280">
        <v>517.26666666666665</v>
      </c>
      <c r="K98" s="278">
        <v>504.7</v>
      </c>
      <c r="L98" s="278">
        <v>490.3</v>
      </c>
      <c r="M98" s="278">
        <v>46.023589999999999</v>
      </c>
    </row>
    <row r="99" spans="1:13">
      <c r="A99" s="302">
        <v>90</v>
      </c>
      <c r="B99" s="278" t="s">
        <v>107</v>
      </c>
      <c r="C99" s="278">
        <v>459.35</v>
      </c>
      <c r="D99" s="280">
        <v>463.09999999999997</v>
      </c>
      <c r="E99" s="280">
        <v>451.74999999999994</v>
      </c>
      <c r="F99" s="280">
        <v>444.15</v>
      </c>
      <c r="G99" s="280">
        <v>432.79999999999995</v>
      </c>
      <c r="H99" s="280">
        <v>470.69999999999993</v>
      </c>
      <c r="I99" s="280">
        <v>482.04999999999995</v>
      </c>
      <c r="J99" s="280">
        <v>489.64999999999992</v>
      </c>
      <c r="K99" s="278">
        <v>474.45</v>
      </c>
      <c r="L99" s="278">
        <v>455.5</v>
      </c>
      <c r="M99" s="278">
        <v>29.938490000000002</v>
      </c>
    </row>
    <row r="100" spans="1:13">
      <c r="A100" s="302">
        <v>91</v>
      </c>
      <c r="B100" s="278" t="s">
        <v>112</v>
      </c>
      <c r="C100" s="278">
        <v>2150.6</v>
      </c>
      <c r="D100" s="280">
        <v>2131.4500000000003</v>
      </c>
      <c r="E100" s="280">
        <v>2103.0000000000005</v>
      </c>
      <c r="F100" s="280">
        <v>2055.4</v>
      </c>
      <c r="G100" s="280">
        <v>2026.9500000000003</v>
      </c>
      <c r="H100" s="280">
        <v>2179.0500000000006</v>
      </c>
      <c r="I100" s="280">
        <v>2207.5000000000005</v>
      </c>
      <c r="J100" s="280">
        <v>2255.1000000000008</v>
      </c>
      <c r="K100" s="278">
        <v>2159.9</v>
      </c>
      <c r="L100" s="278">
        <v>2083.85</v>
      </c>
      <c r="M100" s="278">
        <v>22.414439999999999</v>
      </c>
    </row>
    <row r="101" spans="1:13">
      <c r="A101" s="302">
        <v>92</v>
      </c>
      <c r="B101" s="278" t="s">
        <v>113</v>
      </c>
      <c r="C101" s="278">
        <v>236.2</v>
      </c>
      <c r="D101" s="280">
        <v>237.68333333333331</v>
      </c>
      <c r="E101" s="280">
        <v>231.91666666666663</v>
      </c>
      <c r="F101" s="280">
        <v>227.63333333333333</v>
      </c>
      <c r="G101" s="280">
        <v>221.86666666666665</v>
      </c>
      <c r="H101" s="280">
        <v>241.96666666666661</v>
      </c>
      <c r="I101" s="280">
        <v>247.73333333333332</v>
      </c>
      <c r="J101" s="280">
        <v>252.01666666666659</v>
      </c>
      <c r="K101" s="278">
        <v>243.45</v>
      </c>
      <c r="L101" s="278">
        <v>233.4</v>
      </c>
      <c r="M101" s="278">
        <v>9.6280199999999994</v>
      </c>
    </row>
    <row r="102" spans="1:13">
      <c r="A102" s="302">
        <v>93</v>
      </c>
      <c r="B102" s="278" t="s">
        <v>115</v>
      </c>
      <c r="C102" s="278">
        <v>124.85</v>
      </c>
      <c r="D102" s="280">
        <v>124.98333333333333</v>
      </c>
      <c r="E102" s="280">
        <v>123.46666666666667</v>
      </c>
      <c r="F102" s="280">
        <v>122.08333333333333</v>
      </c>
      <c r="G102" s="280">
        <v>120.56666666666666</v>
      </c>
      <c r="H102" s="280">
        <v>126.36666666666667</v>
      </c>
      <c r="I102" s="280">
        <v>127.88333333333335</v>
      </c>
      <c r="J102" s="280">
        <v>129.26666666666668</v>
      </c>
      <c r="K102" s="278">
        <v>126.5</v>
      </c>
      <c r="L102" s="278">
        <v>123.6</v>
      </c>
      <c r="M102" s="278">
        <v>170.59557000000001</v>
      </c>
    </row>
    <row r="103" spans="1:13">
      <c r="A103" s="302">
        <v>94</v>
      </c>
      <c r="B103" s="278" t="s">
        <v>116</v>
      </c>
      <c r="C103" s="278">
        <v>182.2</v>
      </c>
      <c r="D103" s="280">
        <v>182.33333333333334</v>
      </c>
      <c r="E103" s="280">
        <v>178.16666666666669</v>
      </c>
      <c r="F103" s="280">
        <v>174.13333333333335</v>
      </c>
      <c r="G103" s="280">
        <v>169.9666666666667</v>
      </c>
      <c r="H103" s="280">
        <v>186.36666666666667</v>
      </c>
      <c r="I103" s="280">
        <v>190.53333333333336</v>
      </c>
      <c r="J103" s="280">
        <v>194.56666666666666</v>
      </c>
      <c r="K103" s="278">
        <v>186.5</v>
      </c>
      <c r="L103" s="278">
        <v>178.3</v>
      </c>
      <c r="M103" s="278">
        <v>62.637090000000001</v>
      </c>
    </row>
    <row r="104" spans="1:13">
      <c r="A104" s="302">
        <v>95</v>
      </c>
      <c r="B104" s="278" t="s">
        <v>117</v>
      </c>
      <c r="C104" s="278">
        <v>1987.9</v>
      </c>
      <c r="D104" s="280">
        <v>1980.3166666666666</v>
      </c>
      <c r="E104" s="280">
        <v>1965.5833333333333</v>
      </c>
      <c r="F104" s="280">
        <v>1943.2666666666667</v>
      </c>
      <c r="G104" s="280">
        <v>1928.5333333333333</v>
      </c>
      <c r="H104" s="280">
        <v>2002.6333333333332</v>
      </c>
      <c r="I104" s="280">
        <v>2017.3666666666668</v>
      </c>
      <c r="J104" s="280">
        <v>2039.6833333333332</v>
      </c>
      <c r="K104" s="278">
        <v>1995.05</v>
      </c>
      <c r="L104" s="278">
        <v>1958</v>
      </c>
      <c r="M104" s="278">
        <v>53.401530000000001</v>
      </c>
    </row>
    <row r="105" spans="1:13">
      <c r="A105" s="302">
        <v>96</v>
      </c>
      <c r="B105" s="278" t="s">
        <v>255</v>
      </c>
      <c r="C105" s="278">
        <v>165.25</v>
      </c>
      <c r="D105" s="280">
        <v>166.03333333333333</v>
      </c>
      <c r="E105" s="280">
        <v>163.26666666666665</v>
      </c>
      <c r="F105" s="280">
        <v>161.28333333333333</v>
      </c>
      <c r="G105" s="280">
        <v>158.51666666666665</v>
      </c>
      <c r="H105" s="280">
        <v>168.01666666666665</v>
      </c>
      <c r="I105" s="280">
        <v>170.78333333333336</v>
      </c>
      <c r="J105" s="280">
        <v>172.76666666666665</v>
      </c>
      <c r="K105" s="278">
        <v>168.8</v>
      </c>
      <c r="L105" s="278">
        <v>164.05</v>
      </c>
      <c r="M105" s="278">
        <v>8.2608999999999995</v>
      </c>
    </row>
    <row r="106" spans="1:13">
      <c r="A106" s="302">
        <v>97</v>
      </c>
      <c r="B106" s="278" t="s">
        <v>256</v>
      </c>
      <c r="C106" s="278">
        <v>22.15</v>
      </c>
      <c r="D106" s="280">
        <v>22.333333333333332</v>
      </c>
      <c r="E106" s="280">
        <v>21.866666666666664</v>
      </c>
      <c r="F106" s="280">
        <v>21.583333333333332</v>
      </c>
      <c r="G106" s="280">
        <v>21.116666666666664</v>
      </c>
      <c r="H106" s="280">
        <v>22.616666666666664</v>
      </c>
      <c r="I106" s="280">
        <v>23.083333333333332</v>
      </c>
      <c r="J106" s="280">
        <v>23.366666666666664</v>
      </c>
      <c r="K106" s="278">
        <v>22.8</v>
      </c>
      <c r="L106" s="278">
        <v>22.05</v>
      </c>
      <c r="M106" s="278">
        <v>10.34436</v>
      </c>
    </row>
    <row r="107" spans="1:13">
      <c r="A107" s="302">
        <v>98</v>
      </c>
      <c r="B107" s="278" t="s">
        <v>110</v>
      </c>
      <c r="C107" s="278">
        <v>1516.15</v>
      </c>
      <c r="D107" s="280">
        <v>1538.1166666666668</v>
      </c>
      <c r="E107" s="280">
        <v>1479.5333333333335</v>
      </c>
      <c r="F107" s="280">
        <v>1442.9166666666667</v>
      </c>
      <c r="G107" s="280">
        <v>1384.3333333333335</v>
      </c>
      <c r="H107" s="280">
        <v>1574.7333333333336</v>
      </c>
      <c r="I107" s="280">
        <v>1633.3166666666666</v>
      </c>
      <c r="J107" s="280">
        <v>1669.9333333333336</v>
      </c>
      <c r="K107" s="278">
        <v>1596.7</v>
      </c>
      <c r="L107" s="278">
        <v>1501.5</v>
      </c>
      <c r="M107" s="278">
        <v>120.34389</v>
      </c>
    </row>
    <row r="108" spans="1:13">
      <c r="A108" s="302">
        <v>99</v>
      </c>
      <c r="B108" s="278" t="s">
        <v>119</v>
      </c>
      <c r="C108" s="278">
        <v>291.05</v>
      </c>
      <c r="D108" s="280">
        <v>294.76666666666665</v>
      </c>
      <c r="E108" s="280">
        <v>281.83333333333331</v>
      </c>
      <c r="F108" s="280">
        <v>272.61666666666667</v>
      </c>
      <c r="G108" s="280">
        <v>259.68333333333334</v>
      </c>
      <c r="H108" s="280">
        <v>303.98333333333329</v>
      </c>
      <c r="I108" s="280">
        <v>316.91666666666669</v>
      </c>
      <c r="J108" s="280">
        <v>326.13333333333327</v>
      </c>
      <c r="K108" s="278">
        <v>307.7</v>
      </c>
      <c r="L108" s="278">
        <v>285.55</v>
      </c>
      <c r="M108" s="278">
        <v>803.59014000000002</v>
      </c>
    </row>
    <row r="109" spans="1:13">
      <c r="A109" s="302">
        <v>100</v>
      </c>
      <c r="B109" s="278" t="s">
        <v>257</v>
      </c>
      <c r="C109" s="278">
        <v>1238.0999999999999</v>
      </c>
      <c r="D109" s="280">
        <v>1238.9833333333333</v>
      </c>
      <c r="E109" s="280">
        <v>1214.1166666666668</v>
      </c>
      <c r="F109" s="280">
        <v>1190.1333333333334</v>
      </c>
      <c r="G109" s="280">
        <v>1165.2666666666669</v>
      </c>
      <c r="H109" s="280">
        <v>1262.9666666666667</v>
      </c>
      <c r="I109" s="280">
        <v>1287.833333333333</v>
      </c>
      <c r="J109" s="280">
        <v>1311.8166666666666</v>
      </c>
      <c r="K109" s="278">
        <v>1263.8499999999999</v>
      </c>
      <c r="L109" s="278">
        <v>1215</v>
      </c>
      <c r="M109" s="278">
        <v>2.89297</v>
      </c>
    </row>
    <row r="110" spans="1:13">
      <c r="A110" s="302">
        <v>101</v>
      </c>
      <c r="B110" s="278" t="s">
        <v>120</v>
      </c>
      <c r="C110" s="278">
        <v>345.05</v>
      </c>
      <c r="D110" s="280">
        <v>350.36666666666673</v>
      </c>
      <c r="E110" s="280">
        <v>331.38333333333344</v>
      </c>
      <c r="F110" s="280">
        <v>317.7166666666667</v>
      </c>
      <c r="G110" s="280">
        <v>298.73333333333341</v>
      </c>
      <c r="H110" s="280">
        <v>364.03333333333347</v>
      </c>
      <c r="I110" s="280">
        <v>383.01666666666671</v>
      </c>
      <c r="J110" s="280">
        <v>396.68333333333351</v>
      </c>
      <c r="K110" s="278">
        <v>369.35</v>
      </c>
      <c r="L110" s="278">
        <v>336.7</v>
      </c>
      <c r="M110" s="278">
        <v>41.460709999999999</v>
      </c>
    </row>
    <row r="111" spans="1:13">
      <c r="A111" s="302">
        <v>102</v>
      </c>
      <c r="B111" s="278" t="s">
        <v>258</v>
      </c>
      <c r="C111" s="278">
        <v>19.649999999999999</v>
      </c>
      <c r="D111" s="280">
        <v>19.849999999999998</v>
      </c>
      <c r="E111" s="280">
        <v>19.299999999999997</v>
      </c>
      <c r="F111" s="280">
        <v>18.95</v>
      </c>
      <c r="G111" s="280">
        <v>18.399999999999999</v>
      </c>
      <c r="H111" s="280">
        <v>20.199999999999996</v>
      </c>
      <c r="I111" s="280">
        <v>20.75</v>
      </c>
      <c r="J111" s="280">
        <v>21.099999999999994</v>
      </c>
      <c r="K111" s="278">
        <v>20.399999999999999</v>
      </c>
      <c r="L111" s="278">
        <v>19.5</v>
      </c>
      <c r="M111" s="278">
        <v>16.9999</v>
      </c>
    </row>
    <row r="112" spans="1:13">
      <c r="A112" s="302">
        <v>103</v>
      </c>
      <c r="B112" s="278" t="s">
        <v>122</v>
      </c>
      <c r="C112" s="278">
        <v>18.850000000000001</v>
      </c>
      <c r="D112" s="280">
        <v>18.866666666666671</v>
      </c>
      <c r="E112" s="280">
        <v>18.433333333333341</v>
      </c>
      <c r="F112" s="280">
        <v>18.016666666666669</v>
      </c>
      <c r="G112" s="280">
        <v>17.583333333333339</v>
      </c>
      <c r="H112" s="280">
        <v>19.283333333333342</v>
      </c>
      <c r="I112" s="280">
        <v>19.716666666666672</v>
      </c>
      <c r="J112" s="280">
        <v>20.133333333333344</v>
      </c>
      <c r="K112" s="278">
        <v>19.3</v>
      </c>
      <c r="L112" s="278">
        <v>18.45</v>
      </c>
      <c r="M112" s="278">
        <v>447.79390000000001</v>
      </c>
    </row>
    <row r="113" spans="1:13">
      <c r="A113" s="302">
        <v>104</v>
      </c>
      <c r="B113" s="278" t="s">
        <v>129</v>
      </c>
      <c r="C113" s="278">
        <v>186.35</v>
      </c>
      <c r="D113" s="280">
        <v>187.61666666666667</v>
      </c>
      <c r="E113" s="280">
        <v>183.33333333333334</v>
      </c>
      <c r="F113" s="280">
        <v>180.31666666666666</v>
      </c>
      <c r="G113" s="280">
        <v>176.03333333333333</v>
      </c>
      <c r="H113" s="280">
        <v>190.63333333333335</v>
      </c>
      <c r="I113" s="280">
        <v>194.91666666666666</v>
      </c>
      <c r="J113" s="280">
        <v>197.93333333333337</v>
      </c>
      <c r="K113" s="278">
        <v>191.9</v>
      </c>
      <c r="L113" s="278">
        <v>184.6</v>
      </c>
      <c r="M113" s="278">
        <v>390.13806</v>
      </c>
    </row>
    <row r="114" spans="1:13">
      <c r="A114" s="302">
        <v>105</v>
      </c>
      <c r="B114" s="278" t="s">
        <v>118</v>
      </c>
      <c r="C114" s="278">
        <v>115.65</v>
      </c>
      <c r="D114" s="280">
        <v>117.93333333333334</v>
      </c>
      <c r="E114" s="280">
        <v>112.21666666666667</v>
      </c>
      <c r="F114" s="280">
        <v>108.78333333333333</v>
      </c>
      <c r="G114" s="280">
        <v>103.06666666666666</v>
      </c>
      <c r="H114" s="280">
        <v>121.36666666666667</v>
      </c>
      <c r="I114" s="280">
        <v>127.08333333333334</v>
      </c>
      <c r="J114" s="280">
        <v>130.51666666666668</v>
      </c>
      <c r="K114" s="278">
        <v>123.65</v>
      </c>
      <c r="L114" s="278">
        <v>114.5</v>
      </c>
      <c r="M114" s="278">
        <v>209.33876000000001</v>
      </c>
    </row>
    <row r="115" spans="1:13">
      <c r="A115" s="302">
        <v>106</v>
      </c>
      <c r="B115" s="278" t="s">
        <v>259</v>
      </c>
      <c r="C115" s="278">
        <v>69.7</v>
      </c>
      <c r="D115" s="280">
        <v>70.733333333333334</v>
      </c>
      <c r="E115" s="280">
        <v>68.666666666666671</v>
      </c>
      <c r="F115" s="280">
        <v>67.63333333333334</v>
      </c>
      <c r="G115" s="280">
        <v>65.566666666666677</v>
      </c>
      <c r="H115" s="280">
        <v>71.766666666666666</v>
      </c>
      <c r="I115" s="280">
        <v>73.833333333333329</v>
      </c>
      <c r="J115" s="280">
        <v>74.86666666666666</v>
      </c>
      <c r="K115" s="278">
        <v>72.8</v>
      </c>
      <c r="L115" s="278">
        <v>69.7</v>
      </c>
      <c r="M115" s="278">
        <v>18.738880000000002</v>
      </c>
    </row>
    <row r="116" spans="1:13">
      <c r="A116" s="302">
        <v>107</v>
      </c>
      <c r="B116" s="278" t="s">
        <v>260</v>
      </c>
      <c r="C116" s="278">
        <v>44.25</v>
      </c>
      <c r="D116" s="280">
        <v>44.65</v>
      </c>
      <c r="E116" s="280">
        <v>43.3</v>
      </c>
      <c r="F116" s="280">
        <v>42.35</v>
      </c>
      <c r="G116" s="280">
        <v>41</v>
      </c>
      <c r="H116" s="280">
        <v>45.599999999999994</v>
      </c>
      <c r="I116" s="280">
        <v>46.95</v>
      </c>
      <c r="J116" s="280">
        <v>47.899999999999991</v>
      </c>
      <c r="K116" s="278">
        <v>46</v>
      </c>
      <c r="L116" s="278">
        <v>43.7</v>
      </c>
      <c r="M116" s="278">
        <v>11.11717</v>
      </c>
    </row>
    <row r="117" spans="1:13">
      <c r="A117" s="302">
        <v>108</v>
      </c>
      <c r="B117" s="278" t="s">
        <v>261</v>
      </c>
      <c r="C117" s="278">
        <v>69.099999999999994</v>
      </c>
      <c r="D117" s="280">
        <v>69.333333333333329</v>
      </c>
      <c r="E117" s="280">
        <v>67.466666666666654</v>
      </c>
      <c r="F117" s="280">
        <v>65.833333333333329</v>
      </c>
      <c r="G117" s="280">
        <v>63.966666666666654</v>
      </c>
      <c r="H117" s="280">
        <v>70.966666666666654</v>
      </c>
      <c r="I117" s="280">
        <v>72.833333333333329</v>
      </c>
      <c r="J117" s="280">
        <v>74.466666666666654</v>
      </c>
      <c r="K117" s="278">
        <v>71.2</v>
      </c>
      <c r="L117" s="278">
        <v>67.7</v>
      </c>
      <c r="M117" s="278">
        <v>15.16893</v>
      </c>
    </row>
    <row r="118" spans="1:13">
      <c r="A118" s="302">
        <v>109</v>
      </c>
      <c r="B118" s="278" t="s">
        <v>128</v>
      </c>
      <c r="C118" s="278">
        <v>75.5</v>
      </c>
      <c r="D118" s="280">
        <v>74.733333333333334</v>
      </c>
      <c r="E118" s="280">
        <v>73.566666666666663</v>
      </c>
      <c r="F118" s="280">
        <v>71.633333333333326</v>
      </c>
      <c r="G118" s="280">
        <v>70.466666666666654</v>
      </c>
      <c r="H118" s="280">
        <v>76.666666666666671</v>
      </c>
      <c r="I118" s="280">
        <v>77.833333333333329</v>
      </c>
      <c r="J118" s="280">
        <v>79.76666666666668</v>
      </c>
      <c r="K118" s="278">
        <v>75.900000000000006</v>
      </c>
      <c r="L118" s="278">
        <v>72.8</v>
      </c>
      <c r="M118" s="278">
        <v>144.76536999999999</v>
      </c>
    </row>
    <row r="119" spans="1:13">
      <c r="A119" s="302">
        <v>110</v>
      </c>
      <c r="B119" s="278" t="s">
        <v>123</v>
      </c>
      <c r="C119" s="278">
        <v>450.6</v>
      </c>
      <c r="D119" s="280">
        <v>449.65000000000003</v>
      </c>
      <c r="E119" s="280">
        <v>443.80000000000007</v>
      </c>
      <c r="F119" s="280">
        <v>437.00000000000006</v>
      </c>
      <c r="G119" s="280">
        <v>431.15000000000009</v>
      </c>
      <c r="H119" s="280">
        <v>456.45000000000005</v>
      </c>
      <c r="I119" s="280">
        <v>462.30000000000007</v>
      </c>
      <c r="J119" s="280">
        <v>469.1</v>
      </c>
      <c r="K119" s="278">
        <v>455.5</v>
      </c>
      <c r="L119" s="278">
        <v>442.85</v>
      </c>
      <c r="M119" s="278">
        <v>21.876449999999998</v>
      </c>
    </row>
    <row r="120" spans="1:13">
      <c r="A120" s="302">
        <v>111</v>
      </c>
      <c r="B120" s="278" t="s">
        <v>125</v>
      </c>
      <c r="C120" s="278">
        <v>338.35</v>
      </c>
      <c r="D120" s="280">
        <v>340.68333333333334</v>
      </c>
      <c r="E120" s="280">
        <v>327.66666666666669</v>
      </c>
      <c r="F120" s="280">
        <v>316.98333333333335</v>
      </c>
      <c r="G120" s="280">
        <v>303.9666666666667</v>
      </c>
      <c r="H120" s="280">
        <v>351.36666666666667</v>
      </c>
      <c r="I120" s="280">
        <v>364.38333333333333</v>
      </c>
      <c r="J120" s="280">
        <v>375.06666666666666</v>
      </c>
      <c r="K120" s="278">
        <v>353.7</v>
      </c>
      <c r="L120" s="278">
        <v>330</v>
      </c>
      <c r="M120" s="278">
        <v>279.54074000000003</v>
      </c>
    </row>
    <row r="121" spans="1:13">
      <c r="A121" s="302">
        <v>112</v>
      </c>
      <c r="B121" s="278" t="s">
        <v>262</v>
      </c>
      <c r="C121" s="278">
        <v>2423.3000000000002</v>
      </c>
      <c r="D121" s="280">
        <v>2412.4666666666667</v>
      </c>
      <c r="E121" s="280">
        <v>2376.8333333333335</v>
      </c>
      <c r="F121" s="280">
        <v>2330.3666666666668</v>
      </c>
      <c r="G121" s="280">
        <v>2294.7333333333336</v>
      </c>
      <c r="H121" s="280">
        <v>2458.9333333333334</v>
      </c>
      <c r="I121" s="280">
        <v>2494.5666666666666</v>
      </c>
      <c r="J121" s="280">
        <v>2541.0333333333333</v>
      </c>
      <c r="K121" s="278">
        <v>2448.1</v>
      </c>
      <c r="L121" s="278">
        <v>2366</v>
      </c>
      <c r="M121" s="278">
        <v>2.5323099999999998</v>
      </c>
    </row>
    <row r="122" spans="1:13">
      <c r="A122" s="302">
        <v>113</v>
      </c>
      <c r="B122" s="278" t="s">
        <v>127</v>
      </c>
      <c r="C122" s="278">
        <v>692.35</v>
      </c>
      <c r="D122" s="280">
        <v>687.23333333333323</v>
      </c>
      <c r="E122" s="280">
        <v>678.61666666666645</v>
      </c>
      <c r="F122" s="280">
        <v>664.88333333333321</v>
      </c>
      <c r="G122" s="280">
        <v>656.26666666666642</v>
      </c>
      <c r="H122" s="280">
        <v>700.96666666666647</v>
      </c>
      <c r="I122" s="280">
        <v>709.58333333333326</v>
      </c>
      <c r="J122" s="280">
        <v>723.31666666666649</v>
      </c>
      <c r="K122" s="278">
        <v>695.85</v>
      </c>
      <c r="L122" s="278">
        <v>673.5</v>
      </c>
      <c r="M122" s="278">
        <v>118.67864</v>
      </c>
    </row>
    <row r="123" spans="1:13">
      <c r="A123" s="302">
        <v>114</v>
      </c>
      <c r="B123" s="278" t="s">
        <v>124</v>
      </c>
      <c r="C123" s="278">
        <v>974.25</v>
      </c>
      <c r="D123" s="280">
        <v>985.4</v>
      </c>
      <c r="E123" s="280">
        <v>954.8</v>
      </c>
      <c r="F123" s="280">
        <v>935.35</v>
      </c>
      <c r="G123" s="280">
        <v>904.75</v>
      </c>
      <c r="H123" s="280">
        <v>1004.8499999999999</v>
      </c>
      <c r="I123" s="280">
        <v>1035.45</v>
      </c>
      <c r="J123" s="280">
        <v>1054.8999999999999</v>
      </c>
      <c r="K123" s="278">
        <v>1016</v>
      </c>
      <c r="L123" s="278">
        <v>965.95</v>
      </c>
      <c r="M123" s="278">
        <v>54.801450000000003</v>
      </c>
    </row>
    <row r="124" spans="1:13">
      <c r="A124" s="302">
        <v>115</v>
      </c>
      <c r="B124" s="278" t="s">
        <v>263</v>
      </c>
      <c r="C124" s="278">
        <v>1594.15</v>
      </c>
      <c r="D124" s="280">
        <v>1593.7333333333333</v>
      </c>
      <c r="E124" s="280">
        <v>1575.4666666666667</v>
      </c>
      <c r="F124" s="280">
        <v>1556.7833333333333</v>
      </c>
      <c r="G124" s="280">
        <v>1538.5166666666667</v>
      </c>
      <c r="H124" s="280">
        <v>1612.4166666666667</v>
      </c>
      <c r="I124" s="280">
        <v>1630.6833333333336</v>
      </c>
      <c r="J124" s="280">
        <v>1649.3666666666668</v>
      </c>
      <c r="K124" s="278">
        <v>1612</v>
      </c>
      <c r="L124" s="278">
        <v>1575.05</v>
      </c>
      <c r="M124" s="278">
        <v>1.9825299999999999</v>
      </c>
    </row>
    <row r="125" spans="1:13">
      <c r="A125" s="302">
        <v>116</v>
      </c>
      <c r="B125" s="278" t="s">
        <v>264</v>
      </c>
      <c r="C125" s="278">
        <v>39.25</v>
      </c>
      <c r="D125" s="280">
        <v>39.65</v>
      </c>
      <c r="E125" s="280">
        <v>38.699999999999996</v>
      </c>
      <c r="F125" s="280">
        <v>38.15</v>
      </c>
      <c r="G125" s="280">
        <v>37.199999999999996</v>
      </c>
      <c r="H125" s="280">
        <v>40.199999999999996</v>
      </c>
      <c r="I125" s="280">
        <v>41.15</v>
      </c>
      <c r="J125" s="280">
        <v>41.699999999999996</v>
      </c>
      <c r="K125" s="278">
        <v>40.6</v>
      </c>
      <c r="L125" s="278">
        <v>39.1</v>
      </c>
      <c r="M125" s="278">
        <v>9.1214099999999991</v>
      </c>
    </row>
    <row r="126" spans="1:13">
      <c r="A126" s="302">
        <v>117</v>
      </c>
      <c r="B126" s="278" t="s">
        <v>131</v>
      </c>
      <c r="C126" s="278">
        <v>166.15</v>
      </c>
      <c r="D126" s="280">
        <v>166.38333333333333</v>
      </c>
      <c r="E126" s="280">
        <v>163.26666666666665</v>
      </c>
      <c r="F126" s="280">
        <v>160.38333333333333</v>
      </c>
      <c r="G126" s="280">
        <v>157.26666666666665</v>
      </c>
      <c r="H126" s="280">
        <v>169.26666666666665</v>
      </c>
      <c r="I126" s="280">
        <v>172.38333333333333</v>
      </c>
      <c r="J126" s="280">
        <v>175.26666666666665</v>
      </c>
      <c r="K126" s="278">
        <v>169.5</v>
      </c>
      <c r="L126" s="278">
        <v>163.5</v>
      </c>
      <c r="M126" s="278">
        <v>102.28048</v>
      </c>
    </row>
    <row r="127" spans="1:13">
      <c r="A127" s="302">
        <v>118</v>
      </c>
      <c r="B127" s="278" t="s">
        <v>130</v>
      </c>
      <c r="C127" s="278">
        <v>96.6</v>
      </c>
      <c r="D127" s="280">
        <v>96.166666666666671</v>
      </c>
      <c r="E127" s="280">
        <v>93.333333333333343</v>
      </c>
      <c r="F127" s="280">
        <v>90.066666666666677</v>
      </c>
      <c r="G127" s="280">
        <v>87.233333333333348</v>
      </c>
      <c r="H127" s="280">
        <v>99.433333333333337</v>
      </c>
      <c r="I127" s="280">
        <v>102.26666666666668</v>
      </c>
      <c r="J127" s="280">
        <v>105.53333333333333</v>
      </c>
      <c r="K127" s="278">
        <v>99</v>
      </c>
      <c r="L127" s="278">
        <v>92.9</v>
      </c>
      <c r="M127" s="278">
        <v>191.86991</v>
      </c>
    </row>
    <row r="128" spans="1:13">
      <c r="A128" s="302">
        <v>119</v>
      </c>
      <c r="B128" s="278" t="s">
        <v>132</v>
      </c>
      <c r="C128" s="278">
        <v>1620.3</v>
      </c>
      <c r="D128" s="280">
        <v>1604.55</v>
      </c>
      <c r="E128" s="280">
        <v>1570.6499999999999</v>
      </c>
      <c r="F128" s="280">
        <v>1521</v>
      </c>
      <c r="G128" s="280">
        <v>1487.1</v>
      </c>
      <c r="H128" s="280">
        <v>1654.1999999999998</v>
      </c>
      <c r="I128" s="280">
        <v>1688.1</v>
      </c>
      <c r="J128" s="280">
        <v>1737.7499999999998</v>
      </c>
      <c r="K128" s="278">
        <v>1638.45</v>
      </c>
      <c r="L128" s="278">
        <v>1554.9</v>
      </c>
      <c r="M128" s="278">
        <v>24.316310000000001</v>
      </c>
    </row>
    <row r="129" spans="1:13">
      <c r="A129" s="302">
        <v>120</v>
      </c>
      <c r="B129" s="278" t="s">
        <v>265</v>
      </c>
      <c r="C129" s="278">
        <v>456.2</v>
      </c>
      <c r="D129" s="280">
        <v>461.61666666666662</v>
      </c>
      <c r="E129" s="280">
        <v>446.23333333333323</v>
      </c>
      <c r="F129" s="280">
        <v>436.26666666666659</v>
      </c>
      <c r="G129" s="280">
        <v>420.88333333333321</v>
      </c>
      <c r="H129" s="280">
        <v>471.58333333333326</v>
      </c>
      <c r="I129" s="280">
        <v>486.96666666666658</v>
      </c>
      <c r="J129" s="280">
        <v>496.93333333333328</v>
      </c>
      <c r="K129" s="278">
        <v>477</v>
      </c>
      <c r="L129" s="278">
        <v>451.65</v>
      </c>
      <c r="M129" s="278">
        <v>2.4598100000000001</v>
      </c>
    </row>
    <row r="130" spans="1:13">
      <c r="A130" s="302">
        <v>121</v>
      </c>
      <c r="B130" s="278" t="s">
        <v>134</v>
      </c>
      <c r="C130" s="278">
        <v>1160.2</v>
      </c>
      <c r="D130" s="280">
        <v>1147.9666666666667</v>
      </c>
      <c r="E130" s="280">
        <v>1128.7333333333333</v>
      </c>
      <c r="F130" s="280">
        <v>1097.2666666666667</v>
      </c>
      <c r="G130" s="280">
        <v>1078.0333333333333</v>
      </c>
      <c r="H130" s="280">
        <v>1179.4333333333334</v>
      </c>
      <c r="I130" s="280">
        <v>1198.666666666667</v>
      </c>
      <c r="J130" s="280">
        <v>1230.1333333333334</v>
      </c>
      <c r="K130" s="278">
        <v>1167.2</v>
      </c>
      <c r="L130" s="278">
        <v>1116.5</v>
      </c>
      <c r="M130" s="278">
        <v>51.897750000000002</v>
      </c>
    </row>
    <row r="131" spans="1:13">
      <c r="A131" s="302">
        <v>122</v>
      </c>
      <c r="B131" s="278" t="s">
        <v>135</v>
      </c>
      <c r="C131" s="278">
        <v>51.65</v>
      </c>
      <c r="D131" s="280">
        <v>52.416666666666664</v>
      </c>
      <c r="E131" s="280">
        <v>50.43333333333333</v>
      </c>
      <c r="F131" s="280">
        <v>49.216666666666669</v>
      </c>
      <c r="G131" s="280">
        <v>47.233333333333334</v>
      </c>
      <c r="H131" s="280">
        <v>53.633333333333326</v>
      </c>
      <c r="I131" s="280">
        <v>55.61666666666666</v>
      </c>
      <c r="J131" s="280">
        <v>56.833333333333321</v>
      </c>
      <c r="K131" s="278">
        <v>54.4</v>
      </c>
      <c r="L131" s="278">
        <v>51.2</v>
      </c>
      <c r="M131" s="278">
        <v>166.95648</v>
      </c>
    </row>
    <row r="132" spans="1:13">
      <c r="A132" s="302">
        <v>123</v>
      </c>
      <c r="B132" s="278" t="s">
        <v>266</v>
      </c>
      <c r="C132" s="278">
        <v>1122.6500000000001</v>
      </c>
      <c r="D132" s="280">
        <v>1117.4000000000001</v>
      </c>
      <c r="E132" s="280">
        <v>1093.3500000000001</v>
      </c>
      <c r="F132" s="280">
        <v>1064.05</v>
      </c>
      <c r="G132" s="280">
        <v>1040</v>
      </c>
      <c r="H132" s="280">
        <v>1146.7000000000003</v>
      </c>
      <c r="I132" s="280">
        <v>1170.7500000000005</v>
      </c>
      <c r="J132" s="280">
        <v>1200.0500000000004</v>
      </c>
      <c r="K132" s="278">
        <v>1141.45</v>
      </c>
      <c r="L132" s="278">
        <v>1088.0999999999999</v>
      </c>
      <c r="M132" s="278">
        <v>0.68581999999999999</v>
      </c>
    </row>
    <row r="133" spans="1:13">
      <c r="A133" s="302">
        <v>124</v>
      </c>
      <c r="B133" s="278" t="s">
        <v>136</v>
      </c>
      <c r="C133" s="278">
        <v>241.05</v>
      </c>
      <c r="D133" s="280">
        <v>243.63333333333333</v>
      </c>
      <c r="E133" s="280">
        <v>231.41666666666666</v>
      </c>
      <c r="F133" s="280">
        <v>221.78333333333333</v>
      </c>
      <c r="G133" s="280">
        <v>209.56666666666666</v>
      </c>
      <c r="H133" s="280">
        <v>253.26666666666665</v>
      </c>
      <c r="I133" s="280">
        <v>265.48333333333335</v>
      </c>
      <c r="J133" s="280">
        <v>275.11666666666667</v>
      </c>
      <c r="K133" s="278">
        <v>255.85</v>
      </c>
      <c r="L133" s="278">
        <v>234</v>
      </c>
      <c r="M133" s="278">
        <v>78.84854</v>
      </c>
    </row>
    <row r="134" spans="1:13">
      <c r="A134" s="302">
        <v>125</v>
      </c>
      <c r="B134" s="278" t="s">
        <v>267</v>
      </c>
      <c r="C134" s="278">
        <v>1786.65</v>
      </c>
      <c r="D134" s="280">
        <v>1798.8833333333332</v>
      </c>
      <c r="E134" s="280">
        <v>1758.7666666666664</v>
      </c>
      <c r="F134" s="280">
        <v>1730.8833333333332</v>
      </c>
      <c r="G134" s="280">
        <v>1690.7666666666664</v>
      </c>
      <c r="H134" s="280">
        <v>1826.7666666666664</v>
      </c>
      <c r="I134" s="280">
        <v>1866.8833333333332</v>
      </c>
      <c r="J134" s="280">
        <v>1894.7666666666664</v>
      </c>
      <c r="K134" s="278">
        <v>1839</v>
      </c>
      <c r="L134" s="278">
        <v>1771</v>
      </c>
      <c r="M134" s="278">
        <v>1.2511300000000001</v>
      </c>
    </row>
    <row r="135" spans="1:13">
      <c r="A135" s="302">
        <v>126</v>
      </c>
      <c r="B135" s="278" t="s">
        <v>137</v>
      </c>
      <c r="C135" s="278">
        <v>815.7</v>
      </c>
      <c r="D135" s="280">
        <v>817.43333333333339</v>
      </c>
      <c r="E135" s="280">
        <v>808.36666666666679</v>
      </c>
      <c r="F135" s="280">
        <v>801.03333333333342</v>
      </c>
      <c r="G135" s="280">
        <v>791.96666666666681</v>
      </c>
      <c r="H135" s="280">
        <v>824.76666666666677</v>
      </c>
      <c r="I135" s="280">
        <v>833.83333333333337</v>
      </c>
      <c r="J135" s="280">
        <v>841.16666666666674</v>
      </c>
      <c r="K135" s="278">
        <v>826.5</v>
      </c>
      <c r="L135" s="278">
        <v>810.1</v>
      </c>
      <c r="M135" s="278">
        <v>46.091340000000002</v>
      </c>
    </row>
    <row r="136" spans="1:13">
      <c r="A136" s="302">
        <v>127</v>
      </c>
      <c r="B136" s="278" t="s">
        <v>138</v>
      </c>
      <c r="C136" s="278">
        <v>892.75</v>
      </c>
      <c r="D136" s="280">
        <v>888.69999999999993</v>
      </c>
      <c r="E136" s="280">
        <v>879.39999999999986</v>
      </c>
      <c r="F136" s="280">
        <v>866.05</v>
      </c>
      <c r="G136" s="280">
        <v>856.74999999999989</v>
      </c>
      <c r="H136" s="280">
        <v>902.04999999999984</v>
      </c>
      <c r="I136" s="280">
        <v>911.3499999999998</v>
      </c>
      <c r="J136" s="280">
        <v>924.69999999999982</v>
      </c>
      <c r="K136" s="278">
        <v>898</v>
      </c>
      <c r="L136" s="278">
        <v>875.35</v>
      </c>
      <c r="M136" s="278">
        <v>23.72917</v>
      </c>
    </row>
    <row r="137" spans="1:13">
      <c r="A137" s="302">
        <v>128</v>
      </c>
      <c r="B137" s="278" t="s">
        <v>149</v>
      </c>
      <c r="C137" s="278">
        <v>57434.1</v>
      </c>
      <c r="D137" s="280">
        <v>57441.366666666669</v>
      </c>
      <c r="E137" s="280">
        <v>56992.733333333337</v>
      </c>
      <c r="F137" s="280">
        <v>56551.366666666669</v>
      </c>
      <c r="G137" s="280">
        <v>56102.733333333337</v>
      </c>
      <c r="H137" s="280">
        <v>57882.733333333337</v>
      </c>
      <c r="I137" s="280">
        <v>58331.366666666669</v>
      </c>
      <c r="J137" s="280">
        <v>58772.733333333337</v>
      </c>
      <c r="K137" s="278">
        <v>57890</v>
      </c>
      <c r="L137" s="278">
        <v>57000</v>
      </c>
      <c r="M137" s="278">
        <v>4.0969999999999999E-2</v>
      </c>
    </row>
    <row r="138" spans="1:13">
      <c r="A138" s="302">
        <v>129</v>
      </c>
      <c r="B138" s="278" t="s">
        <v>146</v>
      </c>
      <c r="C138" s="278">
        <v>894.6</v>
      </c>
      <c r="D138" s="280">
        <v>896.94999999999993</v>
      </c>
      <c r="E138" s="280">
        <v>883.99999999999989</v>
      </c>
      <c r="F138" s="280">
        <v>873.4</v>
      </c>
      <c r="G138" s="280">
        <v>860.44999999999993</v>
      </c>
      <c r="H138" s="280">
        <v>907.54999999999984</v>
      </c>
      <c r="I138" s="280">
        <v>920.49999999999989</v>
      </c>
      <c r="J138" s="280">
        <v>931.0999999999998</v>
      </c>
      <c r="K138" s="278">
        <v>909.9</v>
      </c>
      <c r="L138" s="278">
        <v>886.35</v>
      </c>
      <c r="M138" s="278">
        <v>4.4549700000000003</v>
      </c>
    </row>
    <row r="139" spans="1:13">
      <c r="A139" s="302">
        <v>130</v>
      </c>
      <c r="B139" s="278" t="s">
        <v>140</v>
      </c>
      <c r="C139" s="278">
        <v>127.55</v>
      </c>
      <c r="D139" s="280">
        <v>130.75</v>
      </c>
      <c r="E139" s="280">
        <v>122.19999999999999</v>
      </c>
      <c r="F139" s="280">
        <v>116.85</v>
      </c>
      <c r="G139" s="280">
        <v>108.29999999999998</v>
      </c>
      <c r="H139" s="280">
        <v>136.1</v>
      </c>
      <c r="I139" s="280">
        <v>144.65</v>
      </c>
      <c r="J139" s="280">
        <v>150</v>
      </c>
      <c r="K139" s="278">
        <v>139.30000000000001</v>
      </c>
      <c r="L139" s="278">
        <v>125.4</v>
      </c>
      <c r="M139" s="278">
        <v>191.94336999999999</v>
      </c>
    </row>
    <row r="140" spans="1:13">
      <c r="A140" s="302">
        <v>131</v>
      </c>
      <c r="B140" s="278" t="s">
        <v>139</v>
      </c>
      <c r="C140" s="278">
        <v>426.35</v>
      </c>
      <c r="D140" s="280">
        <v>418.4666666666667</v>
      </c>
      <c r="E140" s="280">
        <v>406.58333333333337</v>
      </c>
      <c r="F140" s="280">
        <v>386.81666666666666</v>
      </c>
      <c r="G140" s="280">
        <v>374.93333333333334</v>
      </c>
      <c r="H140" s="280">
        <v>438.23333333333341</v>
      </c>
      <c r="I140" s="280">
        <v>450.11666666666673</v>
      </c>
      <c r="J140" s="280">
        <v>469.88333333333344</v>
      </c>
      <c r="K140" s="278">
        <v>430.35</v>
      </c>
      <c r="L140" s="278">
        <v>398.7</v>
      </c>
      <c r="M140" s="278">
        <v>100.16213</v>
      </c>
    </row>
    <row r="141" spans="1:13">
      <c r="A141" s="302">
        <v>132</v>
      </c>
      <c r="B141" s="278" t="s">
        <v>141</v>
      </c>
      <c r="C141" s="278">
        <v>114.35</v>
      </c>
      <c r="D141" s="280">
        <v>116.61666666666667</v>
      </c>
      <c r="E141" s="280">
        <v>111.53333333333335</v>
      </c>
      <c r="F141" s="280">
        <v>108.71666666666667</v>
      </c>
      <c r="G141" s="280">
        <v>103.63333333333334</v>
      </c>
      <c r="H141" s="280">
        <v>119.43333333333335</v>
      </c>
      <c r="I141" s="280">
        <v>124.51666666666667</v>
      </c>
      <c r="J141" s="280">
        <v>127.33333333333336</v>
      </c>
      <c r="K141" s="278">
        <v>121.7</v>
      </c>
      <c r="L141" s="278">
        <v>113.8</v>
      </c>
      <c r="M141" s="278">
        <v>101.66367</v>
      </c>
    </row>
    <row r="142" spans="1:13">
      <c r="A142" s="302">
        <v>133</v>
      </c>
      <c r="B142" s="278" t="s">
        <v>268</v>
      </c>
      <c r="C142" s="278">
        <v>26.6</v>
      </c>
      <c r="D142" s="280">
        <v>26.849999999999998</v>
      </c>
      <c r="E142" s="280">
        <v>26.249999999999996</v>
      </c>
      <c r="F142" s="280">
        <v>25.9</v>
      </c>
      <c r="G142" s="280">
        <v>25.299999999999997</v>
      </c>
      <c r="H142" s="280">
        <v>27.199999999999996</v>
      </c>
      <c r="I142" s="280">
        <v>27.799999999999997</v>
      </c>
      <c r="J142" s="280">
        <v>28.149999999999995</v>
      </c>
      <c r="K142" s="278">
        <v>27.45</v>
      </c>
      <c r="L142" s="278">
        <v>26.5</v>
      </c>
      <c r="M142" s="278">
        <v>3.96895</v>
      </c>
    </row>
    <row r="143" spans="1:13">
      <c r="A143" s="302">
        <v>134</v>
      </c>
      <c r="B143" s="278" t="s">
        <v>142</v>
      </c>
      <c r="C143" s="278">
        <v>316.75</v>
      </c>
      <c r="D143" s="280">
        <v>315.36666666666667</v>
      </c>
      <c r="E143" s="280">
        <v>312.78333333333336</v>
      </c>
      <c r="F143" s="280">
        <v>308.81666666666666</v>
      </c>
      <c r="G143" s="280">
        <v>306.23333333333335</v>
      </c>
      <c r="H143" s="280">
        <v>319.33333333333337</v>
      </c>
      <c r="I143" s="280">
        <v>321.91666666666663</v>
      </c>
      <c r="J143" s="280">
        <v>325.88333333333338</v>
      </c>
      <c r="K143" s="278">
        <v>317.95</v>
      </c>
      <c r="L143" s="278">
        <v>311.39999999999998</v>
      </c>
      <c r="M143" s="278">
        <v>15.95445</v>
      </c>
    </row>
    <row r="144" spans="1:13">
      <c r="A144" s="302">
        <v>135</v>
      </c>
      <c r="B144" s="278" t="s">
        <v>143</v>
      </c>
      <c r="C144" s="278">
        <v>5134.3</v>
      </c>
      <c r="D144" s="280">
        <v>5071.6833333333334</v>
      </c>
      <c r="E144" s="280">
        <v>4993.3666666666668</v>
      </c>
      <c r="F144" s="280">
        <v>4852.4333333333334</v>
      </c>
      <c r="G144" s="280">
        <v>4774.1166666666668</v>
      </c>
      <c r="H144" s="280">
        <v>5212.6166666666668</v>
      </c>
      <c r="I144" s="280">
        <v>5290.9333333333343</v>
      </c>
      <c r="J144" s="280">
        <v>5431.8666666666668</v>
      </c>
      <c r="K144" s="278">
        <v>5150</v>
      </c>
      <c r="L144" s="278">
        <v>4930.75</v>
      </c>
      <c r="M144" s="278">
        <v>19.35877</v>
      </c>
    </row>
    <row r="145" spans="1:13">
      <c r="A145" s="302">
        <v>136</v>
      </c>
      <c r="B145" s="278" t="s">
        <v>145</v>
      </c>
      <c r="C145" s="278">
        <v>429.25</v>
      </c>
      <c r="D145" s="280">
        <v>430.48333333333335</v>
      </c>
      <c r="E145" s="280">
        <v>422.9666666666667</v>
      </c>
      <c r="F145" s="280">
        <v>416.68333333333334</v>
      </c>
      <c r="G145" s="280">
        <v>409.16666666666669</v>
      </c>
      <c r="H145" s="280">
        <v>436.76666666666671</v>
      </c>
      <c r="I145" s="280">
        <v>444.28333333333336</v>
      </c>
      <c r="J145" s="280">
        <v>450.56666666666672</v>
      </c>
      <c r="K145" s="278">
        <v>438</v>
      </c>
      <c r="L145" s="278">
        <v>424.2</v>
      </c>
      <c r="M145" s="278">
        <v>9.8934499999999996</v>
      </c>
    </row>
    <row r="146" spans="1:13">
      <c r="A146" s="302">
        <v>137</v>
      </c>
      <c r="B146" s="278" t="s">
        <v>147</v>
      </c>
      <c r="C146" s="278">
        <v>890.7</v>
      </c>
      <c r="D146" s="280">
        <v>889.98333333333323</v>
      </c>
      <c r="E146" s="280">
        <v>873.96666666666647</v>
      </c>
      <c r="F146" s="280">
        <v>857.23333333333323</v>
      </c>
      <c r="G146" s="280">
        <v>841.21666666666647</v>
      </c>
      <c r="H146" s="280">
        <v>906.71666666666647</v>
      </c>
      <c r="I146" s="280">
        <v>922.73333333333312</v>
      </c>
      <c r="J146" s="280">
        <v>939.46666666666647</v>
      </c>
      <c r="K146" s="278">
        <v>906</v>
      </c>
      <c r="L146" s="278">
        <v>873.25</v>
      </c>
      <c r="M146" s="278">
        <v>8.7340900000000001</v>
      </c>
    </row>
    <row r="147" spans="1:13">
      <c r="A147" s="302">
        <v>138</v>
      </c>
      <c r="B147" s="278" t="s">
        <v>148</v>
      </c>
      <c r="C147" s="278">
        <v>79.2</v>
      </c>
      <c r="D147" s="280">
        <v>79.783333333333331</v>
      </c>
      <c r="E147" s="280">
        <v>77.816666666666663</v>
      </c>
      <c r="F147" s="280">
        <v>76.433333333333337</v>
      </c>
      <c r="G147" s="280">
        <v>74.466666666666669</v>
      </c>
      <c r="H147" s="280">
        <v>81.166666666666657</v>
      </c>
      <c r="I147" s="280">
        <v>83.133333333333326</v>
      </c>
      <c r="J147" s="280">
        <v>84.516666666666652</v>
      </c>
      <c r="K147" s="278">
        <v>81.75</v>
      </c>
      <c r="L147" s="278">
        <v>78.400000000000006</v>
      </c>
      <c r="M147" s="278">
        <v>80.435429999999997</v>
      </c>
    </row>
    <row r="148" spans="1:13">
      <c r="A148" s="302">
        <v>139</v>
      </c>
      <c r="B148" s="278" t="s">
        <v>269</v>
      </c>
      <c r="C148" s="278">
        <v>839.45</v>
      </c>
      <c r="D148" s="280">
        <v>838.03333333333342</v>
      </c>
      <c r="E148" s="280">
        <v>827.36666666666679</v>
      </c>
      <c r="F148" s="280">
        <v>815.28333333333342</v>
      </c>
      <c r="G148" s="280">
        <v>804.61666666666679</v>
      </c>
      <c r="H148" s="280">
        <v>850.11666666666679</v>
      </c>
      <c r="I148" s="280">
        <v>860.78333333333353</v>
      </c>
      <c r="J148" s="280">
        <v>872.86666666666679</v>
      </c>
      <c r="K148" s="278">
        <v>848.7</v>
      </c>
      <c r="L148" s="278">
        <v>825.95</v>
      </c>
      <c r="M148" s="278">
        <v>0.85743999999999998</v>
      </c>
    </row>
    <row r="149" spans="1:13">
      <c r="A149" s="302">
        <v>140</v>
      </c>
      <c r="B149" s="278" t="s">
        <v>150</v>
      </c>
      <c r="C149" s="278">
        <v>805.3</v>
      </c>
      <c r="D149" s="280">
        <v>804.86666666666667</v>
      </c>
      <c r="E149" s="280">
        <v>778.2833333333333</v>
      </c>
      <c r="F149" s="280">
        <v>751.26666666666665</v>
      </c>
      <c r="G149" s="280">
        <v>724.68333333333328</v>
      </c>
      <c r="H149" s="280">
        <v>831.88333333333333</v>
      </c>
      <c r="I149" s="280">
        <v>858.46666666666658</v>
      </c>
      <c r="J149" s="280">
        <v>885.48333333333335</v>
      </c>
      <c r="K149" s="278">
        <v>831.45</v>
      </c>
      <c r="L149" s="278">
        <v>777.85</v>
      </c>
      <c r="M149" s="278">
        <v>19.596060000000001</v>
      </c>
    </row>
    <row r="150" spans="1:13">
      <c r="A150" s="302">
        <v>141</v>
      </c>
      <c r="B150" s="278" t="s">
        <v>270</v>
      </c>
      <c r="C150" s="278">
        <v>595.29999999999995</v>
      </c>
      <c r="D150" s="280">
        <v>596.4666666666667</v>
      </c>
      <c r="E150" s="280">
        <v>588.93333333333339</v>
      </c>
      <c r="F150" s="280">
        <v>582.56666666666672</v>
      </c>
      <c r="G150" s="280">
        <v>575.03333333333342</v>
      </c>
      <c r="H150" s="280">
        <v>602.83333333333337</v>
      </c>
      <c r="I150" s="280">
        <v>610.36666666666667</v>
      </c>
      <c r="J150" s="280">
        <v>616.73333333333335</v>
      </c>
      <c r="K150" s="278">
        <v>604</v>
      </c>
      <c r="L150" s="278">
        <v>590.1</v>
      </c>
      <c r="M150" s="278">
        <v>4.9367900000000002</v>
      </c>
    </row>
    <row r="151" spans="1:13">
      <c r="A151" s="302">
        <v>142</v>
      </c>
      <c r="B151" s="278" t="s">
        <v>152</v>
      </c>
      <c r="C151" s="278">
        <v>16.95</v>
      </c>
      <c r="D151" s="280">
        <v>16.983333333333334</v>
      </c>
      <c r="E151" s="280">
        <v>16.766666666666669</v>
      </c>
      <c r="F151" s="280">
        <v>16.583333333333336</v>
      </c>
      <c r="G151" s="280">
        <v>16.366666666666671</v>
      </c>
      <c r="H151" s="280">
        <v>17.166666666666668</v>
      </c>
      <c r="I151" s="280">
        <v>17.383333333333336</v>
      </c>
      <c r="J151" s="280">
        <v>17.566666666666666</v>
      </c>
      <c r="K151" s="278">
        <v>17.2</v>
      </c>
      <c r="L151" s="278">
        <v>16.8</v>
      </c>
      <c r="M151" s="278">
        <v>35.57752</v>
      </c>
    </row>
    <row r="152" spans="1:13">
      <c r="A152" s="302">
        <v>143</v>
      </c>
      <c r="B152" s="278" t="s">
        <v>271</v>
      </c>
      <c r="C152" s="278">
        <v>19.75</v>
      </c>
      <c r="D152" s="280">
        <v>19.833333333333332</v>
      </c>
      <c r="E152" s="280">
        <v>19.616666666666664</v>
      </c>
      <c r="F152" s="280">
        <v>19.483333333333331</v>
      </c>
      <c r="G152" s="280">
        <v>19.266666666666662</v>
      </c>
      <c r="H152" s="280">
        <v>19.966666666666665</v>
      </c>
      <c r="I152" s="280">
        <v>20.183333333333334</v>
      </c>
      <c r="J152" s="280">
        <v>20.316666666666666</v>
      </c>
      <c r="K152" s="278">
        <v>20.05</v>
      </c>
      <c r="L152" s="278">
        <v>19.7</v>
      </c>
      <c r="M152" s="278">
        <v>12.87557</v>
      </c>
    </row>
    <row r="153" spans="1:13">
      <c r="A153" s="302">
        <v>144</v>
      </c>
      <c r="B153" s="278" t="s">
        <v>156</v>
      </c>
      <c r="C153" s="278">
        <v>72.45</v>
      </c>
      <c r="D153" s="280">
        <v>72.983333333333334</v>
      </c>
      <c r="E153" s="280">
        <v>71.266666666666666</v>
      </c>
      <c r="F153" s="280">
        <v>70.083333333333329</v>
      </c>
      <c r="G153" s="280">
        <v>68.36666666666666</v>
      </c>
      <c r="H153" s="280">
        <v>74.166666666666671</v>
      </c>
      <c r="I153" s="280">
        <v>75.88333333333334</v>
      </c>
      <c r="J153" s="280">
        <v>77.066666666666677</v>
      </c>
      <c r="K153" s="278">
        <v>74.7</v>
      </c>
      <c r="L153" s="278">
        <v>71.8</v>
      </c>
      <c r="M153" s="278">
        <v>46.244259999999997</v>
      </c>
    </row>
    <row r="154" spans="1:13">
      <c r="A154" s="302">
        <v>145</v>
      </c>
      <c r="B154" s="278" t="s">
        <v>157</v>
      </c>
      <c r="C154" s="278">
        <v>90.95</v>
      </c>
      <c r="D154" s="280">
        <v>90.166666666666671</v>
      </c>
      <c r="E154" s="280">
        <v>89.13333333333334</v>
      </c>
      <c r="F154" s="280">
        <v>87.316666666666663</v>
      </c>
      <c r="G154" s="280">
        <v>86.283333333333331</v>
      </c>
      <c r="H154" s="280">
        <v>91.983333333333348</v>
      </c>
      <c r="I154" s="280">
        <v>93.01666666666668</v>
      </c>
      <c r="J154" s="280">
        <v>94.833333333333357</v>
      </c>
      <c r="K154" s="278">
        <v>91.2</v>
      </c>
      <c r="L154" s="278">
        <v>88.35</v>
      </c>
      <c r="M154" s="278">
        <v>93.921049999999994</v>
      </c>
    </row>
    <row r="155" spans="1:13">
      <c r="A155" s="302">
        <v>146</v>
      </c>
      <c r="B155" s="278" t="s">
        <v>151</v>
      </c>
      <c r="C155" s="278">
        <v>26.9</v>
      </c>
      <c r="D155" s="280">
        <v>27.216666666666669</v>
      </c>
      <c r="E155" s="280">
        <v>26.433333333333337</v>
      </c>
      <c r="F155" s="280">
        <v>25.966666666666669</v>
      </c>
      <c r="G155" s="280">
        <v>25.183333333333337</v>
      </c>
      <c r="H155" s="280">
        <v>27.683333333333337</v>
      </c>
      <c r="I155" s="280">
        <v>28.466666666666669</v>
      </c>
      <c r="J155" s="280">
        <v>28.933333333333337</v>
      </c>
      <c r="K155" s="278">
        <v>28</v>
      </c>
      <c r="L155" s="278">
        <v>26.75</v>
      </c>
      <c r="M155" s="278">
        <v>107.16383999999999</v>
      </c>
    </row>
    <row r="156" spans="1:13">
      <c r="A156" s="302">
        <v>147</v>
      </c>
      <c r="B156" s="278" t="s">
        <v>154</v>
      </c>
      <c r="C156" s="278">
        <v>16215.15</v>
      </c>
      <c r="D156" s="280">
        <v>16253.983333333332</v>
      </c>
      <c r="E156" s="280">
        <v>16111.166666666664</v>
      </c>
      <c r="F156" s="280">
        <v>16007.183333333332</v>
      </c>
      <c r="G156" s="280">
        <v>15864.366666666665</v>
      </c>
      <c r="H156" s="280">
        <v>16357.966666666664</v>
      </c>
      <c r="I156" s="280">
        <v>16500.783333333333</v>
      </c>
      <c r="J156" s="280">
        <v>16604.766666666663</v>
      </c>
      <c r="K156" s="278">
        <v>16396.8</v>
      </c>
      <c r="L156" s="278">
        <v>16150</v>
      </c>
      <c r="M156" s="278">
        <v>1.1830000000000001</v>
      </c>
    </row>
    <row r="157" spans="1:13">
      <c r="A157" s="302">
        <v>148</v>
      </c>
      <c r="B157" s="278" t="s">
        <v>3163</v>
      </c>
      <c r="C157" s="278">
        <v>239.05</v>
      </c>
      <c r="D157" s="280">
        <v>239.29999999999998</v>
      </c>
      <c r="E157" s="280">
        <v>235.74999999999997</v>
      </c>
      <c r="F157" s="280">
        <v>232.45</v>
      </c>
      <c r="G157" s="280">
        <v>228.89999999999998</v>
      </c>
      <c r="H157" s="280">
        <v>242.59999999999997</v>
      </c>
      <c r="I157" s="280">
        <v>246.14999999999998</v>
      </c>
      <c r="J157" s="280">
        <v>249.44999999999996</v>
      </c>
      <c r="K157" s="278">
        <v>242.85</v>
      </c>
      <c r="L157" s="278">
        <v>236</v>
      </c>
      <c r="M157" s="278">
        <v>4.8691300000000002</v>
      </c>
    </row>
    <row r="158" spans="1:13">
      <c r="A158" s="302">
        <v>149</v>
      </c>
      <c r="B158" s="278" t="s">
        <v>272</v>
      </c>
      <c r="C158" s="278">
        <v>292.89999999999998</v>
      </c>
      <c r="D158" s="280">
        <v>296.8</v>
      </c>
      <c r="E158" s="280">
        <v>286.10000000000002</v>
      </c>
      <c r="F158" s="280">
        <v>279.3</v>
      </c>
      <c r="G158" s="280">
        <v>268.60000000000002</v>
      </c>
      <c r="H158" s="280">
        <v>303.60000000000002</v>
      </c>
      <c r="I158" s="280">
        <v>314.29999999999995</v>
      </c>
      <c r="J158" s="280">
        <v>321.10000000000002</v>
      </c>
      <c r="K158" s="278">
        <v>307.5</v>
      </c>
      <c r="L158" s="278">
        <v>290</v>
      </c>
      <c r="M158" s="278">
        <v>2.63809</v>
      </c>
    </row>
    <row r="159" spans="1:13">
      <c r="A159" s="302">
        <v>150</v>
      </c>
      <c r="B159" s="278" t="s">
        <v>159</v>
      </c>
      <c r="C159" s="278">
        <v>76.150000000000006</v>
      </c>
      <c r="D159" s="280">
        <v>76.166666666666671</v>
      </c>
      <c r="E159" s="280">
        <v>75.38333333333334</v>
      </c>
      <c r="F159" s="280">
        <v>74.616666666666674</v>
      </c>
      <c r="G159" s="280">
        <v>73.833333333333343</v>
      </c>
      <c r="H159" s="280">
        <v>76.933333333333337</v>
      </c>
      <c r="I159" s="280">
        <v>77.716666666666669</v>
      </c>
      <c r="J159" s="280">
        <v>78.483333333333334</v>
      </c>
      <c r="K159" s="278">
        <v>76.95</v>
      </c>
      <c r="L159" s="278">
        <v>75.400000000000006</v>
      </c>
      <c r="M159" s="278">
        <v>124.43832999999999</v>
      </c>
    </row>
    <row r="160" spans="1:13">
      <c r="A160" s="302">
        <v>151</v>
      </c>
      <c r="B160" s="278" t="s">
        <v>158</v>
      </c>
      <c r="C160" s="278">
        <v>84.4</v>
      </c>
      <c r="D160" s="280">
        <v>84.616666666666674</v>
      </c>
      <c r="E160" s="280">
        <v>83.083333333333343</v>
      </c>
      <c r="F160" s="280">
        <v>81.766666666666666</v>
      </c>
      <c r="G160" s="280">
        <v>80.233333333333334</v>
      </c>
      <c r="H160" s="280">
        <v>85.933333333333351</v>
      </c>
      <c r="I160" s="280">
        <v>87.466666666666683</v>
      </c>
      <c r="J160" s="280">
        <v>88.78333333333336</v>
      </c>
      <c r="K160" s="278">
        <v>86.15</v>
      </c>
      <c r="L160" s="278">
        <v>83.3</v>
      </c>
      <c r="M160" s="278">
        <v>14.608700000000001</v>
      </c>
    </row>
    <row r="161" spans="1:13">
      <c r="A161" s="302">
        <v>152</v>
      </c>
      <c r="B161" s="278" t="s">
        <v>273</v>
      </c>
      <c r="C161" s="278">
        <v>2358.9</v>
      </c>
      <c r="D161" s="280">
        <v>2350.1833333333334</v>
      </c>
      <c r="E161" s="280">
        <v>2333.7166666666667</v>
      </c>
      <c r="F161" s="280">
        <v>2308.5333333333333</v>
      </c>
      <c r="G161" s="280">
        <v>2292.0666666666666</v>
      </c>
      <c r="H161" s="280">
        <v>2375.3666666666668</v>
      </c>
      <c r="I161" s="280">
        <v>2391.8333333333339</v>
      </c>
      <c r="J161" s="280">
        <v>2417.0166666666669</v>
      </c>
      <c r="K161" s="278">
        <v>2366.65</v>
      </c>
      <c r="L161" s="278">
        <v>2325</v>
      </c>
      <c r="M161" s="278">
        <v>0.22986000000000001</v>
      </c>
    </row>
    <row r="162" spans="1:13">
      <c r="A162" s="302">
        <v>153</v>
      </c>
      <c r="B162" s="278" t="s">
        <v>274</v>
      </c>
      <c r="C162" s="278">
        <v>1512.3</v>
      </c>
      <c r="D162" s="280">
        <v>1508.1000000000001</v>
      </c>
      <c r="E162" s="280">
        <v>1495.2000000000003</v>
      </c>
      <c r="F162" s="280">
        <v>1478.1000000000001</v>
      </c>
      <c r="G162" s="280">
        <v>1465.2000000000003</v>
      </c>
      <c r="H162" s="280">
        <v>1525.2000000000003</v>
      </c>
      <c r="I162" s="280">
        <v>1538.1000000000004</v>
      </c>
      <c r="J162" s="280">
        <v>1555.2000000000003</v>
      </c>
      <c r="K162" s="278">
        <v>1521</v>
      </c>
      <c r="L162" s="278">
        <v>1491</v>
      </c>
      <c r="M162" s="278">
        <v>0.91593999999999998</v>
      </c>
    </row>
    <row r="163" spans="1:13">
      <c r="A163" s="302">
        <v>154</v>
      </c>
      <c r="B163" s="278" t="s">
        <v>275</v>
      </c>
      <c r="C163" s="278">
        <v>169.8</v>
      </c>
      <c r="D163" s="280">
        <v>171.43333333333331</v>
      </c>
      <c r="E163" s="280">
        <v>167.36666666666662</v>
      </c>
      <c r="F163" s="280">
        <v>164.93333333333331</v>
      </c>
      <c r="G163" s="280">
        <v>160.86666666666662</v>
      </c>
      <c r="H163" s="280">
        <v>173.86666666666662</v>
      </c>
      <c r="I163" s="280">
        <v>177.93333333333328</v>
      </c>
      <c r="J163" s="280">
        <v>180.36666666666662</v>
      </c>
      <c r="K163" s="278">
        <v>175.5</v>
      </c>
      <c r="L163" s="278">
        <v>169</v>
      </c>
      <c r="M163" s="278">
        <v>2.3979499999999998</v>
      </c>
    </row>
    <row r="164" spans="1:13">
      <c r="A164" s="302">
        <v>155</v>
      </c>
      <c r="B164" s="278" t="s">
        <v>160</v>
      </c>
      <c r="C164" s="278">
        <v>18112.3</v>
      </c>
      <c r="D164" s="280">
        <v>18252.783333333336</v>
      </c>
      <c r="E164" s="280">
        <v>17805.566666666673</v>
      </c>
      <c r="F164" s="280">
        <v>17498.833333333336</v>
      </c>
      <c r="G164" s="280">
        <v>17051.616666666672</v>
      </c>
      <c r="H164" s="280">
        <v>18559.516666666674</v>
      </c>
      <c r="I164" s="280">
        <v>19006.733333333341</v>
      </c>
      <c r="J164" s="280">
        <v>19313.466666666674</v>
      </c>
      <c r="K164" s="278">
        <v>18700</v>
      </c>
      <c r="L164" s="278">
        <v>17946.05</v>
      </c>
      <c r="M164" s="278">
        <v>0.38564999999999999</v>
      </c>
    </row>
    <row r="165" spans="1:13">
      <c r="A165" s="302">
        <v>156</v>
      </c>
      <c r="B165" s="278" t="s">
        <v>162</v>
      </c>
      <c r="C165" s="278">
        <v>231.2</v>
      </c>
      <c r="D165" s="280">
        <v>233.18333333333331</v>
      </c>
      <c r="E165" s="280">
        <v>227.51666666666662</v>
      </c>
      <c r="F165" s="280">
        <v>223.83333333333331</v>
      </c>
      <c r="G165" s="280">
        <v>218.16666666666663</v>
      </c>
      <c r="H165" s="280">
        <v>236.86666666666662</v>
      </c>
      <c r="I165" s="280">
        <v>242.5333333333333</v>
      </c>
      <c r="J165" s="280">
        <v>246.21666666666661</v>
      </c>
      <c r="K165" s="278">
        <v>238.85</v>
      </c>
      <c r="L165" s="278">
        <v>229.5</v>
      </c>
      <c r="M165" s="278">
        <v>21.29759</v>
      </c>
    </row>
    <row r="166" spans="1:13">
      <c r="A166" s="302">
        <v>157</v>
      </c>
      <c r="B166" s="278" t="s">
        <v>276</v>
      </c>
      <c r="C166" s="278">
        <v>4178.8500000000004</v>
      </c>
      <c r="D166" s="280">
        <v>4191.45</v>
      </c>
      <c r="E166" s="280">
        <v>4143.95</v>
      </c>
      <c r="F166" s="280">
        <v>4109.05</v>
      </c>
      <c r="G166" s="280">
        <v>4061.55</v>
      </c>
      <c r="H166" s="280">
        <v>4226.3499999999995</v>
      </c>
      <c r="I166" s="280">
        <v>4273.8499999999995</v>
      </c>
      <c r="J166" s="280">
        <v>4308.7499999999991</v>
      </c>
      <c r="K166" s="278">
        <v>4238.95</v>
      </c>
      <c r="L166" s="278">
        <v>4156.55</v>
      </c>
      <c r="M166" s="278">
        <v>0.41404000000000002</v>
      </c>
    </row>
    <row r="167" spans="1:13">
      <c r="A167" s="302">
        <v>158</v>
      </c>
      <c r="B167" s="278" t="s">
        <v>164</v>
      </c>
      <c r="C167" s="278">
        <v>1397.7</v>
      </c>
      <c r="D167" s="280">
        <v>1405.8333333333333</v>
      </c>
      <c r="E167" s="280">
        <v>1381.8666666666666</v>
      </c>
      <c r="F167" s="280">
        <v>1366.0333333333333</v>
      </c>
      <c r="G167" s="280">
        <v>1342.0666666666666</v>
      </c>
      <c r="H167" s="280">
        <v>1421.6666666666665</v>
      </c>
      <c r="I167" s="280">
        <v>1445.6333333333332</v>
      </c>
      <c r="J167" s="280">
        <v>1461.4666666666665</v>
      </c>
      <c r="K167" s="278">
        <v>1429.8</v>
      </c>
      <c r="L167" s="278">
        <v>1390</v>
      </c>
      <c r="M167" s="278">
        <v>6.3623000000000003</v>
      </c>
    </row>
    <row r="168" spans="1:13">
      <c r="A168" s="302">
        <v>159</v>
      </c>
      <c r="B168" s="278" t="s">
        <v>161</v>
      </c>
      <c r="C168" s="278">
        <v>953.3</v>
      </c>
      <c r="D168" s="280">
        <v>944.0333333333333</v>
      </c>
      <c r="E168" s="280">
        <v>924.51666666666665</v>
      </c>
      <c r="F168" s="280">
        <v>895.73333333333335</v>
      </c>
      <c r="G168" s="280">
        <v>876.2166666666667</v>
      </c>
      <c r="H168" s="280">
        <v>972.81666666666661</v>
      </c>
      <c r="I168" s="280">
        <v>992.33333333333326</v>
      </c>
      <c r="J168" s="280">
        <v>1021.1166666666666</v>
      </c>
      <c r="K168" s="278">
        <v>963.55</v>
      </c>
      <c r="L168" s="278">
        <v>915.25</v>
      </c>
      <c r="M168" s="278">
        <v>22.891780000000001</v>
      </c>
    </row>
    <row r="169" spans="1:13">
      <c r="A169" s="302">
        <v>160</v>
      </c>
      <c r="B169" s="278" t="s">
        <v>163</v>
      </c>
      <c r="C169" s="278">
        <v>74.849999999999994</v>
      </c>
      <c r="D169" s="280">
        <v>76</v>
      </c>
      <c r="E169" s="280">
        <v>73.55</v>
      </c>
      <c r="F169" s="280">
        <v>72.25</v>
      </c>
      <c r="G169" s="280">
        <v>69.8</v>
      </c>
      <c r="H169" s="280">
        <v>77.3</v>
      </c>
      <c r="I169" s="280">
        <v>79.749999999999986</v>
      </c>
      <c r="J169" s="280">
        <v>81.05</v>
      </c>
      <c r="K169" s="278">
        <v>78.45</v>
      </c>
      <c r="L169" s="278">
        <v>74.7</v>
      </c>
      <c r="M169" s="278">
        <v>102.45618</v>
      </c>
    </row>
    <row r="170" spans="1:13">
      <c r="A170" s="302">
        <v>161</v>
      </c>
      <c r="B170" s="278" t="s">
        <v>166</v>
      </c>
      <c r="C170" s="278">
        <v>155.85</v>
      </c>
      <c r="D170" s="280">
        <v>155.98333333333335</v>
      </c>
      <c r="E170" s="280">
        <v>153.9666666666667</v>
      </c>
      <c r="F170" s="280">
        <v>152.08333333333334</v>
      </c>
      <c r="G170" s="280">
        <v>150.06666666666669</v>
      </c>
      <c r="H170" s="280">
        <v>157.8666666666667</v>
      </c>
      <c r="I170" s="280">
        <v>159.88333333333335</v>
      </c>
      <c r="J170" s="280">
        <v>161.76666666666671</v>
      </c>
      <c r="K170" s="278">
        <v>158</v>
      </c>
      <c r="L170" s="278">
        <v>154.1</v>
      </c>
      <c r="M170" s="278">
        <v>141.08025000000001</v>
      </c>
    </row>
    <row r="171" spans="1:13">
      <c r="A171" s="302">
        <v>162</v>
      </c>
      <c r="B171" s="278" t="s">
        <v>277</v>
      </c>
      <c r="C171" s="278">
        <v>139.4</v>
      </c>
      <c r="D171" s="280">
        <v>139.46666666666667</v>
      </c>
      <c r="E171" s="280">
        <v>136.13333333333333</v>
      </c>
      <c r="F171" s="280">
        <v>132.86666666666665</v>
      </c>
      <c r="G171" s="280">
        <v>129.5333333333333</v>
      </c>
      <c r="H171" s="280">
        <v>142.73333333333335</v>
      </c>
      <c r="I171" s="280">
        <v>146.06666666666666</v>
      </c>
      <c r="J171" s="280">
        <v>149.33333333333337</v>
      </c>
      <c r="K171" s="278">
        <v>142.80000000000001</v>
      </c>
      <c r="L171" s="278">
        <v>136.19999999999999</v>
      </c>
      <c r="M171" s="278">
        <v>5.7032699999999998</v>
      </c>
    </row>
    <row r="172" spans="1:13">
      <c r="A172" s="302">
        <v>163</v>
      </c>
      <c r="B172" s="278" t="s">
        <v>278</v>
      </c>
      <c r="C172" s="278">
        <v>9941.7000000000007</v>
      </c>
      <c r="D172" s="280">
        <v>9968.9</v>
      </c>
      <c r="E172" s="280">
        <v>9897.8499999999985</v>
      </c>
      <c r="F172" s="280">
        <v>9853.9999999999982</v>
      </c>
      <c r="G172" s="280">
        <v>9782.9499999999971</v>
      </c>
      <c r="H172" s="280">
        <v>10012.75</v>
      </c>
      <c r="I172" s="280">
        <v>10083.799999999999</v>
      </c>
      <c r="J172" s="280">
        <v>10127.650000000001</v>
      </c>
      <c r="K172" s="278">
        <v>10039.950000000001</v>
      </c>
      <c r="L172" s="278">
        <v>9925.0499999999993</v>
      </c>
      <c r="M172" s="278">
        <v>9.5600000000000008E-3</v>
      </c>
    </row>
    <row r="173" spans="1:13">
      <c r="A173" s="302">
        <v>164</v>
      </c>
      <c r="B173" s="278" t="s">
        <v>165</v>
      </c>
      <c r="C173" s="278">
        <v>26.65</v>
      </c>
      <c r="D173" s="280">
        <v>26.899999999999995</v>
      </c>
      <c r="E173" s="280">
        <v>26.149999999999991</v>
      </c>
      <c r="F173" s="280">
        <v>25.649999999999995</v>
      </c>
      <c r="G173" s="280">
        <v>24.899999999999991</v>
      </c>
      <c r="H173" s="280">
        <v>27.399999999999991</v>
      </c>
      <c r="I173" s="280">
        <v>28.15</v>
      </c>
      <c r="J173" s="280">
        <v>28.649999999999991</v>
      </c>
      <c r="K173" s="278">
        <v>27.65</v>
      </c>
      <c r="L173" s="278">
        <v>26.4</v>
      </c>
      <c r="M173" s="278">
        <v>276.57299999999998</v>
      </c>
    </row>
    <row r="174" spans="1:13">
      <c r="A174" s="302">
        <v>165</v>
      </c>
      <c r="B174" s="278" t="s">
        <v>279</v>
      </c>
      <c r="C174" s="278">
        <v>192.15</v>
      </c>
      <c r="D174" s="280">
        <v>186.18333333333331</v>
      </c>
      <c r="E174" s="280">
        <v>180.01666666666662</v>
      </c>
      <c r="F174" s="280">
        <v>167.88333333333333</v>
      </c>
      <c r="G174" s="280">
        <v>161.71666666666664</v>
      </c>
      <c r="H174" s="280">
        <v>198.31666666666661</v>
      </c>
      <c r="I174" s="280">
        <v>204.48333333333329</v>
      </c>
      <c r="J174" s="280">
        <v>216.61666666666659</v>
      </c>
      <c r="K174" s="278">
        <v>192.35</v>
      </c>
      <c r="L174" s="278">
        <v>174.05</v>
      </c>
      <c r="M174" s="278">
        <v>8.3703299999999992</v>
      </c>
    </row>
    <row r="175" spans="1:13">
      <c r="A175" s="302">
        <v>166</v>
      </c>
      <c r="B175" s="278" t="s">
        <v>169</v>
      </c>
      <c r="C175" s="278">
        <v>107.25</v>
      </c>
      <c r="D175" s="280">
        <v>108.98333333333333</v>
      </c>
      <c r="E175" s="280">
        <v>103.76666666666667</v>
      </c>
      <c r="F175" s="280">
        <v>100.28333333333333</v>
      </c>
      <c r="G175" s="280">
        <v>95.066666666666663</v>
      </c>
      <c r="H175" s="280">
        <v>112.46666666666667</v>
      </c>
      <c r="I175" s="280">
        <v>117.68333333333334</v>
      </c>
      <c r="J175" s="280">
        <v>121.16666666666667</v>
      </c>
      <c r="K175" s="278">
        <v>114.2</v>
      </c>
      <c r="L175" s="278">
        <v>105.5</v>
      </c>
      <c r="M175" s="278">
        <v>285.10257000000001</v>
      </c>
    </row>
    <row r="176" spans="1:13">
      <c r="A176" s="302">
        <v>167</v>
      </c>
      <c r="B176" s="278" t="s">
        <v>170</v>
      </c>
      <c r="C176" s="278">
        <v>85.9</v>
      </c>
      <c r="D176" s="280">
        <v>86.899999999999991</v>
      </c>
      <c r="E176" s="280">
        <v>84.499999999999986</v>
      </c>
      <c r="F176" s="280">
        <v>83.1</v>
      </c>
      <c r="G176" s="280">
        <v>80.699999999999989</v>
      </c>
      <c r="H176" s="280">
        <v>88.299999999999983</v>
      </c>
      <c r="I176" s="280">
        <v>90.699999999999989</v>
      </c>
      <c r="J176" s="280">
        <v>92.09999999999998</v>
      </c>
      <c r="K176" s="278">
        <v>89.3</v>
      </c>
      <c r="L176" s="278">
        <v>85.5</v>
      </c>
      <c r="M176" s="278">
        <v>73.756799999999998</v>
      </c>
    </row>
    <row r="177" spans="1:13">
      <c r="A177" s="302">
        <v>168</v>
      </c>
      <c r="B177" s="278" t="s">
        <v>280</v>
      </c>
      <c r="C177" s="278">
        <v>507.75</v>
      </c>
      <c r="D177" s="280">
        <v>510.61666666666662</v>
      </c>
      <c r="E177" s="280">
        <v>503.23333333333323</v>
      </c>
      <c r="F177" s="280">
        <v>498.71666666666664</v>
      </c>
      <c r="G177" s="280">
        <v>491.33333333333326</v>
      </c>
      <c r="H177" s="280">
        <v>515.13333333333321</v>
      </c>
      <c r="I177" s="280">
        <v>522.51666666666654</v>
      </c>
      <c r="J177" s="280">
        <v>527.03333333333319</v>
      </c>
      <c r="K177" s="278">
        <v>518</v>
      </c>
      <c r="L177" s="278">
        <v>506.1</v>
      </c>
      <c r="M177" s="278">
        <v>0.36834</v>
      </c>
    </row>
    <row r="178" spans="1:13">
      <c r="A178" s="302">
        <v>169</v>
      </c>
      <c r="B178" s="278" t="s">
        <v>171</v>
      </c>
      <c r="C178" s="278">
        <v>1431.55</v>
      </c>
      <c r="D178" s="280">
        <v>1438.6833333333334</v>
      </c>
      <c r="E178" s="280">
        <v>1419.3666666666668</v>
      </c>
      <c r="F178" s="280">
        <v>1407.1833333333334</v>
      </c>
      <c r="G178" s="280">
        <v>1387.8666666666668</v>
      </c>
      <c r="H178" s="280">
        <v>1450.8666666666668</v>
      </c>
      <c r="I178" s="280">
        <v>1470.1833333333334</v>
      </c>
      <c r="J178" s="280">
        <v>1482.3666666666668</v>
      </c>
      <c r="K178" s="278">
        <v>1458</v>
      </c>
      <c r="L178" s="278">
        <v>1426.5</v>
      </c>
      <c r="M178" s="278">
        <v>174.58502999999999</v>
      </c>
    </row>
    <row r="179" spans="1:13">
      <c r="A179" s="302">
        <v>170</v>
      </c>
      <c r="B179" s="278" t="s">
        <v>281</v>
      </c>
      <c r="C179" s="278">
        <v>729.95</v>
      </c>
      <c r="D179" s="280">
        <v>732.48333333333323</v>
      </c>
      <c r="E179" s="280">
        <v>720.96666666666647</v>
      </c>
      <c r="F179" s="280">
        <v>711.98333333333323</v>
      </c>
      <c r="G179" s="280">
        <v>700.46666666666647</v>
      </c>
      <c r="H179" s="280">
        <v>741.46666666666647</v>
      </c>
      <c r="I179" s="280">
        <v>752.98333333333312</v>
      </c>
      <c r="J179" s="280">
        <v>761.96666666666647</v>
      </c>
      <c r="K179" s="278">
        <v>744</v>
      </c>
      <c r="L179" s="278">
        <v>723.5</v>
      </c>
      <c r="M179" s="278">
        <v>15.074780000000001</v>
      </c>
    </row>
    <row r="180" spans="1:13">
      <c r="A180" s="302">
        <v>171</v>
      </c>
      <c r="B180" s="278" t="s">
        <v>176</v>
      </c>
      <c r="C180" s="278">
        <v>3379.95</v>
      </c>
      <c r="D180" s="280">
        <v>3377.9833333333336</v>
      </c>
      <c r="E180" s="280">
        <v>3325.9666666666672</v>
      </c>
      <c r="F180" s="280">
        <v>3271.9833333333336</v>
      </c>
      <c r="G180" s="280">
        <v>3219.9666666666672</v>
      </c>
      <c r="H180" s="280">
        <v>3431.9666666666672</v>
      </c>
      <c r="I180" s="280">
        <v>3483.9833333333336</v>
      </c>
      <c r="J180" s="280">
        <v>3537.9666666666672</v>
      </c>
      <c r="K180" s="278">
        <v>3430</v>
      </c>
      <c r="L180" s="278">
        <v>3324</v>
      </c>
      <c r="M180" s="278">
        <v>1.5942499999999999</v>
      </c>
    </row>
    <row r="181" spans="1:13">
      <c r="A181" s="302">
        <v>172</v>
      </c>
      <c r="B181" s="278" t="s">
        <v>174</v>
      </c>
      <c r="C181" s="278">
        <v>19910.25</v>
      </c>
      <c r="D181" s="280">
        <v>19597.8</v>
      </c>
      <c r="E181" s="280">
        <v>19115.649999999998</v>
      </c>
      <c r="F181" s="280">
        <v>18321.05</v>
      </c>
      <c r="G181" s="280">
        <v>17838.899999999998</v>
      </c>
      <c r="H181" s="280">
        <v>20392.399999999998</v>
      </c>
      <c r="I181" s="280">
        <v>20874.55</v>
      </c>
      <c r="J181" s="280">
        <v>21669.149999999998</v>
      </c>
      <c r="K181" s="278">
        <v>20079.95</v>
      </c>
      <c r="L181" s="278">
        <v>18803.2</v>
      </c>
      <c r="M181" s="278">
        <v>0.97536999999999996</v>
      </c>
    </row>
    <row r="182" spans="1:13">
      <c r="A182" s="302">
        <v>173</v>
      </c>
      <c r="B182" s="278" t="s">
        <v>177</v>
      </c>
      <c r="C182" s="278">
        <v>541.15</v>
      </c>
      <c r="D182" s="280">
        <v>550.85</v>
      </c>
      <c r="E182" s="280">
        <v>518.05000000000007</v>
      </c>
      <c r="F182" s="280">
        <v>494.95000000000005</v>
      </c>
      <c r="G182" s="280">
        <v>462.15000000000009</v>
      </c>
      <c r="H182" s="280">
        <v>573.95000000000005</v>
      </c>
      <c r="I182" s="280">
        <v>606.75</v>
      </c>
      <c r="J182" s="280">
        <v>629.85</v>
      </c>
      <c r="K182" s="278">
        <v>583.65</v>
      </c>
      <c r="L182" s="278">
        <v>527.75</v>
      </c>
      <c r="M182" s="278">
        <v>87.291510000000002</v>
      </c>
    </row>
    <row r="183" spans="1:13">
      <c r="A183" s="302">
        <v>174</v>
      </c>
      <c r="B183" s="278" t="s">
        <v>175</v>
      </c>
      <c r="C183" s="278">
        <v>1015</v>
      </c>
      <c r="D183" s="280">
        <v>1016.0666666666666</v>
      </c>
      <c r="E183" s="280">
        <v>1000.3333333333333</v>
      </c>
      <c r="F183" s="280">
        <v>985.66666666666663</v>
      </c>
      <c r="G183" s="280">
        <v>969.93333333333328</v>
      </c>
      <c r="H183" s="280">
        <v>1030.7333333333331</v>
      </c>
      <c r="I183" s="280">
        <v>1046.4666666666667</v>
      </c>
      <c r="J183" s="280">
        <v>1061.1333333333332</v>
      </c>
      <c r="K183" s="278">
        <v>1031.8</v>
      </c>
      <c r="L183" s="278">
        <v>1001.4</v>
      </c>
      <c r="M183" s="278">
        <v>5.2998599999999998</v>
      </c>
    </row>
    <row r="184" spans="1:13">
      <c r="A184" s="302">
        <v>175</v>
      </c>
      <c r="B184" s="278" t="s">
        <v>173</v>
      </c>
      <c r="C184" s="278">
        <v>150.85</v>
      </c>
      <c r="D184" s="280">
        <v>151.96666666666667</v>
      </c>
      <c r="E184" s="280">
        <v>148.33333333333334</v>
      </c>
      <c r="F184" s="280">
        <v>145.81666666666666</v>
      </c>
      <c r="G184" s="280">
        <v>142.18333333333334</v>
      </c>
      <c r="H184" s="280">
        <v>154.48333333333335</v>
      </c>
      <c r="I184" s="280">
        <v>158.11666666666667</v>
      </c>
      <c r="J184" s="280">
        <v>160.63333333333335</v>
      </c>
      <c r="K184" s="278">
        <v>155.6</v>
      </c>
      <c r="L184" s="278">
        <v>149.44999999999999</v>
      </c>
      <c r="M184" s="278">
        <v>870.69955000000004</v>
      </c>
    </row>
    <row r="185" spans="1:13">
      <c r="A185" s="302">
        <v>176</v>
      </c>
      <c r="B185" s="278" t="s">
        <v>172</v>
      </c>
      <c r="C185" s="278">
        <v>27.3</v>
      </c>
      <c r="D185" s="280">
        <v>27.516666666666666</v>
      </c>
      <c r="E185" s="280">
        <v>26.833333333333332</v>
      </c>
      <c r="F185" s="280">
        <v>26.366666666666667</v>
      </c>
      <c r="G185" s="280">
        <v>25.683333333333334</v>
      </c>
      <c r="H185" s="280">
        <v>27.983333333333331</v>
      </c>
      <c r="I185" s="280">
        <v>28.666666666666668</v>
      </c>
      <c r="J185" s="280">
        <v>29.133333333333329</v>
      </c>
      <c r="K185" s="278">
        <v>28.2</v>
      </c>
      <c r="L185" s="278">
        <v>27.05</v>
      </c>
      <c r="M185" s="278">
        <v>173.73671999999999</v>
      </c>
    </row>
    <row r="186" spans="1:13">
      <c r="A186" s="302">
        <v>177</v>
      </c>
      <c r="B186" s="278" t="s">
        <v>282</v>
      </c>
      <c r="C186" s="278">
        <v>98</v>
      </c>
      <c r="D186" s="280">
        <v>98.783333333333346</v>
      </c>
      <c r="E186" s="280">
        <v>96.216666666666697</v>
      </c>
      <c r="F186" s="280">
        <v>94.433333333333351</v>
      </c>
      <c r="G186" s="280">
        <v>91.866666666666703</v>
      </c>
      <c r="H186" s="280">
        <v>100.56666666666669</v>
      </c>
      <c r="I186" s="280">
        <v>103.13333333333333</v>
      </c>
      <c r="J186" s="280">
        <v>104.91666666666669</v>
      </c>
      <c r="K186" s="278">
        <v>101.35</v>
      </c>
      <c r="L186" s="278">
        <v>97</v>
      </c>
      <c r="M186" s="278">
        <v>7.6639999999999997</v>
      </c>
    </row>
    <row r="187" spans="1:13">
      <c r="A187" s="302">
        <v>178</v>
      </c>
      <c r="B187" s="278" t="s">
        <v>179</v>
      </c>
      <c r="C187" s="278">
        <v>469.4</v>
      </c>
      <c r="D187" s="280">
        <v>466.45</v>
      </c>
      <c r="E187" s="280">
        <v>461</v>
      </c>
      <c r="F187" s="280">
        <v>452.6</v>
      </c>
      <c r="G187" s="280">
        <v>447.15000000000003</v>
      </c>
      <c r="H187" s="280">
        <v>474.84999999999997</v>
      </c>
      <c r="I187" s="280">
        <v>480.2999999999999</v>
      </c>
      <c r="J187" s="280">
        <v>488.69999999999993</v>
      </c>
      <c r="K187" s="278">
        <v>471.9</v>
      </c>
      <c r="L187" s="278">
        <v>458.05</v>
      </c>
      <c r="M187" s="278">
        <v>101.9436</v>
      </c>
    </row>
    <row r="188" spans="1:13">
      <c r="A188" s="302">
        <v>179</v>
      </c>
      <c r="B188" s="278" t="s">
        <v>180</v>
      </c>
      <c r="C188" s="278">
        <v>393.95</v>
      </c>
      <c r="D188" s="280">
        <v>392.98333333333335</v>
      </c>
      <c r="E188" s="280">
        <v>385.9666666666667</v>
      </c>
      <c r="F188" s="280">
        <v>377.98333333333335</v>
      </c>
      <c r="G188" s="280">
        <v>370.9666666666667</v>
      </c>
      <c r="H188" s="280">
        <v>400.9666666666667</v>
      </c>
      <c r="I188" s="280">
        <v>407.98333333333335</v>
      </c>
      <c r="J188" s="280">
        <v>415.9666666666667</v>
      </c>
      <c r="K188" s="278">
        <v>400</v>
      </c>
      <c r="L188" s="278">
        <v>385</v>
      </c>
      <c r="M188" s="278">
        <v>35.064140000000002</v>
      </c>
    </row>
    <row r="189" spans="1:13">
      <c r="A189" s="302">
        <v>180</v>
      </c>
      <c r="B189" s="278" t="s">
        <v>283</v>
      </c>
      <c r="C189" s="278">
        <v>357.15</v>
      </c>
      <c r="D189" s="280">
        <v>360.34999999999997</v>
      </c>
      <c r="E189" s="280">
        <v>346.79999999999995</v>
      </c>
      <c r="F189" s="280">
        <v>336.45</v>
      </c>
      <c r="G189" s="280">
        <v>322.89999999999998</v>
      </c>
      <c r="H189" s="280">
        <v>370.69999999999993</v>
      </c>
      <c r="I189" s="280">
        <v>384.25</v>
      </c>
      <c r="J189" s="280">
        <v>394.59999999999991</v>
      </c>
      <c r="K189" s="278">
        <v>373.9</v>
      </c>
      <c r="L189" s="278">
        <v>350</v>
      </c>
      <c r="M189" s="278">
        <v>5.0161300000000004</v>
      </c>
    </row>
    <row r="190" spans="1:13">
      <c r="A190" s="302">
        <v>181</v>
      </c>
      <c r="B190" s="278" t="s">
        <v>193</v>
      </c>
      <c r="C190" s="278">
        <v>314.14999999999998</v>
      </c>
      <c r="D190" s="280">
        <v>313.71666666666664</v>
      </c>
      <c r="E190" s="280">
        <v>308.43333333333328</v>
      </c>
      <c r="F190" s="280">
        <v>302.71666666666664</v>
      </c>
      <c r="G190" s="280">
        <v>297.43333333333328</v>
      </c>
      <c r="H190" s="280">
        <v>319.43333333333328</v>
      </c>
      <c r="I190" s="280">
        <v>324.7166666666667</v>
      </c>
      <c r="J190" s="280">
        <v>330.43333333333328</v>
      </c>
      <c r="K190" s="278">
        <v>319</v>
      </c>
      <c r="L190" s="278">
        <v>308</v>
      </c>
      <c r="M190" s="278">
        <v>22.0258</v>
      </c>
    </row>
    <row r="191" spans="1:13">
      <c r="A191" s="302">
        <v>182</v>
      </c>
      <c r="B191" s="278" t="s">
        <v>188</v>
      </c>
      <c r="C191" s="278">
        <v>2020.35</v>
      </c>
      <c r="D191" s="280">
        <v>2004.5333333333335</v>
      </c>
      <c r="E191" s="280">
        <v>1977.0666666666671</v>
      </c>
      <c r="F191" s="280">
        <v>1933.7833333333335</v>
      </c>
      <c r="G191" s="280">
        <v>1906.3166666666671</v>
      </c>
      <c r="H191" s="280">
        <v>2047.8166666666671</v>
      </c>
      <c r="I191" s="280">
        <v>2075.2833333333338</v>
      </c>
      <c r="J191" s="280">
        <v>2118.5666666666671</v>
      </c>
      <c r="K191" s="278">
        <v>2032</v>
      </c>
      <c r="L191" s="278">
        <v>1961.25</v>
      </c>
      <c r="M191" s="278">
        <v>36.634219999999999</v>
      </c>
    </row>
    <row r="192" spans="1:13">
      <c r="A192" s="302">
        <v>183</v>
      </c>
      <c r="B192" s="278" t="s">
        <v>3466</v>
      </c>
      <c r="C192" s="278">
        <v>362.45</v>
      </c>
      <c r="D192" s="280">
        <v>361.86666666666662</v>
      </c>
      <c r="E192" s="280">
        <v>356.78333333333325</v>
      </c>
      <c r="F192" s="280">
        <v>351.11666666666662</v>
      </c>
      <c r="G192" s="280">
        <v>346.03333333333325</v>
      </c>
      <c r="H192" s="280">
        <v>367.53333333333325</v>
      </c>
      <c r="I192" s="280">
        <v>372.61666666666662</v>
      </c>
      <c r="J192" s="280">
        <v>378.28333333333325</v>
      </c>
      <c r="K192" s="278">
        <v>366.95</v>
      </c>
      <c r="L192" s="278">
        <v>356.2</v>
      </c>
      <c r="M192" s="278">
        <v>39.588529999999999</v>
      </c>
    </row>
    <row r="193" spans="1:13">
      <c r="A193" s="302">
        <v>184</v>
      </c>
      <c r="B193" s="278" t="s">
        <v>185</v>
      </c>
      <c r="C193" s="278">
        <v>34.700000000000003</v>
      </c>
      <c r="D193" s="280">
        <v>34.783333333333331</v>
      </c>
      <c r="E193" s="280">
        <v>34.266666666666666</v>
      </c>
      <c r="F193" s="280">
        <v>33.833333333333336</v>
      </c>
      <c r="G193" s="280">
        <v>33.31666666666667</v>
      </c>
      <c r="H193" s="280">
        <v>35.216666666666661</v>
      </c>
      <c r="I193" s="280">
        <v>35.733333333333327</v>
      </c>
      <c r="J193" s="280">
        <v>36.166666666666657</v>
      </c>
      <c r="K193" s="278">
        <v>35.299999999999997</v>
      </c>
      <c r="L193" s="278">
        <v>34.35</v>
      </c>
      <c r="M193" s="278">
        <v>16.915150000000001</v>
      </c>
    </row>
    <row r="194" spans="1:13">
      <c r="A194" s="302">
        <v>185</v>
      </c>
      <c r="B194" s="278" t="s">
        <v>184</v>
      </c>
      <c r="C194" s="278">
        <v>82.8</v>
      </c>
      <c r="D194" s="280">
        <v>82.899999999999991</v>
      </c>
      <c r="E194" s="280">
        <v>81.899999999999977</v>
      </c>
      <c r="F194" s="280">
        <v>80.999999999999986</v>
      </c>
      <c r="G194" s="280">
        <v>79.999999999999972</v>
      </c>
      <c r="H194" s="280">
        <v>83.799999999999983</v>
      </c>
      <c r="I194" s="280">
        <v>84.800000000000011</v>
      </c>
      <c r="J194" s="280">
        <v>85.699999999999989</v>
      </c>
      <c r="K194" s="278">
        <v>83.9</v>
      </c>
      <c r="L194" s="278">
        <v>82</v>
      </c>
      <c r="M194" s="278">
        <v>292.52936</v>
      </c>
    </row>
    <row r="195" spans="1:13">
      <c r="A195" s="302">
        <v>186</v>
      </c>
      <c r="B195" s="278" t="s">
        <v>186</v>
      </c>
      <c r="C195" s="278">
        <v>33.75</v>
      </c>
      <c r="D195" s="280">
        <v>33.25</v>
      </c>
      <c r="E195" s="280">
        <v>32.4</v>
      </c>
      <c r="F195" s="280">
        <v>31.049999999999997</v>
      </c>
      <c r="G195" s="280">
        <v>30.199999999999996</v>
      </c>
      <c r="H195" s="280">
        <v>34.6</v>
      </c>
      <c r="I195" s="280">
        <v>35.449999999999996</v>
      </c>
      <c r="J195" s="280">
        <v>36.800000000000004</v>
      </c>
      <c r="K195" s="278">
        <v>34.1</v>
      </c>
      <c r="L195" s="278">
        <v>31.9</v>
      </c>
      <c r="M195" s="278">
        <v>404.99126000000001</v>
      </c>
    </row>
    <row r="196" spans="1:13">
      <c r="A196" s="302">
        <v>187</v>
      </c>
      <c r="B196" s="278" t="s">
        <v>187</v>
      </c>
      <c r="C196" s="278">
        <v>274.45</v>
      </c>
      <c r="D196" s="280">
        <v>276</v>
      </c>
      <c r="E196" s="280">
        <v>271.75</v>
      </c>
      <c r="F196" s="280">
        <v>269.05</v>
      </c>
      <c r="G196" s="280">
        <v>264.8</v>
      </c>
      <c r="H196" s="280">
        <v>278.7</v>
      </c>
      <c r="I196" s="280">
        <v>282.95</v>
      </c>
      <c r="J196" s="280">
        <v>285.64999999999998</v>
      </c>
      <c r="K196" s="278">
        <v>280.25</v>
      </c>
      <c r="L196" s="278">
        <v>273.3</v>
      </c>
      <c r="M196" s="278">
        <v>106.56910999999999</v>
      </c>
    </row>
    <row r="197" spans="1:13">
      <c r="A197" s="302">
        <v>188</v>
      </c>
      <c r="B197" s="269" t="s">
        <v>189</v>
      </c>
      <c r="C197" s="269">
        <v>529.65</v>
      </c>
      <c r="D197" s="309">
        <v>525.25</v>
      </c>
      <c r="E197" s="309">
        <v>519.5</v>
      </c>
      <c r="F197" s="309">
        <v>509.35</v>
      </c>
      <c r="G197" s="309">
        <v>503.6</v>
      </c>
      <c r="H197" s="309">
        <v>535.4</v>
      </c>
      <c r="I197" s="309">
        <v>541.15</v>
      </c>
      <c r="J197" s="309">
        <v>551.29999999999995</v>
      </c>
      <c r="K197" s="269">
        <v>531</v>
      </c>
      <c r="L197" s="269">
        <v>515.1</v>
      </c>
      <c r="M197" s="269">
        <v>42.545520000000003</v>
      </c>
    </row>
    <row r="198" spans="1:13">
      <c r="A198" s="302">
        <v>189</v>
      </c>
      <c r="B198" s="269" t="s">
        <v>284</v>
      </c>
      <c r="C198" s="269">
        <v>115.8</v>
      </c>
      <c r="D198" s="309">
        <v>116.3</v>
      </c>
      <c r="E198" s="309">
        <v>114.6</v>
      </c>
      <c r="F198" s="309">
        <v>113.39999999999999</v>
      </c>
      <c r="G198" s="309">
        <v>111.69999999999999</v>
      </c>
      <c r="H198" s="309">
        <v>117.5</v>
      </c>
      <c r="I198" s="309">
        <v>119.20000000000002</v>
      </c>
      <c r="J198" s="309">
        <v>120.4</v>
      </c>
      <c r="K198" s="269">
        <v>118</v>
      </c>
      <c r="L198" s="269">
        <v>115.1</v>
      </c>
      <c r="M198" s="269">
        <v>1.5414000000000001</v>
      </c>
    </row>
    <row r="199" spans="1:13">
      <c r="A199" s="302">
        <v>190</v>
      </c>
      <c r="B199" s="269" t="s">
        <v>168</v>
      </c>
      <c r="C199" s="269">
        <v>571.15</v>
      </c>
      <c r="D199" s="309">
        <v>562.41666666666663</v>
      </c>
      <c r="E199" s="309">
        <v>549.83333333333326</v>
      </c>
      <c r="F199" s="309">
        <v>528.51666666666665</v>
      </c>
      <c r="G199" s="309">
        <v>515.93333333333328</v>
      </c>
      <c r="H199" s="309">
        <v>583.73333333333323</v>
      </c>
      <c r="I199" s="309">
        <v>596.31666666666649</v>
      </c>
      <c r="J199" s="309">
        <v>617.63333333333321</v>
      </c>
      <c r="K199" s="269">
        <v>575</v>
      </c>
      <c r="L199" s="269">
        <v>541.1</v>
      </c>
      <c r="M199" s="269">
        <v>4.3943000000000003</v>
      </c>
    </row>
    <row r="200" spans="1:13">
      <c r="A200" s="302">
        <v>191</v>
      </c>
      <c r="B200" s="269" t="s">
        <v>190</v>
      </c>
      <c r="C200" s="269">
        <v>849.65</v>
      </c>
      <c r="D200" s="309">
        <v>847.83333333333337</v>
      </c>
      <c r="E200" s="309">
        <v>839.7166666666667</v>
      </c>
      <c r="F200" s="309">
        <v>829.7833333333333</v>
      </c>
      <c r="G200" s="309">
        <v>821.66666666666663</v>
      </c>
      <c r="H200" s="309">
        <v>857.76666666666677</v>
      </c>
      <c r="I200" s="309">
        <v>865.88333333333333</v>
      </c>
      <c r="J200" s="309">
        <v>875.81666666666683</v>
      </c>
      <c r="K200" s="269">
        <v>855.95</v>
      </c>
      <c r="L200" s="269">
        <v>837.9</v>
      </c>
      <c r="M200" s="269">
        <v>19.55678</v>
      </c>
    </row>
    <row r="201" spans="1:13">
      <c r="A201" s="302">
        <v>192</v>
      </c>
      <c r="B201" s="269" t="s">
        <v>191</v>
      </c>
      <c r="C201" s="269">
        <v>2601</v>
      </c>
      <c r="D201" s="309">
        <v>2606.7666666666669</v>
      </c>
      <c r="E201" s="309">
        <v>2583.5333333333338</v>
      </c>
      <c r="F201" s="309">
        <v>2566.0666666666671</v>
      </c>
      <c r="G201" s="309">
        <v>2542.8333333333339</v>
      </c>
      <c r="H201" s="309">
        <v>2624.2333333333336</v>
      </c>
      <c r="I201" s="309">
        <v>2647.4666666666662</v>
      </c>
      <c r="J201" s="309">
        <v>2664.9333333333334</v>
      </c>
      <c r="K201" s="269">
        <v>2630</v>
      </c>
      <c r="L201" s="269">
        <v>2589.3000000000002</v>
      </c>
      <c r="M201" s="269">
        <v>6.4840299999999997</v>
      </c>
    </row>
    <row r="202" spans="1:13">
      <c r="A202" s="302">
        <v>193</v>
      </c>
      <c r="B202" s="269" t="s">
        <v>192</v>
      </c>
      <c r="C202" s="269">
        <v>300.89999999999998</v>
      </c>
      <c r="D202" s="309">
        <v>303.91666666666669</v>
      </c>
      <c r="E202" s="309">
        <v>296.33333333333337</v>
      </c>
      <c r="F202" s="309">
        <v>291.76666666666671</v>
      </c>
      <c r="G202" s="309">
        <v>284.18333333333339</v>
      </c>
      <c r="H202" s="309">
        <v>308.48333333333335</v>
      </c>
      <c r="I202" s="309">
        <v>316.06666666666672</v>
      </c>
      <c r="J202" s="309">
        <v>320.63333333333333</v>
      </c>
      <c r="K202" s="269">
        <v>311.5</v>
      </c>
      <c r="L202" s="269">
        <v>299.35000000000002</v>
      </c>
      <c r="M202" s="269">
        <v>22.31671</v>
      </c>
    </row>
    <row r="203" spans="1:13">
      <c r="A203" s="302">
        <v>194</v>
      </c>
      <c r="B203" s="269" t="s">
        <v>198</v>
      </c>
      <c r="C203" s="269">
        <v>371.15</v>
      </c>
      <c r="D203" s="309">
        <v>369.25</v>
      </c>
      <c r="E203" s="309">
        <v>364.6</v>
      </c>
      <c r="F203" s="309">
        <v>358.05</v>
      </c>
      <c r="G203" s="309">
        <v>353.40000000000003</v>
      </c>
      <c r="H203" s="309">
        <v>375.8</v>
      </c>
      <c r="I203" s="309">
        <v>380.45</v>
      </c>
      <c r="J203" s="309">
        <v>387</v>
      </c>
      <c r="K203" s="269">
        <v>373.9</v>
      </c>
      <c r="L203" s="269">
        <v>362.7</v>
      </c>
      <c r="M203" s="269">
        <v>85.452269999999999</v>
      </c>
    </row>
    <row r="204" spans="1:13">
      <c r="A204" s="302">
        <v>195</v>
      </c>
      <c r="B204" s="269" t="s">
        <v>196</v>
      </c>
      <c r="C204" s="269">
        <v>3638.95</v>
      </c>
      <c r="D204" s="309">
        <v>3612.3166666666671</v>
      </c>
      <c r="E204" s="309">
        <v>3556.6333333333341</v>
      </c>
      <c r="F204" s="309">
        <v>3474.3166666666671</v>
      </c>
      <c r="G204" s="309">
        <v>3418.6333333333341</v>
      </c>
      <c r="H204" s="309">
        <v>3694.6333333333341</v>
      </c>
      <c r="I204" s="309">
        <v>3750.3166666666675</v>
      </c>
      <c r="J204" s="309">
        <v>3832.6333333333341</v>
      </c>
      <c r="K204" s="269">
        <v>3668</v>
      </c>
      <c r="L204" s="269">
        <v>3530</v>
      </c>
      <c r="M204" s="269">
        <v>10.21158</v>
      </c>
    </row>
    <row r="205" spans="1:13">
      <c r="A205" s="302">
        <v>196</v>
      </c>
      <c r="B205" s="269" t="s">
        <v>197</v>
      </c>
      <c r="C205" s="269">
        <v>22.85</v>
      </c>
      <c r="D205" s="309">
        <v>23.033333333333331</v>
      </c>
      <c r="E205" s="309">
        <v>22.466666666666661</v>
      </c>
      <c r="F205" s="309">
        <v>22.083333333333329</v>
      </c>
      <c r="G205" s="309">
        <v>21.516666666666659</v>
      </c>
      <c r="H205" s="309">
        <v>23.416666666666664</v>
      </c>
      <c r="I205" s="309">
        <v>23.983333333333334</v>
      </c>
      <c r="J205" s="309">
        <v>24.366666666666667</v>
      </c>
      <c r="K205" s="269">
        <v>23.6</v>
      </c>
      <c r="L205" s="269">
        <v>22.65</v>
      </c>
      <c r="M205" s="269">
        <v>34.22439</v>
      </c>
    </row>
    <row r="206" spans="1:13">
      <c r="A206" s="302">
        <v>197</v>
      </c>
      <c r="B206" s="269" t="s">
        <v>194</v>
      </c>
      <c r="C206" s="269">
        <v>913.3</v>
      </c>
      <c r="D206" s="309">
        <v>921.4666666666667</v>
      </c>
      <c r="E206" s="309">
        <v>897.83333333333337</v>
      </c>
      <c r="F206" s="309">
        <v>882.36666666666667</v>
      </c>
      <c r="G206" s="309">
        <v>858.73333333333335</v>
      </c>
      <c r="H206" s="309">
        <v>936.93333333333339</v>
      </c>
      <c r="I206" s="309">
        <v>960.56666666666661</v>
      </c>
      <c r="J206" s="309">
        <v>976.03333333333342</v>
      </c>
      <c r="K206" s="269">
        <v>945.1</v>
      </c>
      <c r="L206" s="269">
        <v>906</v>
      </c>
      <c r="M206" s="269">
        <v>11.617760000000001</v>
      </c>
    </row>
    <row r="207" spans="1:13">
      <c r="A207" s="302">
        <v>198</v>
      </c>
      <c r="B207" s="269" t="s">
        <v>144</v>
      </c>
      <c r="C207" s="269">
        <v>589.25</v>
      </c>
      <c r="D207" s="309">
        <v>595.65</v>
      </c>
      <c r="E207" s="309">
        <v>577.75</v>
      </c>
      <c r="F207" s="309">
        <v>566.25</v>
      </c>
      <c r="G207" s="309">
        <v>548.35</v>
      </c>
      <c r="H207" s="309">
        <v>607.15</v>
      </c>
      <c r="I207" s="309">
        <v>625.04999999999984</v>
      </c>
      <c r="J207" s="309">
        <v>636.54999999999995</v>
      </c>
      <c r="K207" s="269">
        <v>613.54999999999995</v>
      </c>
      <c r="L207" s="269">
        <v>584.15</v>
      </c>
      <c r="M207" s="269">
        <v>56.283090000000001</v>
      </c>
    </row>
    <row r="208" spans="1:13">
      <c r="A208" s="302">
        <v>199</v>
      </c>
      <c r="B208" s="269" t="s">
        <v>285</v>
      </c>
      <c r="C208" s="269">
        <v>170.35</v>
      </c>
      <c r="D208" s="309">
        <v>171.08333333333334</v>
      </c>
      <c r="E208" s="309">
        <v>169.26666666666668</v>
      </c>
      <c r="F208" s="309">
        <v>168.18333333333334</v>
      </c>
      <c r="G208" s="309">
        <v>166.36666666666667</v>
      </c>
      <c r="H208" s="309">
        <v>172.16666666666669</v>
      </c>
      <c r="I208" s="309">
        <v>173.98333333333335</v>
      </c>
      <c r="J208" s="309">
        <v>175.06666666666669</v>
      </c>
      <c r="K208" s="269">
        <v>172.9</v>
      </c>
      <c r="L208" s="269">
        <v>170</v>
      </c>
      <c r="M208" s="269">
        <v>1.62588</v>
      </c>
    </row>
    <row r="209" spans="1:13">
      <c r="A209" s="302">
        <v>200</v>
      </c>
      <c r="B209" s="269" t="s">
        <v>286</v>
      </c>
      <c r="C209" s="269">
        <v>132.9</v>
      </c>
      <c r="D209" s="309">
        <v>132.96666666666667</v>
      </c>
      <c r="E209" s="309">
        <v>129.23333333333335</v>
      </c>
      <c r="F209" s="309">
        <v>125.56666666666669</v>
      </c>
      <c r="G209" s="309">
        <v>121.83333333333337</v>
      </c>
      <c r="H209" s="309">
        <v>136.63333333333333</v>
      </c>
      <c r="I209" s="309">
        <v>140.36666666666662</v>
      </c>
      <c r="J209" s="309">
        <v>144.0333333333333</v>
      </c>
      <c r="K209" s="269">
        <v>136.69999999999999</v>
      </c>
      <c r="L209" s="269">
        <v>129.30000000000001</v>
      </c>
      <c r="M209" s="269">
        <v>1.92031</v>
      </c>
    </row>
    <row r="210" spans="1:13">
      <c r="A210" s="302">
        <v>201</v>
      </c>
      <c r="B210" s="269" t="s">
        <v>564</v>
      </c>
      <c r="C210" s="269">
        <v>582.70000000000005</v>
      </c>
      <c r="D210" s="309">
        <v>580.73333333333335</v>
      </c>
      <c r="E210" s="309">
        <v>573.2166666666667</v>
      </c>
      <c r="F210" s="309">
        <v>563.73333333333335</v>
      </c>
      <c r="G210" s="309">
        <v>556.2166666666667</v>
      </c>
      <c r="H210" s="309">
        <v>590.2166666666667</v>
      </c>
      <c r="I210" s="309">
        <v>597.73333333333335</v>
      </c>
      <c r="J210" s="309">
        <v>607.2166666666667</v>
      </c>
      <c r="K210" s="269">
        <v>588.25</v>
      </c>
      <c r="L210" s="269">
        <v>571.25</v>
      </c>
      <c r="M210" s="269">
        <v>2.0423100000000001</v>
      </c>
    </row>
    <row r="211" spans="1:13">
      <c r="A211" s="302">
        <v>202</v>
      </c>
      <c r="B211" s="269" t="s">
        <v>199</v>
      </c>
      <c r="C211" s="269">
        <v>89.1</v>
      </c>
      <c r="D211" s="309">
        <v>89.366666666666674</v>
      </c>
      <c r="E211" s="309">
        <v>88.333333333333343</v>
      </c>
      <c r="F211" s="309">
        <v>87.566666666666663</v>
      </c>
      <c r="G211" s="309">
        <v>86.533333333333331</v>
      </c>
      <c r="H211" s="309">
        <v>90.133333333333354</v>
      </c>
      <c r="I211" s="309">
        <v>91.166666666666686</v>
      </c>
      <c r="J211" s="309">
        <v>91.933333333333366</v>
      </c>
      <c r="K211" s="269">
        <v>90.4</v>
      </c>
      <c r="L211" s="269">
        <v>88.6</v>
      </c>
      <c r="M211" s="269">
        <v>158.05466000000001</v>
      </c>
    </row>
    <row r="212" spans="1:13">
      <c r="A212" s="302">
        <v>203</v>
      </c>
      <c r="B212" s="269" t="s">
        <v>121</v>
      </c>
      <c r="C212" s="269">
        <v>5.5</v>
      </c>
      <c r="D212" s="309">
        <v>5.5166666666666657</v>
      </c>
      <c r="E212" s="309">
        <v>5.3333333333333313</v>
      </c>
      <c r="F212" s="309">
        <v>5.1666666666666652</v>
      </c>
      <c r="G212" s="309">
        <v>4.9833333333333307</v>
      </c>
      <c r="H212" s="309">
        <v>5.6833333333333318</v>
      </c>
      <c r="I212" s="309">
        <v>5.8666666666666654</v>
      </c>
      <c r="J212" s="309">
        <v>6.0333333333333323</v>
      </c>
      <c r="K212" s="269">
        <v>5.7</v>
      </c>
      <c r="L212" s="269">
        <v>5.35</v>
      </c>
      <c r="M212" s="269">
        <v>3505.48515</v>
      </c>
    </row>
    <row r="213" spans="1:13">
      <c r="A213" s="302">
        <v>204</v>
      </c>
      <c r="B213" s="269" t="s">
        <v>200</v>
      </c>
      <c r="C213" s="269">
        <v>450.3</v>
      </c>
      <c r="D213" s="309">
        <v>454.08333333333331</v>
      </c>
      <c r="E213" s="309">
        <v>441.21666666666664</v>
      </c>
      <c r="F213" s="309">
        <v>432.13333333333333</v>
      </c>
      <c r="G213" s="309">
        <v>419.26666666666665</v>
      </c>
      <c r="H213" s="309">
        <v>463.16666666666663</v>
      </c>
      <c r="I213" s="309">
        <v>476.0333333333333</v>
      </c>
      <c r="J213" s="309">
        <v>485.11666666666662</v>
      </c>
      <c r="K213" s="269">
        <v>466.95</v>
      </c>
      <c r="L213" s="269">
        <v>445</v>
      </c>
      <c r="M213" s="269">
        <v>21.462019999999999</v>
      </c>
    </row>
    <row r="214" spans="1:13">
      <c r="A214" s="302">
        <v>205</v>
      </c>
      <c r="B214" s="269" t="s">
        <v>570</v>
      </c>
      <c r="C214" s="269">
        <v>1853.95</v>
      </c>
      <c r="D214" s="309">
        <v>1863.8333333333333</v>
      </c>
      <c r="E214" s="309">
        <v>1830.2166666666665</v>
      </c>
      <c r="F214" s="309">
        <v>1806.4833333333331</v>
      </c>
      <c r="G214" s="309">
        <v>1772.8666666666663</v>
      </c>
      <c r="H214" s="309">
        <v>1887.5666666666666</v>
      </c>
      <c r="I214" s="309">
        <v>1921.1833333333334</v>
      </c>
      <c r="J214" s="309">
        <v>1944.9166666666667</v>
      </c>
      <c r="K214" s="269">
        <v>1897.45</v>
      </c>
      <c r="L214" s="269">
        <v>1840.1</v>
      </c>
      <c r="M214" s="269">
        <v>0.15883</v>
      </c>
    </row>
    <row r="215" spans="1:13">
      <c r="A215" s="302">
        <v>206</v>
      </c>
      <c r="B215" s="269" t="s">
        <v>201</v>
      </c>
      <c r="C215" s="309">
        <v>189</v>
      </c>
      <c r="D215" s="309">
        <v>188.76666666666665</v>
      </c>
      <c r="E215" s="309">
        <v>186.68333333333331</v>
      </c>
      <c r="F215" s="309">
        <v>184.36666666666665</v>
      </c>
      <c r="G215" s="309">
        <v>182.2833333333333</v>
      </c>
      <c r="H215" s="309">
        <v>191.08333333333331</v>
      </c>
      <c r="I215" s="309">
        <v>193.16666666666669</v>
      </c>
      <c r="J215" s="309">
        <v>195.48333333333332</v>
      </c>
      <c r="K215" s="309">
        <v>190.85</v>
      </c>
      <c r="L215" s="309">
        <v>186.45</v>
      </c>
      <c r="M215" s="309">
        <v>45.888309999999997</v>
      </c>
    </row>
    <row r="216" spans="1:13">
      <c r="A216" s="302">
        <v>207</v>
      </c>
      <c r="B216" s="269" t="s">
        <v>202</v>
      </c>
      <c r="C216" s="309">
        <v>26.55</v>
      </c>
      <c r="D216" s="309">
        <v>26.516666666666666</v>
      </c>
      <c r="E216" s="309">
        <v>26.033333333333331</v>
      </c>
      <c r="F216" s="309">
        <v>25.516666666666666</v>
      </c>
      <c r="G216" s="309">
        <v>25.033333333333331</v>
      </c>
      <c r="H216" s="309">
        <v>27.033333333333331</v>
      </c>
      <c r="I216" s="309">
        <v>27.516666666666666</v>
      </c>
      <c r="J216" s="309">
        <v>28.033333333333331</v>
      </c>
      <c r="K216" s="309">
        <v>27</v>
      </c>
      <c r="L216" s="309">
        <v>26</v>
      </c>
      <c r="M216" s="309">
        <v>146.04827</v>
      </c>
    </row>
    <row r="217" spans="1:13">
      <c r="A217" s="302">
        <v>208</v>
      </c>
      <c r="B217" s="269" t="s">
        <v>203</v>
      </c>
      <c r="C217" s="309">
        <v>163.25</v>
      </c>
      <c r="D217" s="309">
        <v>160.08333333333334</v>
      </c>
      <c r="E217" s="309">
        <v>155.16666666666669</v>
      </c>
      <c r="F217" s="309">
        <v>147.08333333333334</v>
      </c>
      <c r="G217" s="309">
        <v>142.16666666666669</v>
      </c>
      <c r="H217" s="309">
        <v>168.16666666666669</v>
      </c>
      <c r="I217" s="309">
        <v>173.08333333333337</v>
      </c>
      <c r="J217" s="309">
        <v>181.16666666666669</v>
      </c>
      <c r="K217" s="309">
        <v>165</v>
      </c>
      <c r="L217" s="309">
        <v>152</v>
      </c>
      <c r="M217" s="309">
        <v>383.78397999999999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E28" sqref="E28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25"/>
      <c r="B1" s="525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43977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522" t="s">
        <v>16</v>
      </c>
      <c r="B9" s="523" t="s">
        <v>18</v>
      </c>
      <c r="C9" s="521" t="s">
        <v>19</v>
      </c>
      <c r="D9" s="521" t="s">
        <v>20</v>
      </c>
      <c r="E9" s="521" t="s">
        <v>21</v>
      </c>
      <c r="F9" s="521"/>
      <c r="G9" s="521"/>
      <c r="H9" s="521" t="s">
        <v>22</v>
      </c>
      <c r="I9" s="521"/>
      <c r="J9" s="521"/>
      <c r="K9" s="275"/>
      <c r="L9" s="282"/>
      <c r="M9" s="283"/>
    </row>
    <row r="10" spans="1:15" ht="42.75" customHeight="1">
      <c r="A10" s="517"/>
      <c r="B10" s="519"/>
      <c r="C10" s="524" t="s">
        <v>23</v>
      </c>
      <c r="D10" s="524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17683.150000000001</v>
      </c>
      <c r="D11" s="280">
        <v>17827.716666666667</v>
      </c>
      <c r="E11" s="280">
        <v>17455.433333333334</v>
      </c>
      <c r="F11" s="280">
        <v>17227.716666666667</v>
      </c>
      <c r="G11" s="280">
        <v>16855.433333333334</v>
      </c>
      <c r="H11" s="280">
        <v>18055.433333333334</v>
      </c>
      <c r="I11" s="280">
        <v>18427.716666666667</v>
      </c>
      <c r="J11" s="280">
        <v>18655.433333333334</v>
      </c>
      <c r="K11" s="278">
        <v>18200</v>
      </c>
      <c r="L11" s="278">
        <v>17600</v>
      </c>
      <c r="M11" s="278">
        <v>1.8249999999999999E-2</v>
      </c>
    </row>
    <row r="12" spans="1:15" ht="12" customHeight="1">
      <c r="A12" s="269">
        <v>2</v>
      </c>
      <c r="B12" s="278" t="s">
        <v>804</v>
      </c>
      <c r="C12" s="279">
        <v>1029.6500000000001</v>
      </c>
      <c r="D12" s="280">
        <v>1029.6000000000001</v>
      </c>
      <c r="E12" s="280">
        <v>1011.2000000000003</v>
      </c>
      <c r="F12" s="280">
        <v>992.75000000000011</v>
      </c>
      <c r="G12" s="280">
        <v>974.35000000000025</v>
      </c>
      <c r="H12" s="280">
        <v>1048.0500000000002</v>
      </c>
      <c r="I12" s="280">
        <v>1066.4500000000003</v>
      </c>
      <c r="J12" s="280">
        <v>1084.9000000000003</v>
      </c>
      <c r="K12" s="278">
        <v>1048</v>
      </c>
      <c r="L12" s="278">
        <v>1011.15</v>
      </c>
      <c r="M12" s="278">
        <v>4.5208000000000004</v>
      </c>
    </row>
    <row r="13" spans="1:15" ht="12" customHeight="1">
      <c r="A13" s="269">
        <v>3</v>
      </c>
      <c r="B13" s="278" t="s">
        <v>295</v>
      </c>
      <c r="C13" s="279">
        <v>1091.25</v>
      </c>
      <c r="D13" s="280">
        <v>1084.75</v>
      </c>
      <c r="E13" s="280">
        <v>1064.5</v>
      </c>
      <c r="F13" s="280">
        <v>1037.75</v>
      </c>
      <c r="G13" s="280">
        <v>1017.5</v>
      </c>
      <c r="H13" s="280">
        <v>1111.5</v>
      </c>
      <c r="I13" s="280">
        <v>1131.75</v>
      </c>
      <c r="J13" s="280">
        <v>1158.5</v>
      </c>
      <c r="K13" s="278">
        <v>1105</v>
      </c>
      <c r="L13" s="278">
        <v>1058</v>
      </c>
      <c r="M13" s="278">
        <v>0.13866000000000001</v>
      </c>
    </row>
    <row r="14" spans="1:15" ht="12" customHeight="1">
      <c r="A14" s="269">
        <v>4</v>
      </c>
      <c r="B14" s="278" t="s">
        <v>296</v>
      </c>
      <c r="C14" s="279">
        <v>16423.900000000001</v>
      </c>
      <c r="D14" s="280">
        <v>16582.966666666667</v>
      </c>
      <c r="E14" s="280">
        <v>16165.933333333334</v>
      </c>
      <c r="F14" s="280">
        <v>15907.966666666667</v>
      </c>
      <c r="G14" s="280">
        <v>15490.933333333334</v>
      </c>
      <c r="H14" s="280">
        <v>16840.933333333334</v>
      </c>
      <c r="I14" s="280">
        <v>17257.966666666667</v>
      </c>
      <c r="J14" s="280">
        <v>17515.933333333334</v>
      </c>
      <c r="K14" s="278">
        <v>17000</v>
      </c>
      <c r="L14" s="278">
        <v>16325</v>
      </c>
      <c r="M14" s="278">
        <v>9.6920000000000006E-2</v>
      </c>
    </row>
    <row r="15" spans="1:15" ht="12" customHeight="1">
      <c r="A15" s="269">
        <v>5</v>
      </c>
      <c r="B15" s="278" t="s">
        <v>228</v>
      </c>
      <c r="C15" s="279">
        <v>42</v>
      </c>
      <c r="D15" s="280">
        <v>42.333333333333336</v>
      </c>
      <c r="E15" s="280">
        <v>41.166666666666671</v>
      </c>
      <c r="F15" s="280">
        <v>40.333333333333336</v>
      </c>
      <c r="G15" s="280">
        <v>39.166666666666671</v>
      </c>
      <c r="H15" s="280">
        <v>43.166666666666671</v>
      </c>
      <c r="I15" s="280">
        <v>44.333333333333343</v>
      </c>
      <c r="J15" s="280">
        <v>45.166666666666671</v>
      </c>
      <c r="K15" s="278">
        <v>43.5</v>
      </c>
      <c r="L15" s="278">
        <v>41.5</v>
      </c>
      <c r="M15" s="278">
        <v>43.044139999999999</v>
      </c>
    </row>
    <row r="16" spans="1:15" ht="12" customHeight="1">
      <c r="A16" s="269">
        <v>6</v>
      </c>
      <c r="B16" s="278" t="s">
        <v>229</v>
      </c>
      <c r="C16" s="279">
        <v>111.15</v>
      </c>
      <c r="D16" s="280">
        <v>112.15000000000002</v>
      </c>
      <c r="E16" s="280">
        <v>107.10000000000004</v>
      </c>
      <c r="F16" s="280">
        <v>103.05000000000001</v>
      </c>
      <c r="G16" s="280">
        <v>98.000000000000028</v>
      </c>
      <c r="H16" s="280">
        <v>116.20000000000005</v>
      </c>
      <c r="I16" s="280">
        <v>121.25000000000003</v>
      </c>
      <c r="J16" s="280">
        <v>125.30000000000005</v>
      </c>
      <c r="K16" s="278">
        <v>117.2</v>
      </c>
      <c r="L16" s="278">
        <v>108.1</v>
      </c>
      <c r="M16" s="278">
        <v>31.124510000000001</v>
      </c>
    </row>
    <row r="17" spans="1:13" ht="12" customHeight="1">
      <c r="A17" s="269">
        <v>7</v>
      </c>
      <c r="B17" s="278" t="s">
        <v>39</v>
      </c>
      <c r="C17" s="279">
        <v>1227.0999999999999</v>
      </c>
      <c r="D17" s="280">
        <v>1209.5666666666666</v>
      </c>
      <c r="E17" s="280">
        <v>1179.1333333333332</v>
      </c>
      <c r="F17" s="280">
        <v>1131.1666666666665</v>
      </c>
      <c r="G17" s="280">
        <v>1100.7333333333331</v>
      </c>
      <c r="H17" s="280">
        <v>1257.5333333333333</v>
      </c>
      <c r="I17" s="280">
        <v>1287.9666666666667</v>
      </c>
      <c r="J17" s="280">
        <v>1335.9333333333334</v>
      </c>
      <c r="K17" s="278">
        <v>1240</v>
      </c>
      <c r="L17" s="278">
        <v>1161.5999999999999</v>
      </c>
      <c r="M17" s="278">
        <v>16.32263</v>
      </c>
    </row>
    <row r="18" spans="1:13" ht="12" customHeight="1">
      <c r="A18" s="269">
        <v>8</v>
      </c>
      <c r="B18" s="278" t="s">
        <v>297</v>
      </c>
      <c r="C18" s="279">
        <v>115.7</v>
      </c>
      <c r="D18" s="280">
        <v>115.25</v>
      </c>
      <c r="E18" s="280">
        <v>111.85</v>
      </c>
      <c r="F18" s="280">
        <v>108</v>
      </c>
      <c r="G18" s="280">
        <v>104.6</v>
      </c>
      <c r="H18" s="280">
        <v>119.1</v>
      </c>
      <c r="I18" s="280">
        <v>122.5</v>
      </c>
      <c r="J18" s="280">
        <v>126.35</v>
      </c>
      <c r="K18" s="278">
        <v>118.65</v>
      </c>
      <c r="L18" s="278">
        <v>111.4</v>
      </c>
      <c r="M18" s="278">
        <v>44.065480000000001</v>
      </c>
    </row>
    <row r="19" spans="1:13" ht="12" customHeight="1">
      <c r="A19" s="269">
        <v>9</v>
      </c>
      <c r="B19" s="278" t="s">
        <v>298</v>
      </c>
      <c r="C19" s="279">
        <v>239.65</v>
      </c>
      <c r="D19" s="280">
        <v>237.88333333333333</v>
      </c>
      <c r="E19" s="280">
        <v>233.76666666666665</v>
      </c>
      <c r="F19" s="280">
        <v>227.88333333333333</v>
      </c>
      <c r="G19" s="280">
        <v>223.76666666666665</v>
      </c>
      <c r="H19" s="280">
        <v>243.76666666666665</v>
      </c>
      <c r="I19" s="280">
        <v>247.88333333333333</v>
      </c>
      <c r="J19" s="280">
        <v>253.76666666666665</v>
      </c>
      <c r="K19" s="278">
        <v>242</v>
      </c>
      <c r="L19" s="278">
        <v>232</v>
      </c>
      <c r="M19" s="278">
        <v>4.9555100000000003</v>
      </c>
    </row>
    <row r="20" spans="1:13" ht="12" customHeight="1">
      <c r="A20" s="269">
        <v>10</v>
      </c>
      <c r="B20" s="278" t="s">
        <v>42</v>
      </c>
      <c r="C20" s="279">
        <v>310.60000000000002</v>
      </c>
      <c r="D20" s="280">
        <v>310.7166666666667</v>
      </c>
      <c r="E20" s="280">
        <v>306.43333333333339</v>
      </c>
      <c r="F20" s="280">
        <v>302.26666666666671</v>
      </c>
      <c r="G20" s="280">
        <v>297.98333333333341</v>
      </c>
      <c r="H20" s="280">
        <v>314.88333333333338</v>
      </c>
      <c r="I20" s="280">
        <v>319.16666666666669</v>
      </c>
      <c r="J20" s="280">
        <v>323.33333333333337</v>
      </c>
      <c r="K20" s="278">
        <v>315</v>
      </c>
      <c r="L20" s="278">
        <v>306.55</v>
      </c>
      <c r="M20" s="278">
        <v>34.285490000000003</v>
      </c>
    </row>
    <row r="21" spans="1:13" ht="12" customHeight="1">
      <c r="A21" s="269">
        <v>11</v>
      </c>
      <c r="B21" s="278" t="s">
        <v>44</v>
      </c>
      <c r="C21" s="279">
        <v>33</v>
      </c>
      <c r="D21" s="280">
        <v>33.449999999999996</v>
      </c>
      <c r="E21" s="280">
        <v>32.399999999999991</v>
      </c>
      <c r="F21" s="280">
        <v>31.799999999999997</v>
      </c>
      <c r="G21" s="280">
        <v>30.749999999999993</v>
      </c>
      <c r="H21" s="280">
        <v>34.04999999999999</v>
      </c>
      <c r="I21" s="280">
        <v>35.099999999999987</v>
      </c>
      <c r="J21" s="280">
        <v>35.699999999999989</v>
      </c>
      <c r="K21" s="278">
        <v>34.5</v>
      </c>
      <c r="L21" s="278">
        <v>32.85</v>
      </c>
      <c r="M21" s="278">
        <v>136.01868999999999</v>
      </c>
    </row>
    <row r="22" spans="1:13" ht="12" customHeight="1">
      <c r="A22" s="269">
        <v>12</v>
      </c>
      <c r="B22" s="278" t="s">
        <v>299</v>
      </c>
      <c r="C22" s="279">
        <v>180.85</v>
      </c>
      <c r="D22" s="280">
        <v>177.83333333333334</v>
      </c>
      <c r="E22" s="280">
        <v>173.41666666666669</v>
      </c>
      <c r="F22" s="280">
        <v>165.98333333333335</v>
      </c>
      <c r="G22" s="280">
        <v>161.56666666666669</v>
      </c>
      <c r="H22" s="280">
        <v>185.26666666666668</v>
      </c>
      <c r="I22" s="280">
        <v>189.68333333333337</v>
      </c>
      <c r="J22" s="280">
        <v>197.11666666666667</v>
      </c>
      <c r="K22" s="278">
        <v>182.25</v>
      </c>
      <c r="L22" s="278">
        <v>170.4</v>
      </c>
      <c r="M22" s="278">
        <v>5.7553599999999996</v>
      </c>
    </row>
    <row r="23" spans="1:13">
      <c r="A23" s="269">
        <v>13</v>
      </c>
      <c r="B23" s="278" t="s">
        <v>300</v>
      </c>
      <c r="C23" s="279">
        <v>152.9</v>
      </c>
      <c r="D23" s="280">
        <v>154.16666666666669</v>
      </c>
      <c r="E23" s="280">
        <v>150.78333333333336</v>
      </c>
      <c r="F23" s="280">
        <v>148.66666666666669</v>
      </c>
      <c r="G23" s="280">
        <v>145.28333333333336</v>
      </c>
      <c r="H23" s="280">
        <v>156.28333333333336</v>
      </c>
      <c r="I23" s="280">
        <v>159.66666666666669</v>
      </c>
      <c r="J23" s="280">
        <v>161.78333333333336</v>
      </c>
      <c r="K23" s="278">
        <v>157.55000000000001</v>
      </c>
      <c r="L23" s="278">
        <v>152.05000000000001</v>
      </c>
      <c r="M23" s="278">
        <v>0.60990999999999995</v>
      </c>
    </row>
    <row r="24" spans="1:13">
      <c r="A24" s="269">
        <v>14</v>
      </c>
      <c r="B24" s="278" t="s">
        <v>301</v>
      </c>
      <c r="C24" s="279">
        <v>170.35</v>
      </c>
      <c r="D24" s="280">
        <v>170.54999999999998</v>
      </c>
      <c r="E24" s="280">
        <v>168.29999999999995</v>
      </c>
      <c r="F24" s="280">
        <v>166.24999999999997</v>
      </c>
      <c r="G24" s="280">
        <v>163.99999999999994</v>
      </c>
      <c r="H24" s="280">
        <v>172.59999999999997</v>
      </c>
      <c r="I24" s="280">
        <v>174.85000000000002</v>
      </c>
      <c r="J24" s="280">
        <v>176.89999999999998</v>
      </c>
      <c r="K24" s="278">
        <v>172.8</v>
      </c>
      <c r="L24" s="278">
        <v>168.5</v>
      </c>
      <c r="M24" s="278">
        <v>0.62688999999999995</v>
      </c>
    </row>
    <row r="25" spans="1:13">
      <c r="A25" s="269">
        <v>15</v>
      </c>
      <c r="B25" s="278" t="s">
        <v>834</v>
      </c>
      <c r="C25" s="279">
        <v>1550</v>
      </c>
      <c r="D25" s="280">
        <v>1540</v>
      </c>
      <c r="E25" s="280">
        <v>1530</v>
      </c>
      <c r="F25" s="280">
        <v>1510</v>
      </c>
      <c r="G25" s="280">
        <v>1500</v>
      </c>
      <c r="H25" s="280">
        <v>1560</v>
      </c>
      <c r="I25" s="280">
        <v>1570</v>
      </c>
      <c r="J25" s="280">
        <v>1590</v>
      </c>
      <c r="K25" s="278">
        <v>1550</v>
      </c>
      <c r="L25" s="278">
        <v>1520</v>
      </c>
      <c r="M25" s="278">
        <v>0.57325000000000004</v>
      </c>
    </row>
    <row r="26" spans="1:13">
      <c r="A26" s="269">
        <v>16</v>
      </c>
      <c r="B26" s="278" t="s">
        <v>293</v>
      </c>
      <c r="C26" s="279">
        <v>1647.9</v>
      </c>
      <c r="D26" s="280">
        <v>1649.3333333333333</v>
      </c>
      <c r="E26" s="280">
        <v>1608.6666666666665</v>
      </c>
      <c r="F26" s="280">
        <v>1569.4333333333332</v>
      </c>
      <c r="G26" s="280">
        <v>1528.7666666666664</v>
      </c>
      <c r="H26" s="280">
        <v>1688.5666666666666</v>
      </c>
      <c r="I26" s="280">
        <v>1729.2333333333331</v>
      </c>
      <c r="J26" s="280">
        <v>1768.4666666666667</v>
      </c>
      <c r="K26" s="278">
        <v>1690</v>
      </c>
      <c r="L26" s="278">
        <v>1610.1</v>
      </c>
      <c r="M26" s="278">
        <v>0.42951</v>
      </c>
    </row>
    <row r="27" spans="1:13">
      <c r="A27" s="269">
        <v>17</v>
      </c>
      <c r="B27" s="278" t="s">
        <v>230</v>
      </c>
      <c r="C27" s="279">
        <v>1512.25</v>
      </c>
      <c r="D27" s="280">
        <v>1503.7333333333333</v>
      </c>
      <c r="E27" s="280">
        <v>1484.4666666666667</v>
      </c>
      <c r="F27" s="280">
        <v>1456.6833333333334</v>
      </c>
      <c r="G27" s="280">
        <v>1437.4166666666667</v>
      </c>
      <c r="H27" s="280">
        <v>1531.5166666666667</v>
      </c>
      <c r="I27" s="280">
        <v>1550.7833333333335</v>
      </c>
      <c r="J27" s="280">
        <v>1578.5666666666666</v>
      </c>
      <c r="K27" s="278">
        <v>1523</v>
      </c>
      <c r="L27" s="278">
        <v>1475.95</v>
      </c>
      <c r="M27" s="278">
        <v>2.2585999999999999</v>
      </c>
    </row>
    <row r="28" spans="1:13">
      <c r="A28" s="269">
        <v>18</v>
      </c>
      <c r="B28" s="278" t="s">
        <v>302</v>
      </c>
      <c r="C28" s="279">
        <v>1798.5</v>
      </c>
      <c r="D28" s="280">
        <v>1802.0166666666667</v>
      </c>
      <c r="E28" s="280">
        <v>1777.0333333333333</v>
      </c>
      <c r="F28" s="280">
        <v>1755.5666666666666</v>
      </c>
      <c r="G28" s="280">
        <v>1730.5833333333333</v>
      </c>
      <c r="H28" s="280">
        <v>1823.4833333333333</v>
      </c>
      <c r="I28" s="280">
        <v>1848.4666666666665</v>
      </c>
      <c r="J28" s="280">
        <v>1869.9333333333334</v>
      </c>
      <c r="K28" s="278">
        <v>1827</v>
      </c>
      <c r="L28" s="278">
        <v>1780.55</v>
      </c>
      <c r="M28" s="278">
        <v>5.4940000000000003E-2</v>
      </c>
    </row>
    <row r="29" spans="1:13">
      <c r="A29" s="269">
        <v>19</v>
      </c>
      <c r="B29" s="278" t="s">
        <v>231</v>
      </c>
      <c r="C29" s="279">
        <v>2497.9</v>
      </c>
      <c r="D29" s="280">
        <v>2495.1666666666665</v>
      </c>
      <c r="E29" s="280">
        <v>2466.333333333333</v>
      </c>
      <c r="F29" s="280">
        <v>2434.7666666666664</v>
      </c>
      <c r="G29" s="280">
        <v>2405.9333333333329</v>
      </c>
      <c r="H29" s="280">
        <v>2526.7333333333331</v>
      </c>
      <c r="I29" s="280">
        <v>2555.5666666666662</v>
      </c>
      <c r="J29" s="280">
        <v>2587.1333333333332</v>
      </c>
      <c r="K29" s="278">
        <v>2524</v>
      </c>
      <c r="L29" s="278">
        <v>2463.6</v>
      </c>
      <c r="M29" s="278">
        <v>0.9405</v>
      </c>
    </row>
    <row r="30" spans="1:13">
      <c r="A30" s="269">
        <v>20</v>
      </c>
      <c r="B30" s="278" t="s">
        <v>304</v>
      </c>
      <c r="C30" s="279">
        <v>67.150000000000006</v>
      </c>
      <c r="D30" s="280">
        <v>66.916666666666671</v>
      </c>
      <c r="E30" s="280">
        <v>65.933333333333337</v>
      </c>
      <c r="F30" s="280">
        <v>64.716666666666669</v>
      </c>
      <c r="G30" s="280">
        <v>63.733333333333334</v>
      </c>
      <c r="H30" s="280">
        <v>68.13333333333334</v>
      </c>
      <c r="I30" s="280">
        <v>69.11666666666666</v>
      </c>
      <c r="J30" s="280">
        <v>70.333333333333343</v>
      </c>
      <c r="K30" s="278">
        <v>67.900000000000006</v>
      </c>
      <c r="L30" s="278">
        <v>65.7</v>
      </c>
      <c r="M30" s="278">
        <v>0.47489999999999999</v>
      </c>
    </row>
    <row r="31" spans="1:13">
      <c r="A31" s="269">
        <v>21</v>
      </c>
      <c r="B31" s="278" t="s">
        <v>46</v>
      </c>
      <c r="C31" s="279">
        <v>592.54999999999995</v>
      </c>
      <c r="D31" s="280">
        <v>597.65</v>
      </c>
      <c r="E31" s="280">
        <v>581.79999999999995</v>
      </c>
      <c r="F31" s="280">
        <v>571.04999999999995</v>
      </c>
      <c r="G31" s="280">
        <v>555.19999999999993</v>
      </c>
      <c r="H31" s="280">
        <v>608.4</v>
      </c>
      <c r="I31" s="280">
        <v>624.25000000000011</v>
      </c>
      <c r="J31" s="280">
        <v>635</v>
      </c>
      <c r="K31" s="278">
        <v>613.5</v>
      </c>
      <c r="L31" s="278">
        <v>586.9</v>
      </c>
      <c r="M31" s="278">
        <v>40.67306</v>
      </c>
    </row>
    <row r="32" spans="1:13">
      <c r="A32" s="269">
        <v>22</v>
      </c>
      <c r="B32" s="278" t="s">
        <v>305</v>
      </c>
      <c r="C32" s="279">
        <v>1188.6500000000001</v>
      </c>
      <c r="D32" s="280">
        <v>1197.7833333333333</v>
      </c>
      <c r="E32" s="280">
        <v>1170.9666666666667</v>
      </c>
      <c r="F32" s="280">
        <v>1153.2833333333333</v>
      </c>
      <c r="G32" s="280">
        <v>1126.4666666666667</v>
      </c>
      <c r="H32" s="280">
        <v>1215.4666666666667</v>
      </c>
      <c r="I32" s="280">
        <v>1242.2833333333333</v>
      </c>
      <c r="J32" s="280">
        <v>1259.9666666666667</v>
      </c>
      <c r="K32" s="278">
        <v>1224.5999999999999</v>
      </c>
      <c r="L32" s="278">
        <v>1180.0999999999999</v>
      </c>
      <c r="M32" s="278">
        <v>0.57077</v>
      </c>
    </row>
    <row r="33" spans="1:13">
      <c r="A33" s="269">
        <v>23</v>
      </c>
      <c r="B33" s="278" t="s">
        <v>47</v>
      </c>
      <c r="C33" s="279">
        <v>186.95</v>
      </c>
      <c r="D33" s="280">
        <v>184</v>
      </c>
      <c r="E33" s="280">
        <v>180.15</v>
      </c>
      <c r="F33" s="280">
        <v>173.35</v>
      </c>
      <c r="G33" s="280">
        <v>169.5</v>
      </c>
      <c r="H33" s="280">
        <v>190.8</v>
      </c>
      <c r="I33" s="280">
        <v>194.65000000000003</v>
      </c>
      <c r="J33" s="280">
        <v>201.45000000000002</v>
      </c>
      <c r="K33" s="278">
        <v>187.85</v>
      </c>
      <c r="L33" s="278">
        <v>177.2</v>
      </c>
      <c r="M33" s="278">
        <v>69.535790000000006</v>
      </c>
    </row>
    <row r="34" spans="1:13">
      <c r="A34" s="269">
        <v>24</v>
      </c>
      <c r="B34" s="278" t="s">
        <v>294</v>
      </c>
      <c r="C34" s="279">
        <v>1387.4</v>
      </c>
      <c r="D34" s="280">
        <v>1395.3166666666666</v>
      </c>
      <c r="E34" s="280">
        <v>1357.0833333333333</v>
      </c>
      <c r="F34" s="280">
        <v>1326.7666666666667</v>
      </c>
      <c r="G34" s="280">
        <v>1288.5333333333333</v>
      </c>
      <c r="H34" s="280">
        <v>1425.6333333333332</v>
      </c>
      <c r="I34" s="280">
        <v>1463.8666666666668</v>
      </c>
      <c r="J34" s="280">
        <v>1494.1833333333332</v>
      </c>
      <c r="K34" s="278">
        <v>1433.55</v>
      </c>
      <c r="L34" s="278">
        <v>1365</v>
      </c>
      <c r="M34" s="278">
        <v>0.37057000000000001</v>
      </c>
    </row>
    <row r="35" spans="1:13">
      <c r="A35" s="269">
        <v>25</v>
      </c>
      <c r="B35" s="278" t="s">
        <v>303</v>
      </c>
      <c r="C35" s="279">
        <v>898.05</v>
      </c>
      <c r="D35" s="280">
        <v>891.18333333333328</v>
      </c>
      <c r="E35" s="280">
        <v>867.96666666666658</v>
      </c>
      <c r="F35" s="280">
        <v>837.88333333333333</v>
      </c>
      <c r="G35" s="280">
        <v>814.66666666666663</v>
      </c>
      <c r="H35" s="280">
        <v>921.26666666666654</v>
      </c>
      <c r="I35" s="280">
        <v>944.48333333333323</v>
      </c>
      <c r="J35" s="280">
        <v>974.56666666666649</v>
      </c>
      <c r="K35" s="278">
        <v>914.4</v>
      </c>
      <c r="L35" s="278">
        <v>861.1</v>
      </c>
      <c r="M35" s="278">
        <v>8.0803399999999996</v>
      </c>
    </row>
    <row r="36" spans="1:13">
      <c r="A36" s="269">
        <v>26</v>
      </c>
      <c r="B36" s="278" t="s">
        <v>48</v>
      </c>
      <c r="C36" s="279">
        <v>1280</v>
      </c>
      <c r="D36" s="280">
        <v>1276.2166666666667</v>
      </c>
      <c r="E36" s="280">
        <v>1256.4333333333334</v>
      </c>
      <c r="F36" s="280">
        <v>1232.8666666666668</v>
      </c>
      <c r="G36" s="280">
        <v>1213.0833333333335</v>
      </c>
      <c r="H36" s="280">
        <v>1299.7833333333333</v>
      </c>
      <c r="I36" s="280">
        <v>1319.5666666666666</v>
      </c>
      <c r="J36" s="280">
        <v>1343.1333333333332</v>
      </c>
      <c r="K36" s="278">
        <v>1296</v>
      </c>
      <c r="L36" s="278">
        <v>1252.6500000000001</v>
      </c>
      <c r="M36" s="278">
        <v>7.7535299999999996</v>
      </c>
    </row>
    <row r="37" spans="1:13">
      <c r="A37" s="269">
        <v>27</v>
      </c>
      <c r="B37" s="278" t="s">
        <v>49</v>
      </c>
      <c r="C37" s="279">
        <v>90.35</v>
      </c>
      <c r="D37" s="280">
        <v>91.066666666666663</v>
      </c>
      <c r="E37" s="280">
        <v>89.133333333333326</v>
      </c>
      <c r="F37" s="280">
        <v>87.916666666666657</v>
      </c>
      <c r="G37" s="280">
        <v>85.98333333333332</v>
      </c>
      <c r="H37" s="280">
        <v>92.283333333333331</v>
      </c>
      <c r="I37" s="280">
        <v>94.216666666666669</v>
      </c>
      <c r="J37" s="280">
        <v>95.433333333333337</v>
      </c>
      <c r="K37" s="278">
        <v>93</v>
      </c>
      <c r="L37" s="278">
        <v>89.85</v>
      </c>
      <c r="M37" s="278">
        <v>69.642510000000001</v>
      </c>
    </row>
    <row r="38" spans="1:13">
      <c r="A38" s="269">
        <v>28</v>
      </c>
      <c r="B38" s="278" t="s">
        <v>306</v>
      </c>
      <c r="C38" s="279">
        <v>117.5</v>
      </c>
      <c r="D38" s="280">
        <v>119.46666666666665</v>
      </c>
      <c r="E38" s="280">
        <v>111.88333333333331</v>
      </c>
      <c r="F38" s="280">
        <v>106.26666666666665</v>
      </c>
      <c r="G38" s="280">
        <v>98.683333333333309</v>
      </c>
      <c r="H38" s="280">
        <v>125.08333333333331</v>
      </c>
      <c r="I38" s="280">
        <v>132.66666666666666</v>
      </c>
      <c r="J38" s="280">
        <v>138.2833333333333</v>
      </c>
      <c r="K38" s="278">
        <v>127.05</v>
      </c>
      <c r="L38" s="278">
        <v>113.85</v>
      </c>
      <c r="M38" s="278">
        <v>3.16873</v>
      </c>
    </row>
    <row r="39" spans="1:13">
      <c r="A39" s="269">
        <v>29</v>
      </c>
      <c r="B39" s="278" t="s">
        <v>939</v>
      </c>
      <c r="C39" s="279">
        <v>142.69999999999999</v>
      </c>
      <c r="D39" s="280">
        <v>140.81666666666669</v>
      </c>
      <c r="E39" s="280">
        <v>133.73333333333338</v>
      </c>
      <c r="F39" s="280">
        <v>124.76666666666668</v>
      </c>
      <c r="G39" s="280">
        <v>117.68333333333337</v>
      </c>
      <c r="H39" s="280">
        <v>149.78333333333339</v>
      </c>
      <c r="I39" s="280">
        <v>156.8666666666667</v>
      </c>
      <c r="J39" s="280">
        <v>165.8333333333334</v>
      </c>
      <c r="K39" s="278">
        <v>147.9</v>
      </c>
      <c r="L39" s="278">
        <v>131.85</v>
      </c>
      <c r="M39" s="278">
        <v>0.16392999999999999</v>
      </c>
    </row>
    <row r="40" spans="1:13">
      <c r="A40" s="269">
        <v>30</v>
      </c>
      <c r="B40" s="278" t="s">
        <v>307</v>
      </c>
      <c r="C40" s="279">
        <v>51.3</v>
      </c>
      <c r="D40" s="280">
        <v>51.683333333333337</v>
      </c>
      <c r="E40" s="280">
        <v>50.616666666666674</v>
      </c>
      <c r="F40" s="280">
        <v>49.933333333333337</v>
      </c>
      <c r="G40" s="280">
        <v>48.866666666666674</v>
      </c>
      <c r="H40" s="280">
        <v>52.366666666666674</v>
      </c>
      <c r="I40" s="280">
        <v>53.433333333333337</v>
      </c>
      <c r="J40" s="280">
        <v>54.116666666666674</v>
      </c>
      <c r="K40" s="278">
        <v>52.75</v>
      </c>
      <c r="L40" s="278">
        <v>51</v>
      </c>
      <c r="M40" s="278">
        <v>1.11314</v>
      </c>
    </row>
    <row r="41" spans="1:13">
      <c r="A41" s="269">
        <v>31</v>
      </c>
      <c r="B41" s="278" t="s">
        <v>50</v>
      </c>
      <c r="C41" s="279">
        <v>43.6</v>
      </c>
      <c r="D41" s="280">
        <v>44.266666666666673</v>
      </c>
      <c r="E41" s="280">
        <v>42.733333333333348</v>
      </c>
      <c r="F41" s="280">
        <v>41.866666666666674</v>
      </c>
      <c r="G41" s="280">
        <v>40.33333333333335</v>
      </c>
      <c r="H41" s="280">
        <v>45.133333333333347</v>
      </c>
      <c r="I41" s="280">
        <v>46.666666666666664</v>
      </c>
      <c r="J41" s="280">
        <v>47.533333333333346</v>
      </c>
      <c r="K41" s="278">
        <v>45.8</v>
      </c>
      <c r="L41" s="278">
        <v>43.4</v>
      </c>
      <c r="M41" s="278">
        <v>295.79129999999998</v>
      </c>
    </row>
    <row r="42" spans="1:13">
      <c r="A42" s="269">
        <v>32</v>
      </c>
      <c r="B42" s="278" t="s">
        <v>52</v>
      </c>
      <c r="C42" s="279">
        <v>1617.9</v>
      </c>
      <c r="D42" s="280">
        <v>1599.4333333333334</v>
      </c>
      <c r="E42" s="280">
        <v>1573.8666666666668</v>
      </c>
      <c r="F42" s="280">
        <v>1529.8333333333335</v>
      </c>
      <c r="G42" s="280">
        <v>1504.2666666666669</v>
      </c>
      <c r="H42" s="280">
        <v>1643.4666666666667</v>
      </c>
      <c r="I42" s="280">
        <v>1669.0333333333333</v>
      </c>
      <c r="J42" s="280">
        <v>1713.0666666666666</v>
      </c>
      <c r="K42" s="278">
        <v>1625</v>
      </c>
      <c r="L42" s="278">
        <v>1555.4</v>
      </c>
      <c r="M42" s="278">
        <v>52.037370000000003</v>
      </c>
    </row>
    <row r="43" spans="1:13">
      <c r="A43" s="269">
        <v>33</v>
      </c>
      <c r="B43" s="278" t="s">
        <v>308</v>
      </c>
      <c r="C43" s="279">
        <v>90.35</v>
      </c>
      <c r="D43" s="280">
        <v>88.666666666666671</v>
      </c>
      <c r="E43" s="280">
        <v>85.433333333333337</v>
      </c>
      <c r="F43" s="280">
        <v>80.516666666666666</v>
      </c>
      <c r="G43" s="280">
        <v>77.283333333333331</v>
      </c>
      <c r="H43" s="280">
        <v>93.583333333333343</v>
      </c>
      <c r="I43" s="280">
        <v>96.816666666666663</v>
      </c>
      <c r="J43" s="280">
        <v>101.73333333333335</v>
      </c>
      <c r="K43" s="278">
        <v>91.9</v>
      </c>
      <c r="L43" s="278">
        <v>83.75</v>
      </c>
      <c r="M43" s="278">
        <v>3.4414199999999999</v>
      </c>
    </row>
    <row r="44" spans="1:13">
      <c r="A44" s="269">
        <v>34</v>
      </c>
      <c r="B44" s="278" t="s">
        <v>310</v>
      </c>
      <c r="C44" s="279">
        <v>840.75</v>
      </c>
      <c r="D44" s="280">
        <v>842.25</v>
      </c>
      <c r="E44" s="280">
        <v>824.5</v>
      </c>
      <c r="F44" s="280">
        <v>808.25</v>
      </c>
      <c r="G44" s="280">
        <v>790.5</v>
      </c>
      <c r="H44" s="280">
        <v>858.5</v>
      </c>
      <c r="I44" s="280">
        <v>876.25</v>
      </c>
      <c r="J44" s="280">
        <v>892.5</v>
      </c>
      <c r="K44" s="278">
        <v>860</v>
      </c>
      <c r="L44" s="278">
        <v>826</v>
      </c>
      <c r="M44" s="278">
        <v>0.68213999999999997</v>
      </c>
    </row>
    <row r="45" spans="1:13">
      <c r="A45" s="269">
        <v>35</v>
      </c>
      <c r="B45" s="278" t="s">
        <v>309</v>
      </c>
      <c r="C45" s="279">
        <v>3137.45</v>
      </c>
      <c r="D45" s="280">
        <v>3127.4833333333336</v>
      </c>
      <c r="E45" s="280">
        <v>3059.9666666666672</v>
      </c>
      <c r="F45" s="280">
        <v>2982.4833333333336</v>
      </c>
      <c r="G45" s="280">
        <v>2914.9666666666672</v>
      </c>
      <c r="H45" s="280">
        <v>3204.9666666666672</v>
      </c>
      <c r="I45" s="280">
        <v>3272.4833333333336</v>
      </c>
      <c r="J45" s="280">
        <v>3349.9666666666672</v>
      </c>
      <c r="K45" s="278">
        <v>3195</v>
      </c>
      <c r="L45" s="278">
        <v>3050</v>
      </c>
      <c r="M45" s="278">
        <v>1.5173000000000001</v>
      </c>
    </row>
    <row r="46" spans="1:13">
      <c r="A46" s="269">
        <v>36</v>
      </c>
      <c r="B46" s="278" t="s">
        <v>311</v>
      </c>
      <c r="C46" s="279">
        <v>4273.3999999999996</v>
      </c>
      <c r="D46" s="280">
        <v>4300.8166666666666</v>
      </c>
      <c r="E46" s="280">
        <v>4223.6833333333334</v>
      </c>
      <c r="F46" s="280">
        <v>4173.9666666666672</v>
      </c>
      <c r="G46" s="280">
        <v>4096.8333333333339</v>
      </c>
      <c r="H46" s="280">
        <v>4350.5333333333328</v>
      </c>
      <c r="I46" s="280">
        <v>4427.6666666666661</v>
      </c>
      <c r="J46" s="280">
        <v>4477.3833333333323</v>
      </c>
      <c r="K46" s="278">
        <v>4377.95</v>
      </c>
      <c r="L46" s="278">
        <v>4251.1000000000004</v>
      </c>
      <c r="M46" s="278">
        <v>0.15476000000000001</v>
      </c>
    </row>
    <row r="47" spans="1:13">
      <c r="A47" s="269">
        <v>37</v>
      </c>
      <c r="B47" s="278" t="s">
        <v>227</v>
      </c>
      <c r="C47" s="279">
        <v>399.9</v>
      </c>
      <c r="D47" s="280">
        <v>406.59999999999997</v>
      </c>
      <c r="E47" s="280">
        <v>393.19999999999993</v>
      </c>
      <c r="F47" s="280">
        <v>386.49999999999994</v>
      </c>
      <c r="G47" s="280">
        <v>373.09999999999991</v>
      </c>
      <c r="H47" s="280">
        <v>413.29999999999995</v>
      </c>
      <c r="I47" s="280">
        <v>426.69999999999993</v>
      </c>
      <c r="J47" s="280">
        <v>433.4</v>
      </c>
      <c r="K47" s="278">
        <v>420</v>
      </c>
      <c r="L47" s="278">
        <v>399.9</v>
      </c>
      <c r="M47" s="278">
        <v>8.0099599999999995</v>
      </c>
    </row>
    <row r="48" spans="1:13">
      <c r="A48" s="269">
        <v>38</v>
      </c>
      <c r="B48" s="278" t="s">
        <v>54</v>
      </c>
      <c r="C48" s="279">
        <v>730.9</v>
      </c>
      <c r="D48" s="280">
        <v>724.88333333333321</v>
      </c>
      <c r="E48" s="280">
        <v>716.06666666666638</v>
      </c>
      <c r="F48" s="280">
        <v>701.23333333333312</v>
      </c>
      <c r="G48" s="280">
        <v>692.41666666666629</v>
      </c>
      <c r="H48" s="280">
        <v>739.71666666666647</v>
      </c>
      <c r="I48" s="280">
        <v>748.5333333333333</v>
      </c>
      <c r="J48" s="280">
        <v>763.36666666666656</v>
      </c>
      <c r="K48" s="278">
        <v>733.7</v>
      </c>
      <c r="L48" s="278">
        <v>710.05</v>
      </c>
      <c r="M48" s="278">
        <v>50.861249999999998</v>
      </c>
    </row>
    <row r="49" spans="1:13">
      <c r="A49" s="269">
        <v>39</v>
      </c>
      <c r="B49" s="278" t="s">
        <v>312</v>
      </c>
      <c r="C49" s="279">
        <v>402.6</v>
      </c>
      <c r="D49" s="280">
        <v>406.55</v>
      </c>
      <c r="E49" s="280">
        <v>397.5</v>
      </c>
      <c r="F49" s="280">
        <v>392.4</v>
      </c>
      <c r="G49" s="280">
        <v>383.34999999999997</v>
      </c>
      <c r="H49" s="280">
        <v>411.65000000000003</v>
      </c>
      <c r="I49" s="280">
        <v>420.7000000000001</v>
      </c>
      <c r="J49" s="280">
        <v>425.80000000000007</v>
      </c>
      <c r="K49" s="278">
        <v>415.6</v>
      </c>
      <c r="L49" s="278">
        <v>401.45</v>
      </c>
      <c r="M49" s="278">
        <v>2.54636</v>
      </c>
    </row>
    <row r="50" spans="1:13">
      <c r="A50" s="269">
        <v>40</v>
      </c>
      <c r="B50" s="278" t="s">
        <v>56</v>
      </c>
      <c r="C50" s="279">
        <v>336.95</v>
      </c>
      <c r="D50" s="280">
        <v>343.18333333333339</v>
      </c>
      <c r="E50" s="280">
        <v>326.61666666666679</v>
      </c>
      <c r="F50" s="280">
        <v>316.28333333333342</v>
      </c>
      <c r="G50" s="280">
        <v>299.71666666666681</v>
      </c>
      <c r="H50" s="280">
        <v>353.51666666666677</v>
      </c>
      <c r="I50" s="280">
        <v>370.08333333333337</v>
      </c>
      <c r="J50" s="280">
        <v>380.41666666666674</v>
      </c>
      <c r="K50" s="278">
        <v>359.75</v>
      </c>
      <c r="L50" s="278">
        <v>332.85</v>
      </c>
      <c r="M50" s="278">
        <v>483.68473999999998</v>
      </c>
    </row>
    <row r="51" spans="1:13">
      <c r="A51" s="269">
        <v>41</v>
      </c>
      <c r="B51" s="278" t="s">
        <v>57</v>
      </c>
      <c r="C51" s="279">
        <v>2553.75</v>
      </c>
      <c r="D51" s="280">
        <v>2577.0166666666669</v>
      </c>
      <c r="E51" s="280">
        <v>2519.5333333333338</v>
      </c>
      <c r="F51" s="280">
        <v>2485.3166666666671</v>
      </c>
      <c r="G51" s="280">
        <v>2427.8333333333339</v>
      </c>
      <c r="H51" s="280">
        <v>2611.2333333333336</v>
      </c>
      <c r="I51" s="280">
        <v>2668.7166666666662</v>
      </c>
      <c r="J51" s="280">
        <v>2702.9333333333334</v>
      </c>
      <c r="K51" s="278">
        <v>2634.5</v>
      </c>
      <c r="L51" s="278">
        <v>2542.8000000000002</v>
      </c>
      <c r="M51" s="278">
        <v>13.28369</v>
      </c>
    </row>
    <row r="52" spans="1:13">
      <c r="A52" s="269">
        <v>42</v>
      </c>
      <c r="B52" s="278" t="s">
        <v>316</v>
      </c>
      <c r="C52" s="279">
        <v>131.05000000000001</v>
      </c>
      <c r="D52" s="280">
        <v>131.13333333333333</v>
      </c>
      <c r="E52" s="280">
        <v>130.26666666666665</v>
      </c>
      <c r="F52" s="280">
        <v>129.48333333333332</v>
      </c>
      <c r="G52" s="280">
        <v>128.61666666666665</v>
      </c>
      <c r="H52" s="280">
        <v>131.91666666666666</v>
      </c>
      <c r="I52" s="280">
        <v>132.78333333333333</v>
      </c>
      <c r="J52" s="280">
        <v>133.56666666666666</v>
      </c>
      <c r="K52" s="278">
        <v>132</v>
      </c>
      <c r="L52" s="278">
        <v>130.35</v>
      </c>
      <c r="M52" s="278">
        <v>0.98241000000000001</v>
      </c>
    </row>
    <row r="53" spans="1:13">
      <c r="A53" s="269">
        <v>43</v>
      </c>
      <c r="B53" s="278" t="s">
        <v>317</v>
      </c>
      <c r="C53" s="279">
        <v>360.55</v>
      </c>
      <c r="D53" s="280">
        <v>360.7166666666667</v>
      </c>
      <c r="E53" s="280">
        <v>356.53333333333342</v>
      </c>
      <c r="F53" s="280">
        <v>352.51666666666671</v>
      </c>
      <c r="G53" s="280">
        <v>348.33333333333343</v>
      </c>
      <c r="H53" s="280">
        <v>364.73333333333341</v>
      </c>
      <c r="I53" s="280">
        <v>368.91666666666669</v>
      </c>
      <c r="J53" s="280">
        <v>372.93333333333339</v>
      </c>
      <c r="K53" s="278">
        <v>364.9</v>
      </c>
      <c r="L53" s="278">
        <v>356.7</v>
      </c>
      <c r="M53" s="278">
        <v>0.52132999999999996</v>
      </c>
    </row>
    <row r="54" spans="1:13">
      <c r="A54" s="269">
        <v>44</v>
      </c>
      <c r="B54" s="278" t="s">
        <v>59</v>
      </c>
      <c r="C54" s="279">
        <v>4315.55</v>
      </c>
      <c r="D54" s="280">
        <v>4327</v>
      </c>
      <c r="E54" s="280">
        <v>4075.55</v>
      </c>
      <c r="F54" s="280">
        <v>3835.55</v>
      </c>
      <c r="G54" s="280">
        <v>3584.1000000000004</v>
      </c>
      <c r="H54" s="280">
        <v>4567</v>
      </c>
      <c r="I54" s="280">
        <v>4818.4500000000007</v>
      </c>
      <c r="J54" s="280">
        <v>5058.45</v>
      </c>
      <c r="K54" s="278">
        <v>4578.45</v>
      </c>
      <c r="L54" s="278">
        <v>4087</v>
      </c>
      <c r="M54" s="278">
        <v>27.25018</v>
      </c>
    </row>
    <row r="55" spans="1:13">
      <c r="A55" s="269">
        <v>45</v>
      </c>
      <c r="B55" s="278" t="s">
        <v>233</v>
      </c>
      <c r="C55" s="279">
        <v>1993.55</v>
      </c>
      <c r="D55" s="280">
        <v>1960.6000000000001</v>
      </c>
      <c r="E55" s="280">
        <v>1912.9500000000003</v>
      </c>
      <c r="F55" s="280">
        <v>1832.3500000000001</v>
      </c>
      <c r="G55" s="280">
        <v>1784.7000000000003</v>
      </c>
      <c r="H55" s="280">
        <v>2041.2000000000003</v>
      </c>
      <c r="I55" s="280">
        <v>2088.8500000000004</v>
      </c>
      <c r="J55" s="280">
        <v>2169.4500000000003</v>
      </c>
      <c r="K55" s="278">
        <v>2008.25</v>
      </c>
      <c r="L55" s="278">
        <v>1880</v>
      </c>
      <c r="M55" s="278">
        <v>1.94719</v>
      </c>
    </row>
    <row r="56" spans="1:13">
      <c r="A56" s="269">
        <v>46</v>
      </c>
      <c r="B56" s="278" t="s">
        <v>60</v>
      </c>
      <c r="C56" s="279">
        <v>1895.3</v>
      </c>
      <c r="D56" s="280">
        <v>1922.5166666666667</v>
      </c>
      <c r="E56" s="280">
        <v>1838.0333333333333</v>
      </c>
      <c r="F56" s="280">
        <v>1780.7666666666667</v>
      </c>
      <c r="G56" s="280">
        <v>1696.2833333333333</v>
      </c>
      <c r="H56" s="280">
        <v>1979.7833333333333</v>
      </c>
      <c r="I56" s="280">
        <v>2064.2666666666664</v>
      </c>
      <c r="J56" s="280">
        <v>2121.5333333333333</v>
      </c>
      <c r="K56" s="278">
        <v>2007</v>
      </c>
      <c r="L56" s="278">
        <v>1865.25</v>
      </c>
      <c r="M56" s="278">
        <v>161.95151999999999</v>
      </c>
    </row>
    <row r="57" spans="1:13">
      <c r="A57" s="269">
        <v>47</v>
      </c>
      <c r="B57" s="278" t="s">
        <v>61</v>
      </c>
      <c r="C57" s="279">
        <v>995.1</v>
      </c>
      <c r="D57" s="280">
        <v>987.51666666666677</v>
      </c>
      <c r="E57" s="280">
        <v>971.13333333333355</v>
      </c>
      <c r="F57" s="280">
        <v>947.16666666666674</v>
      </c>
      <c r="G57" s="280">
        <v>930.78333333333353</v>
      </c>
      <c r="H57" s="280">
        <v>1011.4833333333336</v>
      </c>
      <c r="I57" s="280">
        <v>1027.8666666666668</v>
      </c>
      <c r="J57" s="280">
        <v>1051.8333333333335</v>
      </c>
      <c r="K57" s="278">
        <v>1003.9</v>
      </c>
      <c r="L57" s="278">
        <v>963.55</v>
      </c>
      <c r="M57" s="278">
        <v>7.8441000000000001</v>
      </c>
    </row>
    <row r="58" spans="1:13">
      <c r="A58" s="269">
        <v>48</v>
      </c>
      <c r="B58" s="278" t="s">
        <v>318</v>
      </c>
      <c r="C58" s="279">
        <v>96.25</v>
      </c>
      <c r="D58" s="280">
        <v>96.033333333333346</v>
      </c>
      <c r="E58" s="280">
        <v>95.366666666666688</v>
      </c>
      <c r="F58" s="280">
        <v>94.483333333333348</v>
      </c>
      <c r="G58" s="280">
        <v>93.816666666666691</v>
      </c>
      <c r="H58" s="280">
        <v>96.916666666666686</v>
      </c>
      <c r="I58" s="280">
        <v>97.583333333333343</v>
      </c>
      <c r="J58" s="280">
        <v>98.466666666666683</v>
      </c>
      <c r="K58" s="278">
        <v>96.7</v>
      </c>
      <c r="L58" s="278">
        <v>95.15</v>
      </c>
      <c r="M58" s="278">
        <v>0.57504</v>
      </c>
    </row>
    <row r="59" spans="1:13">
      <c r="A59" s="269">
        <v>49</v>
      </c>
      <c r="B59" s="278" t="s">
        <v>319</v>
      </c>
      <c r="C59" s="279">
        <v>93.9</v>
      </c>
      <c r="D59" s="280">
        <v>92.933333333333337</v>
      </c>
      <c r="E59" s="280">
        <v>91.966666666666669</v>
      </c>
      <c r="F59" s="280">
        <v>90.033333333333331</v>
      </c>
      <c r="G59" s="280">
        <v>89.066666666666663</v>
      </c>
      <c r="H59" s="280">
        <v>94.866666666666674</v>
      </c>
      <c r="I59" s="280">
        <v>95.833333333333343</v>
      </c>
      <c r="J59" s="280">
        <v>97.76666666666668</v>
      </c>
      <c r="K59" s="278">
        <v>93.9</v>
      </c>
      <c r="L59" s="278">
        <v>91</v>
      </c>
      <c r="M59" s="278">
        <v>12.82213</v>
      </c>
    </row>
    <row r="60" spans="1:13" ht="12" customHeight="1">
      <c r="A60" s="269">
        <v>50</v>
      </c>
      <c r="B60" s="278" t="s">
        <v>234</v>
      </c>
      <c r="C60" s="279">
        <v>202.95</v>
      </c>
      <c r="D60" s="280">
        <v>202.70000000000002</v>
      </c>
      <c r="E60" s="280">
        <v>195.65000000000003</v>
      </c>
      <c r="F60" s="280">
        <v>188.35000000000002</v>
      </c>
      <c r="G60" s="280">
        <v>181.30000000000004</v>
      </c>
      <c r="H60" s="280">
        <v>210.00000000000003</v>
      </c>
      <c r="I60" s="280">
        <v>217.05000000000004</v>
      </c>
      <c r="J60" s="280">
        <v>224.35000000000002</v>
      </c>
      <c r="K60" s="278">
        <v>209.75</v>
      </c>
      <c r="L60" s="278">
        <v>195.4</v>
      </c>
      <c r="M60" s="278">
        <v>269.39888000000002</v>
      </c>
    </row>
    <row r="61" spans="1:13">
      <c r="A61" s="269">
        <v>51</v>
      </c>
      <c r="B61" s="278" t="s">
        <v>62</v>
      </c>
      <c r="C61" s="279">
        <v>37.450000000000003</v>
      </c>
      <c r="D61" s="280">
        <v>37.81666666666667</v>
      </c>
      <c r="E61" s="280">
        <v>36.38333333333334</v>
      </c>
      <c r="F61" s="280">
        <v>35.31666666666667</v>
      </c>
      <c r="G61" s="280">
        <v>33.88333333333334</v>
      </c>
      <c r="H61" s="280">
        <v>38.88333333333334</v>
      </c>
      <c r="I61" s="280">
        <v>40.316666666666663</v>
      </c>
      <c r="J61" s="280">
        <v>41.38333333333334</v>
      </c>
      <c r="K61" s="278">
        <v>39.25</v>
      </c>
      <c r="L61" s="278">
        <v>36.75</v>
      </c>
      <c r="M61" s="278">
        <v>519.75877000000003</v>
      </c>
    </row>
    <row r="62" spans="1:13">
      <c r="A62" s="269">
        <v>52</v>
      </c>
      <c r="B62" s="278" t="s">
        <v>63</v>
      </c>
      <c r="C62" s="279">
        <v>31.5</v>
      </c>
      <c r="D62" s="280">
        <v>31.733333333333334</v>
      </c>
      <c r="E62" s="280">
        <v>30.966666666666669</v>
      </c>
      <c r="F62" s="280">
        <v>30.433333333333334</v>
      </c>
      <c r="G62" s="280">
        <v>29.666666666666668</v>
      </c>
      <c r="H62" s="280">
        <v>32.266666666666666</v>
      </c>
      <c r="I62" s="280">
        <v>33.033333333333331</v>
      </c>
      <c r="J62" s="280">
        <v>33.56666666666667</v>
      </c>
      <c r="K62" s="278">
        <v>32.5</v>
      </c>
      <c r="L62" s="278">
        <v>31.2</v>
      </c>
      <c r="M62" s="278">
        <v>35.419469999999997</v>
      </c>
    </row>
    <row r="63" spans="1:13">
      <c r="A63" s="269">
        <v>53</v>
      </c>
      <c r="B63" s="278" t="s">
        <v>313</v>
      </c>
      <c r="C63" s="279">
        <v>1054.1500000000001</v>
      </c>
      <c r="D63" s="280">
        <v>1040.3833333333334</v>
      </c>
      <c r="E63" s="280">
        <v>1015.7666666666669</v>
      </c>
      <c r="F63" s="280">
        <v>977.38333333333344</v>
      </c>
      <c r="G63" s="280">
        <v>952.76666666666688</v>
      </c>
      <c r="H63" s="280">
        <v>1078.7666666666669</v>
      </c>
      <c r="I63" s="280">
        <v>1103.3833333333332</v>
      </c>
      <c r="J63" s="280">
        <v>1141.7666666666669</v>
      </c>
      <c r="K63" s="278">
        <v>1065</v>
      </c>
      <c r="L63" s="278">
        <v>1002</v>
      </c>
      <c r="M63" s="278">
        <v>0.75529999999999997</v>
      </c>
    </row>
    <row r="64" spans="1:13">
      <c r="A64" s="269">
        <v>54</v>
      </c>
      <c r="B64" s="278" t="s">
        <v>64</v>
      </c>
      <c r="C64" s="279">
        <v>1274.7</v>
      </c>
      <c r="D64" s="280">
        <v>1288.0166666666667</v>
      </c>
      <c r="E64" s="280">
        <v>1254.0333333333333</v>
      </c>
      <c r="F64" s="280">
        <v>1233.3666666666666</v>
      </c>
      <c r="G64" s="280">
        <v>1199.3833333333332</v>
      </c>
      <c r="H64" s="280">
        <v>1308.6833333333334</v>
      </c>
      <c r="I64" s="280">
        <v>1342.6666666666665</v>
      </c>
      <c r="J64" s="280">
        <v>1363.3333333333335</v>
      </c>
      <c r="K64" s="278">
        <v>1322</v>
      </c>
      <c r="L64" s="278">
        <v>1267.3499999999999</v>
      </c>
      <c r="M64" s="278">
        <v>10.360910000000001</v>
      </c>
    </row>
    <row r="65" spans="1:13">
      <c r="A65" s="269">
        <v>55</v>
      </c>
      <c r="B65" s="278" t="s">
        <v>321</v>
      </c>
      <c r="C65" s="279">
        <v>4449.3</v>
      </c>
      <c r="D65" s="280">
        <v>4474.1333333333332</v>
      </c>
      <c r="E65" s="280">
        <v>4351.2666666666664</v>
      </c>
      <c r="F65" s="280">
        <v>4253.2333333333336</v>
      </c>
      <c r="G65" s="280">
        <v>4130.3666666666668</v>
      </c>
      <c r="H65" s="280">
        <v>4572.1666666666661</v>
      </c>
      <c r="I65" s="280">
        <v>4695.0333333333328</v>
      </c>
      <c r="J65" s="280">
        <v>4793.0666666666657</v>
      </c>
      <c r="K65" s="278">
        <v>4597</v>
      </c>
      <c r="L65" s="278">
        <v>4376.1000000000004</v>
      </c>
      <c r="M65" s="278">
        <v>0.13577</v>
      </c>
    </row>
    <row r="66" spans="1:13">
      <c r="A66" s="269">
        <v>56</v>
      </c>
      <c r="B66" s="278" t="s">
        <v>235</v>
      </c>
      <c r="C66" s="279">
        <v>812.25</v>
      </c>
      <c r="D66" s="280">
        <v>812.41666666666663</v>
      </c>
      <c r="E66" s="280">
        <v>802.83333333333326</v>
      </c>
      <c r="F66" s="280">
        <v>793.41666666666663</v>
      </c>
      <c r="G66" s="280">
        <v>783.83333333333326</v>
      </c>
      <c r="H66" s="280">
        <v>821.83333333333326</v>
      </c>
      <c r="I66" s="280">
        <v>831.41666666666652</v>
      </c>
      <c r="J66" s="280">
        <v>840.83333333333326</v>
      </c>
      <c r="K66" s="278">
        <v>822</v>
      </c>
      <c r="L66" s="278">
        <v>803</v>
      </c>
      <c r="M66" s="278">
        <v>0.15507000000000001</v>
      </c>
    </row>
    <row r="67" spans="1:13">
      <c r="A67" s="269">
        <v>57</v>
      </c>
      <c r="B67" s="278" t="s">
        <v>322</v>
      </c>
      <c r="C67" s="279">
        <v>225.15</v>
      </c>
      <c r="D67" s="280">
        <v>226.15</v>
      </c>
      <c r="E67" s="280">
        <v>222.60000000000002</v>
      </c>
      <c r="F67" s="280">
        <v>220.05</v>
      </c>
      <c r="G67" s="280">
        <v>216.50000000000003</v>
      </c>
      <c r="H67" s="280">
        <v>228.70000000000002</v>
      </c>
      <c r="I67" s="280">
        <v>232.25000000000003</v>
      </c>
      <c r="J67" s="280">
        <v>234.8</v>
      </c>
      <c r="K67" s="278">
        <v>229.7</v>
      </c>
      <c r="L67" s="278">
        <v>223.6</v>
      </c>
      <c r="M67" s="278">
        <v>0.3251</v>
      </c>
    </row>
    <row r="68" spans="1:13">
      <c r="A68" s="269">
        <v>58</v>
      </c>
      <c r="B68" s="278" t="s">
        <v>66</v>
      </c>
      <c r="C68" s="279">
        <v>63.05</v>
      </c>
      <c r="D68" s="280">
        <v>62.699999999999996</v>
      </c>
      <c r="E68" s="280">
        <v>61.849999999999994</v>
      </c>
      <c r="F68" s="280">
        <v>60.65</v>
      </c>
      <c r="G68" s="280">
        <v>59.8</v>
      </c>
      <c r="H68" s="280">
        <v>63.899999999999991</v>
      </c>
      <c r="I68" s="280">
        <v>64.75</v>
      </c>
      <c r="J68" s="280">
        <v>65.949999999999989</v>
      </c>
      <c r="K68" s="278">
        <v>63.55</v>
      </c>
      <c r="L68" s="278">
        <v>61.5</v>
      </c>
      <c r="M68" s="278">
        <v>114.78106</v>
      </c>
    </row>
    <row r="69" spans="1:13">
      <c r="A69" s="269">
        <v>59</v>
      </c>
      <c r="B69" s="278" t="s">
        <v>314</v>
      </c>
      <c r="C69" s="279">
        <v>578.95000000000005</v>
      </c>
      <c r="D69" s="280">
        <v>577.65</v>
      </c>
      <c r="E69" s="280">
        <v>571.29999999999995</v>
      </c>
      <c r="F69" s="280">
        <v>563.65</v>
      </c>
      <c r="G69" s="280">
        <v>557.29999999999995</v>
      </c>
      <c r="H69" s="280">
        <v>585.29999999999995</v>
      </c>
      <c r="I69" s="280">
        <v>591.65000000000009</v>
      </c>
      <c r="J69" s="280">
        <v>599.29999999999995</v>
      </c>
      <c r="K69" s="278">
        <v>584</v>
      </c>
      <c r="L69" s="278">
        <v>570</v>
      </c>
      <c r="M69" s="278">
        <v>3.2644299999999999</v>
      </c>
    </row>
    <row r="70" spans="1:13">
      <c r="A70" s="269">
        <v>60</v>
      </c>
      <c r="B70" s="278" t="s">
        <v>67</v>
      </c>
      <c r="C70" s="279">
        <v>457.3</v>
      </c>
      <c r="D70" s="280">
        <v>461.26666666666665</v>
      </c>
      <c r="E70" s="280">
        <v>449.0333333333333</v>
      </c>
      <c r="F70" s="280">
        <v>440.76666666666665</v>
      </c>
      <c r="G70" s="280">
        <v>428.5333333333333</v>
      </c>
      <c r="H70" s="280">
        <v>469.5333333333333</v>
      </c>
      <c r="I70" s="280">
        <v>481.76666666666665</v>
      </c>
      <c r="J70" s="280">
        <v>490.0333333333333</v>
      </c>
      <c r="K70" s="278">
        <v>473.5</v>
      </c>
      <c r="L70" s="278">
        <v>453</v>
      </c>
      <c r="M70" s="278">
        <v>20.536549999999998</v>
      </c>
    </row>
    <row r="71" spans="1:13">
      <c r="A71" s="269">
        <v>61</v>
      </c>
      <c r="B71" s="278" t="s">
        <v>68</v>
      </c>
      <c r="C71" s="279">
        <v>284.35000000000002</v>
      </c>
      <c r="D71" s="280">
        <v>285.5</v>
      </c>
      <c r="E71" s="280">
        <v>276.55</v>
      </c>
      <c r="F71" s="280">
        <v>268.75</v>
      </c>
      <c r="G71" s="280">
        <v>259.8</v>
      </c>
      <c r="H71" s="280">
        <v>293.3</v>
      </c>
      <c r="I71" s="280">
        <v>302.25000000000006</v>
      </c>
      <c r="J71" s="280">
        <v>310.05</v>
      </c>
      <c r="K71" s="278">
        <v>294.45</v>
      </c>
      <c r="L71" s="278">
        <v>277.7</v>
      </c>
      <c r="M71" s="278">
        <v>33.572589999999998</v>
      </c>
    </row>
    <row r="72" spans="1:13">
      <c r="A72" s="269">
        <v>62</v>
      </c>
      <c r="B72" s="278" t="s">
        <v>70</v>
      </c>
      <c r="C72" s="279">
        <v>593.20000000000005</v>
      </c>
      <c r="D72" s="280">
        <v>592.5333333333333</v>
      </c>
      <c r="E72" s="280">
        <v>587.66666666666663</v>
      </c>
      <c r="F72" s="280">
        <v>582.13333333333333</v>
      </c>
      <c r="G72" s="280">
        <v>577.26666666666665</v>
      </c>
      <c r="H72" s="280">
        <v>598.06666666666661</v>
      </c>
      <c r="I72" s="280">
        <v>602.93333333333339</v>
      </c>
      <c r="J72" s="280">
        <v>608.46666666666658</v>
      </c>
      <c r="K72" s="278">
        <v>597.4</v>
      </c>
      <c r="L72" s="278">
        <v>587</v>
      </c>
      <c r="M72" s="278">
        <v>114.16298999999999</v>
      </c>
    </row>
    <row r="73" spans="1:13">
      <c r="A73" s="269">
        <v>63</v>
      </c>
      <c r="B73" s="278" t="s">
        <v>71</v>
      </c>
      <c r="C73" s="279">
        <v>24.55</v>
      </c>
      <c r="D73" s="280">
        <v>24.75</v>
      </c>
      <c r="E73" s="280">
        <v>23.95</v>
      </c>
      <c r="F73" s="280">
        <v>23.349999999999998</v>
      </c>
      <c r="G73" s="280">
        <v>22.549999999999997</v>
      </c>
      <c r="H73" s="280">
        <v>25.35</v>
      </c>
      <c r="I73" s="280">
        <v>26.15</v>
      </c>
      <c r="J73" s="280">
        <v>26.750000000000004</v>
      </c>
      <c r="K73" s="278">
        <v>25.55</v>
      </c>
      <c r="L73" s="278">
        <v>24.15</v>
      </c>
      <c r="M73" s="278">
        <v>439.83080000000001</v>
      </c>
    </row>
    <row r="74" spans="1:13">
      <c r="A74" s="269">
        <v>64</v>
      </c>
      <c r="B74" s="278" t="s">
        <v>72</v>
      </c>
      <c r="C74" s="279">
        <v>350.3</v>
      </c>
      <c r="D74" s="280">
        <v>351.58333333333331</v>
      </c>
      <c r="E74" s="280">
        <v>346.31666666666661</v>
      </c>
      <c r="F74" s="280">
        <v>342.33333333333331</v>
      </c>
      <c r="G74" s="280">
        <v>337.06666666666661</v>
      </c>
      <c r="H74" s="280">
        <v>355.56666666666661</v>
      </c>
      <c r="I74" s="280">
        <v>360.83333333333337</v>
      </c>
      <c r="J74" s="280">
        <v>364.81666666666661</v>
      </c>
      <c r="K74" s="278">
        <v>356.85</v>
      </c>
      <c r="L74" s="278">
        <v>347.6</v>
      </c>
      <c r="M74" s="278">
        <v>49.65522</v>
      </c>
    </row>
    <row r="75" spans="1:13">
      <c r="A75" s="269">
        <v>65</v>
      </c>
      <c r="B75" s="278" t="s">
        <v>323</v>
      </c>
      <c r="C75" s="279">
        <v>406.5</v>
      </c>
      <c r="D75" s="280">
        <v>408.81666666666666</v>
      </c>
      <c r="E75" s="280">
        <v>397.73333333333335</v>
      </c>
      <c r="F75" s="280">
        <v>388.9666666666667</v>
      </c>
      <c r="G75" s="280">
        <v>377.88333333333338</v>
      </c>
      <c r="H75" s="280">
        <v>417.58333333333331</v>
      </c>
      <c r="I75" s="280">
        <v>428.66666666666669</v>
      </c>
      <c r="J75" s="280">
        <v>437.43333333333328</v>
      </c>
      <c r="K75" s="278">
        <v>419.9</v>
      </c>
      <c r="L75" s="278">
        <v>400.05</v>
      </c>
      <c r="M75" s="278">
        <v>3.1925599999999998</v>
      </c>
    </row>
    <row r="76" spans="1:13" s="16" customFormat="1">
      <c r="A76" s="269">
        <v>66</v>
      </c>
      <c r="B76" s="278" t="s">
        <v>325</v>
      </c>
      <c r="C76" s="279">
        <v>93.2</v>
      </c>
      <c r="D76" s="280">
        <v>93.09999999999998</v>
      </c>
      <c r="E76" s="280">
        <v>92.19999999999996</v>
      </c>
      <c r="F76" s="280">
        <v>91.199999999999974</v>
      </c>
      <c r="G76" s="280">
        <v>90.299999999999955</v>
      </c>
      <c r="H76" s="280">
        <v>94.099999999999966</v>
      </c>
      <c r="I76" s="280">
        <v>94.999999999999972</v>
      </c>
      <c r="J76" s="280">
        <v>95.999999999999972</v>
      </c>
      <c r="K76" s="278">
        <v>94</v>
      </c>
      <c r="L76" s="278">
        <v>92.1</v>
      </c>
      <c r="M76" s="278">
        <v>0.53800999999999999</v>
      </c>
    </row>
    <row r="77" spans="1:13" s="16" customFormat="1">
      <c r="A77" s="269">
        <v>67</v>
      </c>
      <c r="B77" s="278" t="s">
        <v>326</v>
      </c>
      <c r="C77" s="279">
        <v>2009.55</v>
      </c>
      <c r="D77" s="280">
        <v>2028.1833333333334</v>
      </c>
      <c r="E77" s="280">
        <v>1981.3666666666668</v>
      </c>
      <c r="F77" s="280">
        <v>1953.1833333333334</v>
      </c>
      <c r="G77" s="280">
        <v>1906.3666666666668</v>
      </c>
      <c r="H77" s="280">
        <v>2056.3666666666668</v>
      </c>
      <c r="I77" s="280">
        <v>2103.1833333333334</v>
      </c>
      <c r="J77" s="280">
        <v>2131.3666666666668</v>
      </c>
      <c r="K77" s="278">
        <v>2075</v>
      </c>
      <c r="L77" s="278">
        <v>2000</v>
      </c>
      <c r="M77" s="278">
        <v>4.0469999999999999E-2</v>
      </c>
    </row>
    <row r="78" spans="1:13" s="16" customFormat="1">
      <c r="A78" s="269">
        <v>68</v>
      </c>
      <c r="B78" s="278" t="s">
        <v>327</v>
      </c>
      <c r="C78" s="279">
        <v>458.95</v>
      </c>
      <c r="D78" s="280">
        <v>459.3</v>
      </c>
      <c r="E78" s="280">
        <v>451.35</v>
      </c>
      <c r="F78" s="280">
        <v>443.75</v>
      </c>
      <c r="G78" s="280">
        <v>435.8</v>
      </c>
      <c r="H78" s="280">
        <v>466.90000000000003</v>
      </c>
      <c r="I78" s="280">
        <v>474.84999999999997</v>
      </c>
      <c r="J78" s="280">
        <v>482.45000000000005</v>
      </c>
      <c r="K78" s="278">
        <v>467.25</v>
      </c>
      <c r="L78" s="278">
        <v>451.7</v>
      </c>
      <c r="M78" s="278">
        <v>0.45284000000000002</v>
      </c>
    </row>
    <row r="79" spans="1:13" s="16" customFormat="1">
      <c r="A79" s="269">
        <v>69</v>
      </c>
      <c r="B79" s="278" t="s">
        <v>328</v>
      </c>
      <c r="C79" s="279">
        <v>45.2</v>
      </c>
      <c r="D79" s="280">
        <v>45.5</v>
      </c>
      <c r="E79" s="280">
        <v>44.55</v>
      </c>
      <c r="F79" s="280">
        <v>43.9</v>
      </c>
      <c r="G79" s="280">
        <v>42.949999999999996</v>
      </c>
      <c r="H79" s="280">
        <v>46.15</v>
      </c>
      <c r="I79" s="280">
        <v>47.1</v>
      </c>
      <c r="J79" s="280">
        <v>47.75</v>
      </c>
      <c r="K79" s="278">
        <v>46.45</v>
      </c>
      <c r="L79" s="278">
        <v>44.85</v>
      </c>
      <c r="M79" s="278">
        <v>2.8451499999999998</v>
      </c>
    </row>
    <row r="80" spans="1:13" s="16" customFormat="1">
      <c r="A80" s="269">
        <v>70</v>
      </c>
      <c r="B80" s="278" t="s">
        <v>73</v>
      </c>
      <c r="C80" s="279">
        <v>9520.2999999999993</v>
      </c>
      <c r="D80" s="280">
        <v>9450.1</v>
      </c>
      <c r="E80" s="280">
        <v>9300.2000000000007</v>
      </c>
      <c r="F80" s="280">
        <v>9080.1</v>
      </c>
      <c r="G80" s="280">
        <v>8930.2000000000007</v>
      </c>
      <c r="H80" s="280">
        <v>9670.2000000000007</v>
      </c>
      <c r="I80" s="280">
        <v>9820.0999999999985</v>
      </c>
      <c r="J80" s="280">
        <v>10040.200000000001</v>
      </c>
      <c r="K80" s="278">
        <v>9600</v>
      </c>
      <c r="L80" s="278">
        <v>9230</v>
      </c>
      <c r="M80" s="278">
        <v>1.02227</v>
      </c>
    </row>
    <row r="81" spans="1:13" s="16" customFormat="1">
      <c r="A81" s="269">
        <v>71</v>
      </c>
      <c r="B81" s="278" t="s">
        <v>75</v>
      </c>
      <c r="C81" s="279">
        <v>315.2</v>
      </c>
      <c r="D81" s="280">
        <v>315.48333333333335</v>
      </c>
      <c r="E81" s="280">
        <v>306.9666666666667</v>
      </c>
      <c r="F81" s="280">
        <v>298.73333333333335</v>
      </c>
      <c r="G81" s="280">
        <v>290.2166666666667</v>
      </c>
      <c r="H81" s="280">
        <v>323.7166666666667</v>
      </c>
      <c r="I81" s="280">
        <v>332.23333333333335</v>
      </c>
      <c r="J81" s="280">
        <v>340.4666666666667</v>
      </c>
      <c r="K81" s="278">
        <v>324</v>
      </c>
      <c r="L81" s="278">
        <v>307.25</v>
      </c>
      <c r="M81" s="278">
        <v>85.390749999999997</v>
      </c>
    </row>
    <row r="82" spans="1:13" s="16" customFormat="1">
      <c r="A82" s="269">
        <v>72</v>
      </c>
      <c r="B82" s="278" t="s">
        <v>329</v>
      </c>
      <c r="C82" s="279">
        <v>93.9</v>
      </c>
      <c r="D82" s="280">
        <v>93.033333333333346</v>
      </c>
      <c r="E82" s="280">
        <v>91.366666666666688</v>
      </c>
      <c r="F82" s="280">
        <v>88.833333333333343</v>
      </c>
      <c r="G82" s="280">
        <v>87.166666666666686</v>
      </c>
      <c r="H82" s="280">
        <v>95.566666666666691</v>
      </c>
      <c r="I82" s="280">
        <v>97.233333333333348</v>
      </c>
      <c r="J82" s="280">
        <v>99.766666666666694</v>
      </c>
      <c r="K82" s="278">
        <v>94.7</v>
      </c>
      <c r="L82" s="278">
        <v>90.5</v>
      </c>
      <c r="M82" s="278">
        <v>1.44716</v>
      </c>
    </row>
    <row r="83" spans="1:13" s="16" customFormat="1">
      <c r="A83" s="269">
        <v>73</v>
      </c>
      <c r="B83" s="278" t="s">
        <v>76</v>
      </c>
      <c r="C83" s="279">
        <v>3167.1</v>
      </c>
      <c r="D83" s="280">
        <v>3143.7666666666664</v>
      </c>
      <c r="E83" s="280">
        <v>3103.333333333333</v>
      </c>
      <c r="F83" s="280">
        <v>3039.5666666666666</v>
      </c>
      <c r="G83" s="280">
        <v>2999.1333333333332</v>
      </c>
      <c r="H83" s="280">
        <v>3207.5333333333328</v>
      </c>
      <c r="I83" s="280">
        <v>3247.9666666666662</v>
      </c>
      <c r="J83" s="280">
        <v>3311.7333333333327</v>
      </c>
      <c r="K83" s="278">
        <v>3184.2</v>
      </c>
      <c r="L83" s="278">
        <v>3080</v>
      </c>
      <c r="M83" s="278">
        <v>6.3057999999999996</v>
      </c>
    </row>
    <row r="84" spans="1:13" s="16" customFormat="1">
      <c r="A84" s="269">
        <v>74</v>
      </c>
      <c r="B84" s="278" t="s">
        <v>315</v>
      </c>
      <c r="C84" s="279">
        <v>396.6</v>
      </c>
      <c r="D84" s="280">
        <v>403.36666666666662</v>
      </c>
      <c r="E84" s="280">
        <v>386.73333333333323</v>
      </c>
      <c r="F84" s="280">
        <v>376.86666666666662</v>
      </c>
      <c r="G84" s="280">
        <v>360.23333333333323</v>
      </c>
      <c r="H84" s="280">
        <v>413.23333333333323</v>
      </c>
      <c r="I84" s="280">
        <v>429.86666666666656</v>
      </c>
      <c r="J84" s="280">
        <v>439.73333333333323</v>
      </c>
      <c r="K84" s="278">
        <v>420</v>
      </c>
      <c r="L84" s="278">
        <v>393.5</v>
      </c>
      <c r="M84" s="278">
        <v>5.4482699999999999</v>
      </c>
    </row>
    <row r="85" spans="1:13" s="16" customFormat="1">
      <c r="A85" s="269">
        <v>75</v>
      </c>
      <c r="B85" s="278" t="s">
        <v>324</v>
      </c>
      <c r="C85" s="279">
        <v>70.900000000000006</v>
      </c>
      <c r="D85" s="280">
        <v>72.333333333333329</v>
      </c>
      <c r="E85" s="280">
        <v>68.766666666666652</v>
      </c>
      <c r="F85" s="280">
        <v>66.633333333333326</v>
      </c>
      <c r="G85" s="280">
        <v>63.066666666666649</v>
      </c>
      <c r="H85" s="280">
        <v>74.466666666666654</v>
      </c>
      <c r="I85" s="280">
        <v>78.033333333333346</v>
      </c>
      <c r="J85" s="280">
        <v>80.166666666666657</v>
      </c>
      <c r="K85" s="278">
        <v>75.900000000000006</v>
      </c>
      <c r="L85" s="278">
        <v>70.2</v>
      </c>
      <c r="M85" s="278">
        <v>13.83771</v>
      </c>
    </row>
    <row r="86" spans="1:13" s="16" customFormat="1">
      <c r="A86" s="269">
        <v>76</v>
      </c>
      <c r="B86" s="278" t="s">
        <v>77</v>
      </c>
      <c r="C86" s="279">
        <v>346.7</v>
      </c>
      <c r="D86" s="280">
        <v>346.73333333333335</v>
      </c>
      <c r="E86" s="280">
        <v>342.9666666666667</v>
      </c>
      <c r="F86" s="280">
        <v>339.23333333333335</v>
      </c>
      <c r="G86" s="280">
        <v>335.4666666666667</v>
      </c>
      <c r="H86" s="280">
        <v>350.4666666666667</v>
      </c>
      <c r="I86" s="280">
        <v>354.23333333333335</v>
      </c>
      <c r="J86" s="280">
        <v>357.9666666666667</v>
      </c>
      <c r="K86" s="278">
        <v>350.5</v>
      </c>
      <c r="L86" s="278">
        <v>343</v>
      </c>
      <c r="M86" s="278">
        <v>48.515529999999998</v>
      </c>
    </row>
    <row r="87" spans="1:13" s="16" customFormat="1">
      <c r="A87" s="269">
        <v>77</v>
      </c>
      <c r="B87" s="278" t="s">
        <v>78</v>
      </c>
      <c r="C87" s="279">
        <v>77.25</v>
      </c>
      <c r="D87" s="280">
        <v>77.933333333333337</v>
      </c>
      <c r="E87" s="280">
        <v>75.866666666666674</v>
      </c>
      <c r="F87" s="280">
        <v>74.483333333333334</v>
      </c>
      <c r="G87" s="280">
        <v>72.416666666666671</v>
      </c>
      <c r="H87" s="280">
        <v>79.316666666666677</v>
      </c>
      <c r="I87" s="280">
        <v>81.38333333333334</v>
      </c>
      <c r="J87" s="280">
        <v>82.76666666666668</v>
      </c>
      <c r="K87" s="278">
        <v>80</v>
      </c>
      <c r="L87" s="278">
        <v>76.55</v>
      </c>
      <c r="M87" s="278">
        <v>124.24368</v>
      </c>
    </row>
    <row r="88" spans="1:13" s="16" customFormat="1">
      <c r="A88" s="269">
        <v>78</v>
      </c>
      <c r="B88" s="278" t="s">
        <v>333</v>
      </c>
      <c r="C88" s="279">
        <v>274.05</v>
      </c>
      <c r="D88" s="280">
        <v>276.33333333333337</v>
      </c>
      <c r="E88" s="280">
        <v>265.06666666666672</v>
      </c>
      <c r="F88" s="280">
        <v>256.08333333333337</v>
      </c>
      <c r="G88" s="280">
        <v>244.81666666666672</v>
      </c>
      <c r="H88" s="280">
        <v>285.31666666666672</v>
      </c>
      <c r="I88" s="280">
        <v>296.58333333333337</v>
      </c>
      <c r="J88" s="280">
        <v>305.56666666666672</v>
      </c>
      <c r="K88" s="278">
        <v>287.60000000000002</v>
      </c>
      <c r="L88" s="278">
        <v>267.35000000000002</v>
      </c>
      <c r="M88" s="278">
        <v>2.9413</v>
      </c>
    </row>
    <row r="89" spans="1:13" s="16" customFormat="1">
      <c r="A89" s="269">
        <v>79</v>
      </c>
      <c r="B89" s="278" t="s">
        <v>334</v>
      </c>
      <c r="C89" s="279">
        <v>321.5</v>
      </c>
      <c r="D89" s="280">
        <v>322.33333333333331</v>
      </c>
      <c r="E89" s="280">
        <v>318.81666666666661</v>
      </c>
      <c r="F89" s="280">
        <v>316.13333333333327</v>
      </c>
      <c r="G89" s="280">
        <v>312.61666666666656</v>
      </c>
      <c r="H89" s="280">
        <v>325.01666666666665</v>
      </c>
      <c r="I89" s="280">
        <v>328.53333333333342</v>
      </c>
      <c r="J89" s="280">
        <v>331.2166666666667</v>
      </c>
      <c r="K89" s="278">
        <v>325.85000000000002</v>
      </c>
      <c r="L89" s="278">
        <v>319.64999999999998</v>
      </c>
      <c r="M89" s="278">
        <v>0.31234000000000001</v>
      </c>
    </row>
    <row r="90" spans="1:13" s="16" customFormat="1">
      <c r="A90" s="269">
        <v>80</v>
      </c>
      <c r="B90" s="278" t="s">
        <v>336</v>
      </c>
      <c r="C90" s="279">
        <v>204.85</v>
      </c>
      <c r="D90" s="280">
        <v>205.43333333333331</v>
      </c>
      <c r="E90" s="280">
        <v>202.41666666666663</v>
      </c>
      <c r="F90" s="280">
        <v>199.98333333333332</v>
      </c>
      <c r="G90" s="280">
        <v>196.96666666666664</v>
      </c>
      <c r="H90" s="280">
        <v>207.86666666666662</v>
      </c>
      <c r="I90" s="280">
        <v>210.88333333333333</v>
      </c>
      <c r="J90" s="280">
        <v>213.31666666666661</v>
      </c>
      <c r="K90" s="278">
        <v>208.45</v>
      </c>
      <c r="L90" s="278">
        <v>203</v>
      </c>
      <c r="M90" s="278">
        <v>0.31503999999999999</v>
      </c>
    </row>
    <row r="91" spans="1:13" s="16" customFormat="1">
      <c r="A91" s="269">
        <v>81</v>
      </c>
      <c r="B91" s="278" t="s">
        <v>330</v>
      </c>
      <c r="C91" s="279">
        <v>363.45</v>
      </c>
      <c r="D91" s="280">
        <v>362.76666666666665</v>
      </c>
      <c r="E91" s="280">
        <v>351.83333333333331</v>
      </c>
      <c r="F91" s="280">
        <v>340.21666666666664</v>
      </c>
      <c r="G91" s="280">
        <v>329.2833333333333</v>
      </c>
      <c r="H91" s="280">
        <v>374.38333333333333</v>
      </c>
      <c r="I91" s="280">
        <v>385.31666666666672</v>
      </c>
      <c r="J91" s="280">
        <v>396.93333333333334</v>
      </c>
      <c r="K91" s="278">
        <v>373.7</v>
      </c>
      <c r="L91" s="278">
        <v>351.15</v>
      </c>
      <c r="M91" s="278">
        <v>0.57020999999999999</v>
      </c>
    </row>
    <row r="92" spans="1:13" s="16" customFormat="1">
      <c r="A92" s="269">
        <v>82</v>
      </c>
      <c r="B92" s="278" t="s">
        <v>79</v>
      </c>
      <c r="C92" s="279">
        <v>111.45</v>
      </c>
      <c r="D92" s="280">
        <v>111</v>
      </c>
      <c r="E92" s="280">
        <v>109.8</v>
      </c>
      <c r="F92" s="280">
        <v>108.14999999999999</v>
      </c>
      <c r="G92" s="280">
        <v>106.94999999999999</v>
      </c>
      <c r="H92" s="280">
        <v>112.65</v>
      </c>
      <c r="I92" s="280">
        <v>113.85</v>
      </c>
      <c r="J92" s="280">
        <v>115.50000000000001</v>
      </c>
      <c r="K92" s="278">
        <v>112.2</v>
      </c>
      <c r="L92" s="278">
        <v>109.35</v>
      </c>
      <c r="M92" s="278">
        <v>5.6515700000000004</v>
      </c>
    </row>
    <row r="93" spans="1:13" s="16" customFormat="1">
      <c r="A93" s="269">
        <v>83</v>
      </c>
      <c r="B93" s="278" t="s">
        <v>331</v>
      </c>
      <c r="C93" s="279">
        <v>176.7</v>
      </c>
      <c r="D93" s="280">
        <v>177.31666666666669</v>
      </c>
      <c r="E93" s="280">
        <v>174.63333333333338</v>
      </c>
      <c r="F93" s="280">
        <v>172.56666666666669</v>
      </c>
      <c r="G93" s="280">
        <v>169.88333333333338</v>
      </c>
      <c r="H93" s="280">
        <v>179.38333333333338</v>
      </c>
      <c r="I93" s="280">
        <v>182.06666666666672</v>
      </c>
      <c r="J93" s="280">
        <v>184.13333333333338</v>
      </c>
      <c r="K93" s="278">
        <v>180</v>
      </c>
      <c r="L93" s="278">
        <v>175.25</v>
      </c>
      <c r="M93" s="278">
        <v>0.20651</v>
      </c>
    </row>
    <row r="94" spans="1:13" s="16" customFormat="1">
      <c r="A94" s="269">
        <v>84</v>
      </c>
      <c r="B94" s="278" t="s">
        <v>339</v>
      </c>
      <c r="C94" s="279">
        <v>235.35</v>
      </c>
      <c r="D94" s="280">
        <v>236.68333333333331</v>
      </c>
      <c r="E94" s="280">
        <v>231.66666666666663</v>
      </c>
      <c r="F94" s="280">
        <v>227.98333333333332</v>
      </c>
      <c r="G94" s="280">
        <v>222.96666666666664</v>
      </c>
      <c r="H94" s="280">
        <v>240.36666666666662</v>
      </c>
      <c r="I94" s="280">
        <v>245.38333333333333</v>
      </c>
      <c r="J94" s="280">
        <v>249.06666666666661</v>
      </c>
      <c r="K94" s="278">
        <v>241.7</v>
      </c>
      <c r="L94" s="278">
        <v>233</v>
      </c>
      <c r="M94" s="278">
        <v>3.5910199999999999</v>
      </c>
    </row>
    <row r="95" spans="1:13" s="16" customFormat="1">
      <c r="A95" s="269">
        <v>85</v>
      </c>
      <c r="B95" s="278" t="s">
        <v>337</v>
      </c>
      <c r="C95" s="279">
        <v>749</v>
      </c>
      <c r="D95" s="280">
        <v>755.06666666666661</v>
      </c>
      <c r="E95" s="280">
        <v>736.18333333333317</v>
      </c>
      <c r="F95" s="280">
        <v>723.36666666666656</v>
      </c>
      <c r="G95" s="280">
        <v>704.48333333333312</v>
      </c>
      <c r="H95" s="280">
        <v>767.88333333333321</v>
      </c>
      <c r="I95" s="280">
        <v>786.76666666666665</v>
      </c>
      <c r="J95" s="280">
        <v>799.58333333333326</v>
      </c>
      <c r="K95" s="278">
        <v>773.95</v>
      </c>
      <c r="L95" s="278">
        <v>742.25</v>
      </c>
      <c r="M95" s="278">
        <v>1.8183100000000001</v>
      </c>
    </row>
    <row r="96" spans="1:13" s="16" customFormat="1">
      <c r="A96" s="269">
        <v>86</v>
      </c>
      <c r="B96" s="278" t="s">
        <v>338</v>
      </c>
      <c r="C96" s="279">
        <v>13.45</v>
      </c>
      <c r="D96" s="280">
        <v>13.583333333333334</v>
      </c>
      <c r="E96" s="280">
        <v>13.216666666666669</v>
      </c>
      <c r="F96" s="280">
        <v>12.983333333333334</v>
      </c>
      <c r="G96" s="280">
        <v>12.616666666666669</v>
      </c>
      <c r="H96" s="280">
        <v>13.816666666666668</v>
      </c>
      <c r="I96" s="280">
        <v>14.183333333333332</v>
      </c>
      <c r="J96" s="280">
        <v>14.416666666666668</v>
      </c>
      <c r="K96" s="278">
        <v>13.95</v>
      </c>
      <c r="L96" s="278">
        <v>13.35</v>
      </c>
      <c r="M96" s="278">
        <v>7.7750500000000002</v>
      </c>
    </row>
    <row r="97" spans="1:13" s="16" customFormat="1">
      <c r="A97" s="269">
        <v>87</v>
      </c>
      <c r="B97" s="278" t="s">
        <v>340</v>
      </c>
      <c r="C97" s="279">
        <v>103</v>
      </c>
      <c r="D97" s="280">
        <v>102.64999999999999</v>
      </c>
      <c r="E97" s="280">
        <v>100.44999999999999</v>
      </c>
      <c r="F97" s="280">
        <v>97.899999999999991</v>
      </c>
      <c r="G97" s="280">
        <v>95.699999999999989</v>
      </c>
      <c r="H97" s="280">
        <v>105.19999999999999</v>
      </c>
      <c r="I97" s="280">
        <v>107.4</v>
      </c>
      <c r="J97" s="280">
        <v>109.94999999999999</v>
      </c>
      <c r="K97" s="278">
        <v>104.85</v>
      </c>
      <c r="L97" s="278">
        <v>100.1</v>
      </c>
      <c r="M97" s="278">
        <v>3.0133299999999998</v>
      </c>
    </row>
    <row r="98" spans="1:13" s="16" customFormat="1">
      <c r="A98" s="269">
        <v>88</v>
      </c>
      <c r="B98" s="278" t="s">
        <v>341</v>
      </c>
      <c r="C98" s="279">
        <v>2171.6</v>
      </c>
      <c r="D98" s="280">
        <v>2179.2000000000003</v>
      </c>
      <c r="E98" s="280">
        <v>2158.4000000000005</v>
      </c>
      <c r="F98" s="280">
        <v>2145.2000000000003</v>
      </c>
      <c r="G98" s="280">
        <v>2124.4000000000005</v>
      </c>
      <c r="H98" s="280">
        <v>2192.4000000000005</v>
      </c>
      <c r="I98" s="280">
        <v>2213.2000000000007</v>
      </c>
      <c r="J98" s="280">
        <v>2226.4000000000005</v>
      </c>
      <c r="K98" s="278">
        <v>2200</v>
      </c>
      <c r="L98" s="278">
        <v>2166</v>
      </c>
      <c r="M98" s="278">
        <v>8.8299999999999993E-3</v>
      </c>
    </row>
    <row r="99" spans="1:13" s="16" customFormat="1">
      <c r="A99" s="269">
        <v>89</v>
      </c>
      <c r="B99" s="278" t="s">
        <v>82</v>
      </c>
      <c r="C99" s="279">
        <v>550</v>
      </c>
      <c r="D99" s="280">
        <v>557.9</v>
      </c>
      <c r="E99" s="280">
        <v>539.09999999999991</v>
      </c>
      <c r="F99" s="280">
        <v>528.19999999999993</v>
      </c>
      <c r="G99" s="280">
        <v>509.39999999999986</v>
      </c>
      <c r="H99" s="280">
        <v>568.79999999999995</v>
      </c>
      <c r="I99" s="280">
        <v>587.59999999999991</v>
      </c>
      <c r="J99" s="280">
        <v>598.5</v>
      </c>
      <c r="K99" s="278">
        <v>576.70000000000005</v>
      </c>
      <c r="L99" s="278">
        <v>547</v>
      </c>
      <c r="M99" s="278">
        <v>7.4543200000000001</v>
      </c>
    </row>
    <row r="100" spans="1:13" s="16" customFormat="1">
      <c r="A100" s="269">
        <v>90</v>
      </c>
      <c r="B100" s="278" t="s">
        <v>335</v>
      </c>
      <c r="C100" s="279">
        <v>149.05000000000001</v>
      </c>
      <c r="D100" s="280">
        <v>149.58333333333334</v>
      </c>
      <c r="E100" s="280">
        <v>146.66666666666669</v>
      </c>
      <c r="F100" s="280">
        <v>144.28333333333333</v>
      </c>
      <c r="G100" s="280">
        <v>141.36666666666667</v>
      </c>
      <c r="H100" s="280">
        <v>151.9666666666667</v>
      </c>
      <c r="I100" s="280">
        <v>154.88333333333338</v>
      </c>
      <c r="J100" s="280">
        <v>157.26666666666671</v>
      </c>
      <c r="K100" s="278">
        <v>152.5</v>
      </c>
      <c r="L100" s="278">
        <v>147.19999999999999</v>
      </c>
      <c r="M100" s="278">
        <v>1.5438499999999999</v>
      </c>
    </row>
    <row r="101" spans="1:13">
      <c r="A101" s="269">
        <v>91</v>
      </c>
      <c r="B101" s="278" t="s">
        <v>342</v>
      </c>
      <c r="C101" s="279">
        <v>102.25</v>
      </c>
      <c r="D101" s="280">
        <v>102.78333333333335</v>
      </c>
      <c r="E101" s="280">
        <v>99.566666666666691</v>
      </c>
      <c r="F101" s="280">
        <v>96.88333333333334</v>
      </c>
      <c r="G101" s="280">
        <v>93.666666666666686</v>
      </c>
      <c r="H101" s="280">
        <v>105.4666666666667</v>
      </c>
      <c r="I101" s="280">
        <v>108.68333333333337</v>
      </c>
      <c r="J101" s="280">
        <v>111.3666666666667</v>
      </c>
      <c r="K101" s="278">
        <v>106</v>
      </c>
      <c r="L101" s="278">
        <v>100.1</v>
      </c>
      <c r="M101" s="278">
        <v>2.2652399999999999</v>
      </c>
    </row>
    <row r="102" spans="1:13">
      <c r="A102" s="269">
        <v>92</v>
      </c>
      <c r="B102" s="278" t="s">
        <v>343</v>
      </c>
      <c r="C102" s="279">
        <v>139.19999999999999</v>
      </c>
      <c r="D102" s="280">
        <v>140.31666666666666</v>
      </c>
      <c r="E102" s="280">
        <v>135.63333333333333</v>
      </c>
      <c r="F102" s="280">
        <v>132.06666666666666</v>
      </c>
      <c r="G102" s="280">
        <v>127.38333333333333</v>
      </c>
      <c r="H102" s="280">
        <v>143.88333333333333</v>
      </c>
      <c r="I102" s="280">
        <v>148.56666666666666</v>
      </c>
      <c r="J102" s="280">
        <v>152.13333333333333</v>
      </c>
      <c r="K102" s="278">
        <v>145</v>
      </c>
      <c r="L102" s="278">
        <v>136.75</v>
      </c>
      <c r="M102" s="278">
        <v>12.94872</v>
      </c>
    </row>
    <row r="103" spans="1:13">
      <c r="A103" s="269">
        <v>93</v>
      </c>
      <c r="B103" s="278" t="s">
        <v>344</v>
      </c>
      <c r="C103" s="279">
        <v>49.6</v>
      </c>
      <c r="D103" s="280">
        <v>50.133333333333333</v>
      </c>
      <c r="E103" s="280">
        <v>48.666666666666664</v>
      </c>
      <c r="F103" s="280">
        <v>47.733333333333334</v>
      </c>
      <c r="G103" s="280">
        <v>46.266666666666666</v>
      </c>
      <c r="H103" s="280">
        <v>51.066666666666663</v>
      </c>
      <c r="I103" s="280">
        <v>52.533333333333331</v>
      </c>
      <c r="J103" s="280">
        <v>53.466666666666661</v>
      </c>
      <c r="K103" s="278">
        <v>51.6</v>
      </c>
      <c r="L103" s="278">
        <v>49.2</v>
      </c>
      <c r="M103" s="278">
        <v>6.3884800000000004</v>
      </c>
    </row>
    <row r="104" spans="1:13">
      <c r="A104" s="269">
        <v>94</v>
      </c>
      <c r="B104" s="278" t="s">
        <v>83</v>
      </c>
      <c r="C104" s="279">
        <v>123.2</v>
      </c>
      <c r="D104" s="280">
        <v>125.86666666666666</v>
      </c>
      <c r="E104" s="280">
        <v>118.53333333333333</v>
      </c>
      <c r="F104" s="280">
        <v>113.86666666666667</v>
      </c>
      <c r="G104" s="280">
        <v>106.53333333333335</v>
      </c>
      <c r="H104" s="280">
        <v>130.5333333333333</v>
      </c>
      <c r="I104" s="280">
        <v>137.86666666666667</v>
      </c>
      <c r="J104" s="280">
        <v>142.5333333333333</v>
      </c>
      <c r="K104" s="278">
        <v>133.19999999999999</v>
      </c>
      <c r="L104" s="278">
        <v>121.2</v>
      </c>
      <c r="M104" s="278">
        <v>198.23410999999999</v>
      </c>
    </row>
    <row r="105" spans="1:13">
      <c r="A105" s="269">
        <v>95</v>
      </c>
      <c r="B105" s="278" t="s">
        <v>345</v>
      </c>
      <c r="C105" s="279">
        <v>229.75</v>
      </c>
      <c r="D105" s="280">
        <v>229.58333333333334</v>
      </c>
      <c r="E105" s="280">
        <v>225.2166666666667</v>
      </c>
      <c r="F105" s="280">
        <v>220.68333333333337</v>
      </c>
      <c r="G105" s="280">
        <v>216.31666666666672</v>
      </c>
      <c r="H105" s="280">
        <v>234.11666666666667</v>
      </c>
      <c r="I105" s="280">
        <v>238.48333333333329</v>
      </c>
      <c r="J105" s="280">
        <v>243.01666666666665</v>
      </c>
      <c r="K105" s="278">
        <v>233.95</v>
      </c>
      <c r="L105" s="278">
        <v>225.05</v>
      </c>
      <c r="M105" s="278">
        <v>0.21065</v>
      </c>
    </row>
    <row r="106" spans="1:13">
      <c r="A106" s="269">
        <v>96</v>
      </c>
      <c r="B106" s="278" t="s">
        <v>84</v>
      </c>
      <c r="C106" s="279">
        <v>639.35</v>
      </c>
      <c r="D106" s="280">
        <v>630.43333333333339</v>
      </c>
      <c r="E106" s="280">
        <v>619.01666666666677</v>
      </c>
      <c r="F106" s="280">
        <v>598.68333333333339</v>
      </c>
      <c r="G106" s="280">
        <v>587.26666666666677</v>
      </c>
      <c r="H106" s="280">
        <v>650.76666666666677</v>
      </c>
      <c r="I106" s="280">
        <v>662.18333333333328</v>
      </c>
      <c r="J106" s="280">
        <v>682.51666666666677</v>
      </c>
      <c r="K106" s="278">
        <v>641.85</v>
      </c>
      <c r="L106" s="278">
        <v>610.1</v>
      </c>
      <c r="M106" s="278">
        <v>108.75624999999999</v>
      </c>
    </row>
    <row r="107" spans="1:13">
      <c r="A107" s="269">
        <v>97</v>
      </c>
      <c r="B107" s="278" t="s">
        <v>85</v>
      </c>
      <c r="C107" s="279">
        <v>125.2</v>
      </c>
      <c r="D107" s="280">
        <v>124.38333333333333</v>
      </c>
      <c r="E107" s="280">
        <v>122.71666666666665</v>
      </c>
      <c r="F107" s="280">
        <v>120.23333333333333</v>
      </c>
      <c r="G107" s="280">
        <v>118.56666666666666</v>
      </c>
      <c r="H107" s="280">
        <v>126.86666666666665</v>
      </c>
      <c r="I107" s="280">
        <v>128.53333333333333</v>
      </c>
      <c r="J107" s="280">
        <v>131.01666666666665</v>
      </c>
      <c r="K107" s="278">
        <v>126.05</v>
      </c>
      <c r="L107" s="278">
        <v>121.9</v>
      </c>
      <c r="M107" s="278">
        <v>71.290729999999996</v>
      </c>
    </row>
    <row r="108" spans="1:13">
      <c r="A108" s="269">
        <v>98</v>
      </c>
      <c r="B108" s="286" t="s">
        <v>346</v>
      </c>
      <c r="C108" s="279">
        <v>224.8</v>
      </c>
      <c r="D108" s="280">
        <v>225.4</v>
      </c>
      <c r="E108" s="280">
        <v>222.9</v>
      </c>
      <c r="F108" s="280">
        <v>221</v>
      </c>
      <c r="G108" s="280">
        <v>218.5</v>
      </c>
      <c r="H108" s="280">
        <v>227.3</v>
      </c>
      <c r="I108" s="280">
        <v>229.8</v>
      </c>
      <c r="J108" s="280">
        <v>231.70000000000002</v>
      </c>
      <c r="K108" s="278">
        <v>227.9</v>
      </c>
      <c r="L108" s="278">
        <v>223.5</v>
      </c>
      <c r="M108" s="278">
        <v>3.3227500000000001</v>
      </c>
    </row>
    <row r="109" spans="1:13">
      <c r="A109" s="269">
        <v>99</v>
      </c>
      <c r="B109" s="278" t="s">
        <v>86</v>
      </c>
      <c r="C109" s="279">
        <v>1313.35</v>
      </c>
      <c r="D109" s="280">
        <v>1322.2</v>
      </c>
      <c r="E109" s="280">
        <v>1299.3000000000002</v>
      </c>
      <c r="F109" s="280">
        <v>1285.2500000000002</v>
      </c>
      <c r="G109" s="280">
        <v>1262.3500000000004</v>
      </c>
      <c r="H109" s="280">
        <v>1336.25</v>
      </c>
      <c r="I109" s="280">
        <v>1359.15</v>
      </c>
      <c r="J109" s="280">
        <v>1373.1999999999998</v>
      </c>
      <c r="K109" s="278">
        <v>1345.1</v>
      </c>
      <c r="L109" s="278">
        <v>1308.1500000000001</v>
      </c>
      <c r="M109" s="278">
        <v>13.600199999999999</v>
      </c>
    </row>
    <row r="110" spans="1:13">
      <c r="A110" s="269">
        <v>100</v>
      </c>
      <c r="B110" s="278" t="s">
        <v>87</v>
      </c>
      <c r="C110" s="279">
        <v>348.35</v>
      </c>
      <c r="D110" s="280">
        <v>352.88333333333338</v>
      </c>
      <c r="E110" s="280">
        <v>340.76666666666677</v>
      </c>
      <c r="F110" s="280">
        <v>333.18333333333339</v>
      </c>
      <c r="G110" s="280">
        <v>321.06666666666678</v>
      </c>
      <c r="H110" s="280">
        <v>360.46666666666675</v>
      </c>
      <c r="I110" s="280">
        <v>372.58333333333343</v>
      </c>
      <c r="J110" s="280">
        <v>380.16666666666674</v>
      </c>
      <c r="K110" s="278">
        <v>365</v>
      </c>
      <c r="L110" s="278">
        <v>345.3</v>
      </c>
      <c r="M110" s="278">
        <v>18.39883</v>
      </c>
    </row>
    <row r="111" spans="1:13">
      <c r="A111" s="269">
        <v>101</v>
      </c>
      <c r="B111" s="278" t="s">
        <v>237</v>
      </c>
      <c r="C111" s="279">
        <v>650.54999999999995</v>
      </c>
      <c r="D111" s="280">
        <v>639.88333333333333</v>
      </c>
      <c r="E111" s="280">
        <v>621.66666666666663</v>
      </c>
      <c r="F111" s="280">
        <v>592.7833333333333</v>
      </c>
      <c r="G111" s="280">
        <v>574.56666666666661</v>
      </c>
      <c r="H111" s="280">
        <v>668.76666666666665</v>
      </c>
      <c r="I111" s="280">
        <v>686.98333333333335</v>
      </c>
      <c r="J111" s="280">
        <v>715.86666666666667</v>
      </c>
      <c r="K111" s="278">
        <v>658.1</v>
      </c>
      <c r="L111" s="278">
        <v>611</v>
      </c>
      <c r="M111" s="278">
        <v>10.32531</v>
      </c>
    </row>
    <row r="112" spans="1:13">
      <c r="A112" s="269">
        <v>102</v>
      </c>
      <c r="B112" s="278" t="s">
        <v>347</v>
      </c>
      <c r="C112" s="279">
        <v>396.5</v>
      </c>
      <c r="D112" s="280">
        <v>406.88333333333338</v>
      </c>
      <c r="E112" s="280">
        <v>386.11666666666679</v>
      </c>
      <c r="F112" s="280">
        <v>375.73333333333341</v>
      </c>
      <c r="G112" s="280">
        <v>354.96666666666681</v>
      </c>
      <c r="H112" s="280">
        <v>417.26666666666677</v>
      </c>
      <c r="I112" s="280">
        <v>438.0333333333333</v>
      </c>
      <c r="J112" s="280">
        <v>448.41666666666674</v>
      </c>
      <c r="K112" s="278">
        <v>427.65</v>
      </c>
      <c r="L112" s="278">
        <v>396.5</v>
      </c>
      <c r="M112" s="278">
        <v>1.1529499999999999</v>
      </c>
    </row>
    <row r="113" spans="1:13">
      <c r="A113" s="269">
        <v>103</v>
      </c>
      <c r="B113" s="278" t="s">
        <v>332</v>
      </c>
      <c r="C113" s="279">
        <v>1444.4</v>
      </c>
      <c r="D113" s="280">
        <v>1449.5166666666667</v>
      </c>
      <c r="E113" s="280">
        <v>1431.9333333333334</v>
      </c>
      <c r="F113" s="280">
        <v>1419.4666666666667</v>
      </c>
      <c r="G113" s="280">
        <v>1401.8833333333334</v>
      </c>
      <c r="H113" s="280">
        <v>1461.9833333333333</v>
      </c>
      <c r="I113" s="280">
        <v>1479.5666666666668</v>
      </c>
      <c r="J113" s="280">
        <v>1492.0333333333333</v>
      </c>
      <c r="K113" s="278">
        <v>1467.1</v>
      </c>
      <c r="L113" s="278">
        <v>1437.05</v>
      </c>
      <c r="M113" s="278">
        <v>3.2669999999999998E-2</v>
      </c>
    </row>
    <row r="114" spans="1:13">
      <c r="A114" s="269">
        <v>104</v>
      </c>
      <c r="B114" s="278" t="s">
        <v>238</v>
      </c>
      <c r="C114" s="279">
        <v>213</v>
      </c>
      <c r="D114" s="280">
        <v>213.03333333333333</v>
      </c>
      <c r="E114" s="280">
        <v>209.11666666666667</v>
      </c>
      <c r="F114" s="280">
        <v>205.23333333333335</v>
      </c>
      <c r="G114" s="280">
        <v>201.31666666666669</v>
      </c>
      <c r="H114" s="280">
        <v>216.91666666666666</v>
      </c>
      <c r="I114" s="280">
        <v>220.83333333333334</v>
      </c>
      <c r="J114" s="280">
        <v>224.71666666666664</v>
      </c>
      <c r="K114" s="278">
        <v>216.95</v>
      </c>
      <c r="L114" s="278">
        <v>209.15</v>
      </c>
      <c r="M114" s="278">
        <v>3.9464800000000002</v>
      </c>
    </row>
    <row r="115" spans="1:13">
      <c r="A115" s="269">
        <v>105</v>
      </c>
      <c r="B115" s="278" t="s">
        <v>236</v>
      </c>
      <c r="C115" s="279">
        <v>127.35</v>
      </c>
      <c r="D115" s="280">
        <v>128.65</v>
      </c>
      <c r="E115" s="280">
        <v>124.9</v>
      </c>
      <c r="F115" s="280">
        <v>122.45</v>
      </c>
      <c r="G115" s="280">
        <v>118.7</v>
      </c>
      <c r="H115" s="280">
        <v>131.10000000000002</v>
      </c>
      <c r="I115" s="280">
        <v>134.85000000000002</v>
      </c>
      <c r="J115" s="280">
        <v>137.30000000000001</v>
      </c>
      <c r="K115" s="278">
        <v>132.4</v>
      </c>
      <c r="L115" s="278">
        <v>126.2</v>
      </c>
      <c r="M115" s="278">
        <v>18.05744</v>
      </c>
    </row>
    <row r="116" spans="1:13">
      <c r="A116" s="269">
        <v>106</v>
      </c>
      <c r="B116" s="278" t="s">
        <v>88</v>
      </c>
      <c r="C116" s="279">
        <v>329.7</v>
      </c>
      <c r="D116" s="280">
        <v>331.7833333333333</v>
      </c>
      <c r="E116" s="280">
        <v>324.46666666666658</v>
      </c>
      <c r="F116" s="280">
        <v>319.23333333333329</v>
      </c>
      <c r="G116" s="280">
        <v>311.91666666666657</v>
      </c>
      <c r="H116" s="280">
        <v>337.01666666666659</v>
      </c>
      <c r="I116" s="280">
        <v>344.33333333333331</v>
      </c>
      <c r="J116" s="280">
        <v>349.56666666666661</v>
      </c>
      <c r="K116" s="278">
        <v>339.1</v>
      </c>
      <c r="L116" s="278">
        <v>326.55</v>
      </c>
      <c r="M116" s="278">
        <v>9.3319200000000002</v>
      </c>
    </row>
    <row r="117" spans="1:13">
      <c r="A117" s="269">
        <v>107</v>
      </c>
      <c r="B117" s="278" t="s">
        <v>348</v>
      </c>
      <c r="C117" s="279">
        <v>189.15</v>
      </c>
      <c r="D117" s="280">
        <v>188.04999999999998</v>
      </c>
      <c r="E117" s="280">
        <v>185.09999999999997</v>
      </c>
      <c r="F117" s="280">
        <v>181.04999999999998</v>
      </c>
      <c r="G117" s="280">
        <v>178.09999999999997</v>
      </c>
      <c r="H117" s="280">
        <v>192.09999999999997</v>
      </c>
      <c r="I117" s="280">
        <v>195.04999999999995</v>
      </c>
      <c r="J117" s="280">
        <v>199.09999999999997</v>
      </c>
      <c r="K117" s="278">
        <v>191</v>
      </c>
      <c r="L117" s="278">
        <v>184</v>
      </c>
      <c r="M117" s="278">
        <v>5.5228200000000003</v>
      </c>
    </row>
    <row r="118" spans="1:13">
      <c r="A118" s="269">
        <v>108</v>
      </c>
      <c r="B118" s="278" t="s">
        <v>89</v>
      </c>
      <c r="C118" s="279">
        <v>431.7</v>
      </c>
      <c r="D118" s="280">
        <v>435.18333333333334</v>
      </c>
      <c r="E118" s="280">
        <v>426.41666666666669</v>
      </c>
      <c r="F118" s="280">
        <v>421.13333333333333</v>
      </c>
      <c r="G118" s="280">
        <v>412.36666666666667</v>
      </c>
      <c r="H118" s="280">
        <v>440.4666666666667</v>
      </c>
      <c r="I118" s="280">
        <v>449.23333333333335</v>
      </c>
      <c r="J118" s="280">
        <v>454.51666666666671</v>
      </c>
      <c r="K118" s="278">
        <v>443.95</v>
      </c>
      <c r="L118" s="278">
        <v>429.9</v>
      </c>
      <c r="M118" s="278">
        <v>33.270139999999998</v>
      </c>
    </row>
    <row r="119" spans="1:13">
      <c r="A119" s="269">
        <v>109</v>
      </c>
      <c r="B119" s="278" t="s">
        <v>239</v>
      </c>
      <c r="C119" s="279">
        <v>486.45</v>
      </c>
      <c r="D119" s="280">
        <v>486.48333333333335</v>
      </c>
      <c r="E119" s="280">
        <v>478.9666666666667</v>
      </c>
      <c r="F119" s="280">
        <v>471.48333333333335</v>
      </c>
      <c r="G119" s="280">
        <v>463.9666666666667</v>
      </c>
      <c r="H119" s="280">
        <v>493.9666666666667</v>
      </c>
      <c r="I119" s="280">
        <v>501.48333333333335</v>
      </c>
      <c r="J119" s="280">
        <v>508.9666666666667</v>
      </c>
      <c r="K119" s="278">
        <v>494</v>
      </c>
      <c r="L119" s="278">
        <v>479</v>
      </c>
      <c r="M119" s="278">
        <v>7.6480300000000003</v>
      </c>
    </row>
    <row r="120" spans="1:13">
      <c r="A120" s="269">
        <v>110</v>
      </c>
      <c r="B120" s="278" t="s">
        <v>349</v>
      </c>
      <c r="C120" s="279">
        <v>59.85</v>
      </c>
      <c r="D120" s="280">
        <v>60.15</v>
      </c>
      <c r="E120" s="280">
        <v>58.8</v>
      </c>
      <c r="F120" s="280">
        <v>57.75</v>
      </c>
      <c r="G120" s="280">
        <v>56.4</v>
      </c>
      <c r="H120" s="280">
        <v>61.199999999999996</v>
      </c>
      <c r="I120" s="280">
        <v>62.550000000000004</v>
      </c>
      <c r="J120" s="280">
        <v>63.599999999999994</v>
      </c>
      <c r="K120" s="278">
        <v>61.5</v>
      </c>
      <c r="L120" s="278">
        <v>59.1</v>
      </c>
      <c r="M120" s="278">
        <v>0.97938999999999998</v>
      </c>
    </row>
    <row r="121" spans="1:13">
      <c r="A121" s="269">
        <v>111</v>
      </c>
      <c r="B121" s="278" t="s">
        <v>356</v>
      </c>
      <c r="C121" s="279">
        <v>251.9</v>
      </c>
      <c r="D121" s="280">
        <v>252.6</v>
      </c>
      <c r="E121" s="280">
        <v>247.3</v>
      </c>
      <c r="F121" s="280">
        <v>242.70000000000002</v>
      </c>
      <c r="G121" s="280">
        <v>237.40000000000003</v>
      </c>
      <c r="H121" s="280">
        <v>257.2</v>
      </c>
      <c r="I121" s="280">
        <v>262.5</v>
      </c>
      <c r="J121" s="280">
        <v>267.09999999999997</v>
      </c>
      <c r="K121" s="278">
        <v>257.89999999999998</v>
      </c>
      <c r="L121" s="278">
        <v>248</v>
      </c>
      <c r="M121" s="278">
        <v>0.91649999999999998</v>
      </c>
    </row>
    <row r="122" spans="1:13">
      <c r="A122" s="269">
        <v>112</v>
      </c>
      <c r="B122" s="278" t="s">
        <v>357</v>
      </c>
      <c r="C122" s="279">
        <v>73.599999999999994</v>
      </c>
      <c r="D122" s="280">
        <v>74.183333333333323</v>
      </c>
      <c r="E122" s="280">
        <v>72.566666666666649</v>
      </c>
      <c r="F122" s="280">
        <v>71.533333333333331</v>
      </c>
      <c r="G122" s="280">
        <v>69.916666666666657</v>
      </c>
      <c r="H122" s="280">
        <v>75.21666666666664</v>
      </c>
      <c r="I122" s="280">
        <v>76.833333333333314</v>
      </c>
      <c r="J122" s="280">
        <v>77.866666666666632</v>
      </c>
      <c r="K122" s="278">
        <v>75.8</v>
      </c>
      <c r="L122" s="278">
        <v>73.150000000000006</v>
      </c>
      <c r="M122" s="278">
        <v>1.20573</v>
      </c>
    </row>
    <row r="123" spans="1:13">
      <c r="A123" s="269">
        <v>113</v>
      </c>
      <c r="B123" s="278" t="s">
        <v>350</v>
      </c>
      <c r="C123" s="279">
        <v>60.45</v>
      </c>
      <c r="D123" s="280">
        <v>61.916666666666664</v>
      </c>
      <c r="E123" s="280">
        <v>58.633333333333326</v>
      </c>
      <c r="F123" s="280">
        <v>56.816666666666663</v>
      </c>
      <c r="G123" s="280">
        <v>53.533333333333324</v>
      </c>
      <c r="H123" s="280">
        <v>63.733333333333327</v>
      </c>
      <c r="I123" s="280">
        <v>67.01666666666668</v>
      </c>
      <c r="J123" s="280">
        <v>68.833333333333329</v>
      </c>
      <c r="K123" s="278">
        <v>65.2</v>
      </c>
      <c r="L123" s="278">
        <v>60.1</v>
      </c>
      <c r="M123" s="278">
        <v>27.209409999999998</v>
      </c>
    </row>
    <row r="124" spans="1:13">
      <c r="A124" s="269">
        <v>114</v>
      </c>
      <c r="B124" s="278" t="s">
        <v>351</v>
      </c>
      <c r="C124" s="279">
        <v>244.8</v>
      </c>
      <c r="D124" s="280">
        <v>245.33333333333334</v>
      </c>
      <c r="E124" s="280">
        <v>240.66666666666669</v>
      </c>
      <c r="F124" s="280">
        <v>236.53333333333333</v>
      </c>
      <c r="G124" s="280">
        <v>231.86666666666667</v>
      </c>
      <c r="H124" s="280">
        <v>249.4666666666667</v>
      </c>
      <c r="I124" s="280">
        <v>254.13333333333338</v>
      </c>
      <c r="J124" s="280">
        <v>258.26666666666671</v>
      </c>
      <c r="K124" s="278">
        <v>250</v>
      </c>
      <c r="L124" s="278">
        <v>241.2</v>
      </c>
      <c r="M124" s="278">
        <v>0.56476999999999999</v>
      </c>
    </row>
    <row r="125" spans="1:13">
      <c r="A125" s="269">
        <v>115</v>
      </c>
      <c r="B125" s="278" t="s">
        <v>352</v>
      </c>
      <c r="C125" s="279">
        <v>493.9</v>
      </c>
      <c r="D125" s="280">
        <v>496.56666666666661</v>
      </c>
      <c r="E125" s="280">
        <v>478.98333333333323</v>
      </c>
      <c r="F125" s="280">
        <v>464.06666666666661</v>
      </c>
      <c r="G125" s="280">
        <v>446.48333333333323</v>
      </c>
      <c r="H125" s="280">
        <v>511.48333333333323</v>
      </c>
      <c r="I125" s="280">
        <v>529.06666666666661</v>
      </c>
      <c r="J125" s="280">
        <v>543.98333333333323</v>
      </c>
      <c r="K125" s="278">
        <v>514.15</v>
      </c>
      <c r="L125" s="278">
        <v>481.65</v>
      </c>
      <c r="M125" s="278">
        <v>11.828390000000001</v>
      </c>
    </row>
    <row r="126" spans="1:13">
      <c r="A126" s="269">
        <v>116</v>
      </c>
      <c r="B126" s="278" t="s">
        <v>353</v>
      </c>
      <c r="C126" s="279">
        <v>74.400000000000006</v>
      </c>
      <c r="D126" s="280">
        <v>72.900000000000006</v>
      </c>
      <c r="E126" s="280">
        <v>71.400000000000006</v>
      </c>
      <c r="F126" s="280">
        <v>68.400000000000006</v>
      </c>
      <c r="G126" s="280">
        <v>66.900000000000006</v>
      </c>
      <c r="H126" s="280">
        <v>75.900000000000006</v>
      </c>
      <c r="I126" s="280">
        <v>77.400000000000006</v>
      </c>
      <c r="J126" s="280">
        <v>80.400000000000006</v>
      </c>
      <c r="K126" s="278">
        <v>74.400000000000006</v>
      </c>
      <c r="L126" s="278">
        <v>69.900000000000006</v>
      </c>
      <c r="M126" s="278">
        <v>20.067419999999998</v>
      </c>
    </row>
    <row r="127" spans="1:13">
      <c r="A127" s="269">
        <v>117</v>
      </c>
      <c r="B127" s="278" t="s">
        <v>355</v>
      </c>
      <c r="C127" s="279">
        <v>11.5</v>
      </c>
      <c r="D127" s="280">
        <v>11.716666666666667</v>
      </c>
      <c r="E127" s="280">
        <v>11.233333333333334</v>
      </c>
      <c r="F127" s="280">
        <v>10.966666666666667</v>
      </c>
      <c r="G127" s="280">
        <v>10.483333333333334</v>
      </c>
      <c r="H127" s="280">
        <v>11.983333333333334</v>
      </c>
      <c r="I127" s="280">
        <v>12.466666666666665</v>
      </c>
      <c r="J127" s="280">
        <v>12.733333333333334</v>
      </c>
      <c r="K127" s="278">
        <v>12.2</v>
      </c>
      <c r="L127" s="278">
        <v>11.45</v>
      </c>
      <c r="M127" s="278">
        <v>10.62646</v>
      </c>
    </row>
    <row r="128" spans="1:13">
      <c r="A128" s="269">
        <v>118</v>
      </c>
      <c r="B128" s="278" t="s">
        <v>91</v>
      </c>
      <c r="C128" s="279">
        <v>4.55</v>
      </c>
      <c r="D128" s="280">
        <v>4.5666666666666664</v>
      </c>
      <c r="E128" s="280">
        <v>4.4833333333333325</v>
      </c>
      <c r="F128" s="280">
        <v>4.4166666666666661</v>
      </c>
      <c r="G128" s="280">
        <v>4.3333333333333321</v>
      </c>
      <c r="H128" s="280">
        <v>4.6333333333333329</v>
      </c>
      <c r="I128" s="280">
        <v>4.7166666666666668</v>
      </c>
      <c r="J128" s="280">
        <v>4.7833333333333332</v>
      </c>
      <c r="K128" s="278">
        <v>4.6500000000000004</v>
      </c>
      <c r="L128" s="278">
        <v>4.5</v>
      </c>
      <c r="M128" s="278">
        <v>19.734089999999998</v>
      </c>
    </row>
    <row r="129" spans="1:13">
      <c r="A129" s="269">
        <v>119</v>
      </c>
      <c r="B129" s="278" t="s">
        <v>92</v>
      </c>
      <c r="C129" s="279">
        <v>2320</v>
      </c>
      <c r="D129" s="280">
        <v>2333.3833333333332</v>
      </c>
      <c r="E129" s="280">
        <v>2291.6166666666663</v>
      </c>
      <c r="F129" s="280">
        <v>2263.2333333333331</v>
      </c>
      <c r="G129" s="280">
        <v>2221.4666666666662</v>
      </c>
      <c r="H129" s="280">
        <v>2361.7666666666664</v>
      </c>
      <c r="I129" s="280">
        <v>2403.5333333333328</v>
      </c>
      <c r="J129" s="280">
        <v>2431.9166666666665</v>
      </c>
      <c r="K129" s="278">
        <v>2375.15</v>
      </c>
      <c r="L129" s="278">
        <v>2305</v>
      </c>
      <c r="M129" s="278">
        <v>4.7950100000000004</v>
      </c>
    </row>
    <row r="130" spans="1:13">
      <c r="A130" s="269">
        <v>120</v>
      </c>
      <c r="B130" s="278" t="s">
        <v>358</v>
      </c>
      <c r="C130" s="279">
        <v>4342.3999999999996</v>
      </c>
      <c r="D130" s="280">
        <v>4319.833333333333</v>
      </c>
      <c r="E130" s="280">
        <v>4264.6666666666661</v>
      </c>
      <c r="F130" s="280">
        <v>4186.9333333333334</v>
      </c>
      <c r="G130" s="280">
        <v>4131.7666666666664</v>
      </c>
      <c r="H130" s="280">
        <v>4397.5666666666657</v>
      </c>
      <c r="I130" s="280">
        <v>4452.7333333333318</v>
      </c>
      <c r="J130" s="280">
        <v>4530.4666666666653</v>
      </c>
      <c r="K130" s="278">
        <v>4375</v>
      </c>
      <c r="L130" s="278">
        <v>4242.1000000000004</v>
      </c>
      <c r="M130" s="278">
        <v>0.21715000000000001</v>
      </c>
    </row>
    <row r="131" spans="1:13">
      <c r="A131" s="269">
        <v>121</v>
      </c>
      <c r="B131" s="278" t="s">
        <v>94</v>
      </c>
      <c r="C131" s="279">
        <v>135.15</v>
      </c>
      <c r="D131" s="280">
        <v>136.33333333333334</v>
      </c>
      <c r="E131" s="280">
        <v>132.66666666666669</v>
      </c>
      <c r="F131" s="280">
        <v>130.18333333333334</v>
      </c>
      <c r="G131" s="280">
        <v>126.51666666666668</v>
      </c>
      <c r="H131" s="280">
        <v>138.81666666666669</v>
      </c>
      <c r="I131" s="280">
        <v>142.48333333333338</v>
      </c>
      <c r="J131" s="280">
        <v>144.9666666666667</v>
      </c>
      <c r="K131" s="278">
        <v>140</v>
      </c>
      <c r="L131" s="278">
        <v>133.85</v>
      </c>
      <c r="M131" s="278">
        <v>63.313780000000001</v>
      </c>
    </row>
    <row r="132" spans="1:13">
      <c r="A132" s="269">
        <v>122</v>
      </c>
      <c r="B132" s="278" t="s">
        <v>232</v>
      </c>
      <c r="C132" s="279">
        <v>2398.3000000000002</v>
      </c>
      <c r="D132" s="280">
        <v>2432.6</v>
      </c>
      <c r="E132" s="280">
        <v>2347.1999999999998</v>
      </c>
      <c r="F132" s="280">
        <v>2296.1</v>
      </c>
      <c r="G132" s="280">
        <v>2210.6999999999998</v>
      </c>
      <c r="H132" s="280">
        <v>2483.6999999999998</v>
      </c>
      <c r="I132" s="280">
        <v>2569.1000000000004</v>
      </c>
      <c r="J132" s="280">
        <v>2620.1999999999998</v>
      </c>
      <c r="K132" s="278">
        <v>2518</v>
      </c>
      <c r="L132" s="278">
        <v>2381.5</v>
      </c>
      <c r="M132" s="278">
        <v>3.88436</v>
      </c>
    </row>
    <row r="133" spans="1:13">
      <c r="A133" s="269">
        <v>123</v>
      </c>
      <c r="B133" s="278" t="s">
        <v>95</v>
      </c>
      <c r="C133" s="279">
        <v>3892.85</v>
      </c>
      <c r="D133" s="280">
        <v>3871.2833333333333</v>
      </c>
      <c r="E133" s="280">
        <v>3832.5666666666666</v>
      </c>
      <c r="F133" s="280">
        <v>3772.2833333333333</v>
      </c>
      <c r="G133" s="280">
        <v>3733.5666666666666</v>
      </c>
      <c r="H133" s="280">
        <v>3931.5666666666666</v>
      </c>
      <c r="I133" s="280">
        <v>3970.2833333333328</v>
      </c>
      <c r="J133" s="280">
        <v>4030.5666666666666</v>
      </c>
      <c r="K133" s="278">
        <v>3910</v>
      </c>
      <c r="L133" s="278">
        <v>3811</v>
      </c>
      <c r="M133" s="278">
        <v>10.10561</v>
      </c>
    </row>
    <row r="134" spans="1:13">
      <c r="A134" s="269">
        <v>124</v>
      </c>
      <c r="B134" s="278" t="s">
        <v>1265</v>
      </c>
      <c r="C134" s="279">
        <v>392.2</v>
      </c>
      <c r="D134" s="280">
        <v>393.76666666666671</v>
      </c>
      <c r="E134" s="280">
        <v>382.53333333333342</v>
      </c>
      <c r="F134" s="280">
        <v>372.86666666666673</v>
      </c>
      <c r="G134" s="280">
        <v>361.63333333333344</v>
      </c>
      <c r="H134" s="280">
        <v>403.43333333333339</v>
      </c>
      <c r="I134" s="280">
        <v>414.66666666666663</v>
      </c>
      <c r="J134" s="280">
        <v>424.33333333333337</v>
      </c>
      <c r="K134" s="278">
        <v>405</v>
      </c>
      <c r="L134" s="278">
        <v>384.1</v>
      </c>
      <c r="M134" s="278">
        <v>0.24834999999999999</v>
      </c>
    </row>
    <row r="135" spans="1:13">
      <c r="A135" s="269">
        <v>125</v>
      </c>
      <c r="B135" s="278" t="s">
        <v>240</v>
      </c>
      <c r="C135" s="279">
        <v>42.5</v>
      </c>
      <c r="D135" s="280">
        <v>43.933333333333337</v>
      </c>
      <c r="E135" s="280">
        <v>41.016666666666673</v>
      </c>
      <c r="F135" s="280">
        <v>39.533333333333339</v>
      </c>
      <c r="G135" s="280">
        <v>36.616666666666674</v>
      </c>
      <c r="H135" s="280">
        <v>45.416666666666671</v>
      </c>
      <c r="I135" s="280">
        <v>48.333333333333329</v>
      </c>
      <c r="J135" s="280">
        <v>49.81666666666667</v>
      </c>
      <c r="K135" s="278">
        <v>46.85</v>
      </c>
      <c r="L135" s="278">
        <v>42.45</v>
      </c>
      <c r="M135" s="278">
        <v>32.951810000000002</v>
      </c>
    </row>
    <row r="136" spans="1:13">
      <c r="A136" s="269">
        <v>126</v>
      </c>
      <c r="B136" s="278" t="s">
        <v>96</v>
      </c>
      <c r="C136" s="279">
        <v>13922.4</v>
      </c>
      <c r="D136" s="280">
        <v>13906.783333333333</v>
      </c>
      <c r="E136" s="280">
        <v>13715.616666666665</v>
      </c>
      <c r="F136" s="280">
        <v>13508.833333333332</v>
      </c>
      <c r="G136" s="280">
        <v>13317.666666666664</v>
      </c>
      <c r="H136" s="280">
        <v>14113.566666666666</v>
      </c>
      <c r="I136" s="280">
        <v>14304.733333333334</v>
      </c>
      <c r="J136" s="280">
        <v>14511.516666666666</v>
      </c>
      <c r="K136" s="278">
        <v>14097.95</v>
      </c>
      <c r="L136" s="278">
        <v>13700</v>
      </c>
      <c r="M136" s="278">
        <v>1.8369899999999999</v>
      </c>
    </row>
    <row r="137" spans="1:13">
      <c r="A137" s="269">
        <v>127</v>
      </c>
      <c r="B137" s="278" t="s">
        <v>360</v>
      </c>
      <c r="C137" s="279">
        <v>155.19999999999999</v>
      </c>
      <c r="D137" s="280">
        <v>154.73333333333332</v>
      </c>
      <c r="E137" s="280">
        <v>150.46666666666664</v>
      </c>
      <c r="F137" s="280">
        <v>145.73333333333332</v>
      </c>
      <c r="G137" s="280">
        <v>141.46666666666664</v>
      </c>
      <c r="H137" s="280">
        <v>159.46666666666664</v>
      </c>
      <c r="I137" s="280">
        <v>163.73333333333335</v>
      </c>
      <c r="J137" s="280">
        <v>168.46666666666664</v>
      </c>
      <c r="K137" s="278">
        <v>159</v>
      </c>
      <c r="L137" s="278">
        <v>150</v>
      </c>
      <c r="M137" s="278">
        <v>2.0234299999999998</v>
      </c>
    </row>
    <row r="138" spans="1:13">
      <c r="A138" s="269">
        <v>128</v>
      </c>
      <c r="B138" s="278" t="s">
        <v>361</v>
      </c>
      <c r="C138" s="279">
        <v>58.75</v>
      </c>
      <c r="D138" s="280">
        <v>59.583333333333336</v>
      </c>
      <c r="E138" s="280">
        <v>56.766666666666673</v>
      </c>
      <c r="F138" s="280">
        <v>54.783333333333339</v>
      </c>
      <c r="G138" s="280">
        <v>51.966666666666676</v>
      </c>
      <c r="H138" s="280">
        <v>61.56666666666667</v>
      </c>
      <c r="I138" s="280">
        <v>64.383333333333326</v>
      </c>
      <c r="J138" s="280">
        <v>66.366666666666674</v>
      </c>
      <c r="K138" s="278">
        <v>62.4</v>
      </c>
      <c r="L138" s="278">
        <v>57.6</v>
      </c>
      <c r="M138" s="278">
        <v>3.57253</v>
      </c>
    </row>
    <row r="139" spans="1:13">
      <c r="A139" s="269">
        <v>129</v>
      </c>
      <c r="B139" s="278" t="s">
        <v>362</v>
      </c>
      <c r="C139" s="279">
        <v>130.1</v>
      </c>
      <c r="D139" s="280">
        <v>131.56666666666666</v>
      </c>
      <c r="E139" s="280">
        <v>128.23333333333332</v>
      </c>
      <c r="F139" s="280">
        <v>126.36666666666665</v>
      </c>
      <c r="G139" s="280">
        <v>123.0333333333333</v>
      </c>
      <c r="H139" s="280">
        <v>133.43333333333334</v>
      </c>
      <c r="I139" s="280">
        <v>136.76666666666671</v>
      </c>
      <c r="J139" s="280">
        <v>138.63333333333335</v>
      </c>
      <c r="K139" s="278">
        <v>134.9</v>
      </c>
      <c r="L139" s="278">
        <v>129.69999999999999</v>
      </c>
      <c r="M139" s="278">
        <v>0.65846000000000005</v>
      </c>
    </row>
    <row r="140" spans="1:13">
      <c r="A140" s="269">
        <v>130</v>
      </c>
      <c r="B140" s="278" t="s">
        <v>241</v>
      </c>
      <c r="C140" s="279">
        <v>209.65</v>
      </c>
      <c r="D140" s="280">
        <v>209.98333333333335</v>
      </c>
      <c r="E140" s="280">
        <v>206.9666666666667</v>
      </c>
      <c r="F140" s="280">
        <v>204.28333333333336</v>
      </c>
      <c r="G140" s="280">
        <v>201.26666666666671</v>
      </c>
      <c r="H140" s="280">
        <v>212.66666666666669</v>
      </c>
      <c r="I140" s="280">
        <v>215.68333333333334</v>
      </c>
      <c r="J140" s="280">
        <v>218.36666666666667</v>
      </c>
      <c r="K140" s="278">
        <v>213</v>
      </c>
      <c r="L140" s="278">
        <v>207.3</v>
      </c>
      <c r="M140" s="278">
        <v>18.997409999999999</v>
      </c>
    </row>
    <row r="141" spans="1:13">
      <c r="A141" s="269">
        <v>131</v>
      </c>
      <c r="B141" s="278" t="s">
        <v>242</v>
      </c>
      <c r="C141" s="279">
        <v>647.79999999999995</v>
      </c>
      <c r="D141" s="280">
        <v>638.98333333333323</v>
      </c>
      <c r="E141" s="280">
        <v>628.06666666666649</v>
      </c>
      <c r="F141" s="280">
        <v>608.33333333333326</v>
      </c>
      <c r="G141" s="280">
        <v>597.41666666666652</v>
      </c>
      <c r="H141" s="280">
        <v>658.71666666666647</v>
      </c>
      <c r="I141" s="280">
        <v>669.63333333333321</v>
      </c>
      <c r="J141" s="280">
        <v>689.36666666666645</v>
      </c>
      <c r="K141" s="278">
        <v>649.9</v>
      </c>
      <c r="L141" s="278">
        <v>619.25</v>
      </c>
      <c r="M141" s="278">
        <v>1.49379</v>
      </c>
    </row>
    <row r="142" spans="1:13">
      <c r="A142" s="269">
        <v>132</v>
      </c>
      <c r="B142" s="278" t="s">
        <v>243</v>
      </c>
      <c r="C142" s="279">
        <v>61.2</v>
      </c>
      <c r="D142" s="280">
        <v>61.783333333333331</v>
      </c>
      <c r="E142" s="280">
        <v>60.416666666666664</v>
      </c>
      <c r="F142" s="280">
        <v>59.633333333333333</v>
      </c>
      <c r="G142" s="280">
        <v>58.266666666666666</v>
      </c>
      <c r="H142" s="280">
        <v>62.566666666666663</v>
      </c>
      <c r="I142" s="280">
        <v>63.933333333333337</v>
      </c>
      <c r="J142" s="280">
        <v>64.716666666666669</v>
      </c>
      <c r="K142" s="278">
        <v>63.15</v>
      </c>
      <c r="L142" s="278">
        <v>61</v>
      </c>
      <c r="M142" s="278">
        <v>3.9901499999999999</v>
      </c>
    </row>
    <row r="143" spans="1:13">
      <c r="A143" s="269">
        <v>133</v>
      </c>
      <c r="B143" s="278" t="s">
        <v>97</v>
      </c>
      <c r="C143" s="279">
        <v>41.65</v>
      </c>
      <c r="D143" s="280">
        <v>42.716666666666669</v>
      </c>
      <c r="E143" s="280">
        <v>39.833333333333336</v>
      </c>
      <c r="F143" s="280">
        <v>38.016666666666666</v>
      </c>
      <c r="G143" s="280">
        <v>35.133333333333333</v>
      </c>
      <c r="H143" s="280">
        <v>44.533333333333339</v>
      </c>
      <c r="I143" s="280">
        <v>47.416666666666664</v>
      </c>
      <c r="J143" s="280">
        <v>49.233333333333341</v>
      </c>
      <c r="K143" s="278">
        <v>45.6</v>
      </c>
      <c r="L143" s="278">
        <v>40.9</v>
      </c>
      <c r="M143" s="278">
        <v>279.40516000000002</v>
      </c>
    </row>
    <row r="144" spans="1:13">
      <c r="A144" s="269">
        <v>134</v>
      </c>
      <c r="B144" s="278" t="s">
        <v>363</v>
      </c>
      <c r="C144" s="279">
        <v>492.85</v>
      </c>
      <c r="D144" s="280">
        <v>488.68333333333334</v>
      </c>
      <c r="E144" s="280">
        <v>479.66666666666669</v>
      </c>
      <c r="F144" s="280">
        <v>466.48333333333335</v>
      </c>
      <c r="G144" s="280">
        <v>457.4666666666667</v>
      </c>
      <c r="H144" s="280">
        <v>501.86666666666667</v>
      </c>
      <c r="I144" s="280">
        <v>510.88333333333333</v>
      </c>
      <c r="J144" s="280">
        <v>524.06666666666661</v>
      </c>
      <c r="K144" s="278">
        <v>497.7</v>
      </c>
      <c r="L144" s="278">
        <v>475.5</v>
      </c>
      <c r="M144" s="278">
        <v>0.28737000000000001</v>
      </c>
    </row>
    <row r="145" spans="1:13">
      <c r="A145" s="269">
        <v>135</v>
      </c>
      <c r="B145" s="278" t="s">
        <v>98</v>
      </c>
      <c r="C145" s="279">
        <v>909.65</v>
      </c>
      <c r="D145" s="280">
        <v>897.86666666666667</v>
      </c>
      <c r="E145" s="280">
        <v>876.7833333333333</v>
      </c>
      <c r="F145" s="280">
        <v>843.91666666666663</v>
      </c>
      <c r="G145" s="280">
        <v>822.83333333333326</v>
      </c>
      <c r="H145" s="280">
        <v>930.73333333333335</v>
      </c>
      <c r="I145" s="280">
        <v>951.81666666666661</v>
      </c>
      <c r="J145" s="280">
        <v>984.68333333333339</v>
      </c>
      <c r="K145" s="278">
        <v>918.95</v>
      </c>
      <c r="L145" s="278">
        <v>865</v>
      </c>
      <c r="M145" s="278">
        <v>41.500749999999996</v>
      </c>
    </row>
    <row r="146" spans="1:13">
      <c r="A146" s="269">
        <v>136</v>
      </c>
      <c r="B146" s="278" t="s">
        <v>364</v>
      </c>
      <c r="C146" s="279">
        <v>169.95</v>
      </c>
      <c r="D146" s="280">
        <v>172.31666666666669</v>
      </c>
      <c r="E146" s="280">
        <v>166.63333333333338</v>
      </c>
      <c r="F146" s="280">
        <v>163.31666666666669</v>
      </c>
      <c r="G146" s="280">
        <v>157.63333333333338</v>
      </c>
      <c r="H146" s="280">
        <v>175.63333333333338</v>
      </c>
      <c r="I146" s="280">
        <v>181.31666666666672</v>
      </c>
      <c r="J146" s="280">
        <v>184.63333333333338</v>
      </c>
      <c r="K146" s="278">
        <v>178</v>
      </c>
      <c r="L146" s="278">
        <v>169</v>
      </c>
      <c r="M146" s="278">
        <v>0.61717999999999995</v>
      </c>
    </row>
    <row r="147" spans="1:13">
      <c r="A147" s="269">
        <v>137</v>
      </c>
      <c r="B147" s="278" t="s">
        <v>99</v>
      </c>
      <c r="C147" s="279">
        <v>154.1</v>
      </c>
      <c r="D147" s="280">
        <v>154.58333333333331</v>
      </c>
      <c r="E147" s="280">
        <v>151.46666666666664</v>
      </c>
      <c r="F147" s="280">
        <v>148.83333333333331</v>
      </c>
      <c r="G147" s="280">
        <v>145.71666666666664</v>
      </c>
      <c r="H147" s="280">
        <v>157.21666666666664</v>
      </c>
      <c r="I147" s="280">
        <v>160.33333333333331</v>
      </c>
      <c r="J147" s="280">
        <v>162.96666666666664</v>
      </c>
      <c r="K147" s="278">
        <v>157.69999999999999</v>
      </c>
      <c r="L147" s="278">
        <v>151.94999999999999</v>
      </c>
      <c r="M147" s="278">
        <v>19.29128</v>
      </c>
    </row>
    <row r="148" spans="1:13">
      <c r="A148" s="269">
        <v>138</v>
      </c>
      <c r="B148" s="278" t="s">
        <v>244</v>
      </c>
      <c r="C148" s="279">
        <v>7.45</v>
      </c>
      <c r="D148" s="280">
        <v>7.5</v>
      </c>
      <c r="E148" s="280">
        <v>7.3</v>
      </c>
      <c r="F148" s="280">
        <v>7.1499999999999995</v>
      </c>
      <c r="G148" s="280">
        <v>6.9499999999999993</v>
      </c>
      <c r="H148" s="280">
        <v>7.65</v>
      </c>
      <c r="I148" s="280">
        <v>7.85</v>
      </c>
      <c r="J148" s="280">
        <v>8</v>
      </c>
      <c r="K148" s="278">
        <v>7.7</v>
      </c>
      <c r="L148" s="278">
        <v>7.35</v>
      </c>
      <c r="M148" s="278">
        <v>16.270399999999999</v>
      </c>
    </row>
    <row r="149" spans="1:13">
      <c r="A149" s="269">
        <v>139</v>
      </c>
      <c r="B149" s="278" t="s">
        <v>365</v>
      </c>
      <c r="C149" s="279">
        <v>239.85</v>
      </c>
      <c r="D149" s="280">
        <v>241.23333333333332</v>
      </c>
      <c r="E149" s="280">
        <v>235.76666666666665</v>
      </c>
      <c r="F149" s="280">
        <v>231.68333333333334</v>
      </c>
      <c r="G149" s="280">
        <v>226.21666666666667</v>
      </c>
      <c r="H149" s="280">
        <v>245.31666666666663</v>
      </c>
      <c r="I149" s="280">
        <v>250.78333333333327</v>
      </c>
      <c r="J149" s="280">
        <v>254.86666666666662</v>
      </c>
      <c r="K149" s="278">
        <v>246.7</v>
      </c>
      <c r="L149" s="278">
        <v>237.15</v>
      </c>
      <c r="M149" s="278">
        <v>1.1591100000000001</v>
      </c>
    </row>
    <row r="150" spans="1:13">
      <c r="A150" s="269">
        <v>140</v>
      </c>
      <c r="B150" s="278" t="s">
        <v>100</v>
      </c>
      <c r="C150" s="279">
        <v>37.35</v>
      </c>
      <c r="D150" s="280">
        <v>38</v>
      </c>
      <c r="E150" s="280">
        <v>36.15</v>
      </c>
      <c r="F150" s="280">
        <v>34.949999999999996</v>
      </c>
      <c r="G150" s="280">
        <v>33.099999999999994</v>
      </c>
      <c r="H150" s="280">
        <v>39.200000000000003</v>
      </c>
      <c r="I150" s="280">
        <v>41.05</v>
      </c>
      <c r="J150" s="280">
        <v>42.250000000000007</v>
      </c>
      <c r="K150" s="278">
        <v>39.85</v>
      </c>
      <c r="L150" s="278">
        <v>36.799999999999997</v>
      </c>
      <c r="M150" s="278">
        <v>349.62306000000001</v>
      </c>
    </row>
    <row r="151" spans="1:13">
      <c r="A151" s="269">
        <v>141</v>
      </c>
      <c r="B151" s="278" t="s">
        <v>368</v>
      </c>
      <c r="C151" s="279">
        <v>195.15</v>
      </c>
      <c r="D151" s="280">
        <v>195.71666666666667</v>
      </c>
      <c r="E151" s="280">
        <v>191.43333333333334</v>
      </c>
      <c r="F151" s="280">
        <v>187.71666666666667</v>
      </c>
      <c r="G151" s="280">
        <v>183.43333333333334</v>
      </c>
      <c r="H151" s="280">
        <v>199.43333333333334</v>
      </c>
      <c r="I151" s="280">
        <v>203.7166666666667</v>
      </c>
      <c r="J151" s="280">
        <v>207.43333333333334</v>
      </c>
      <c r="K151" s="278">
        <v>200</v>
      </c>
      <c r="L151" s="278">
        <v>192</v>
      </c>
      <c r="M151" s="278">
        <v>0.40638000000000002</v>
      </c>
    </row>
    <row r="152" spans="1:13">
      <c r="A152" s="269">
        <v>142</v>
      </c>
      <c r="B152" s="278" t="s">
        <v>367</v>
      </c>
      <c r="C152" s="279">
        <v>1946.55</v>
      </c>
      <c r="D152" s="280">
        <v>1950.5166666666667</v>
      </c>
      <c r="E152" s="280">
        <v>1917.0333333333333</v>
      </c>
      <c r="F152" s="280">
        <v>1887.5166666666667</v>
      </c>
      <c r="G152" s="280">
        <v>1854.0333333333333</v>
      </c>
      <c r="H152" s="280">
        <v>1980.0333333333333</v>
      </c>
      <c r="I152" s="280">
        <v>2013.5166666666664</v>
      </c>
      <c r="J152" s="280">
        <v>2043.0333333333333</v>
      </c>
      <c r="K152" s="278">
        <v>1984</v>
      </c>
      <c r="L152" s="278">
        <v>1921</v>
      </c>
      <c r="M152" s="278">
        <v>5.8729999999999997E-2</v>
      </c>
    </row>
    <row r="153" spans="1:13">
      <c r="A153" s="269">
        <v>143</v>
      </c>
      <c r="B153" s="278" t="s">
        <v>369</v>
      </c>
      <c r="C153" s="279">
        <v>400.7</v>
      </c>
      <c r="D153" s="280">
        <v>401.08333333333331</v>
      </c>
      <c r="E153" s="280">
        <v>392.66666666666663</v>
      </c>
      <c r="F153" s="280">
        <v>384.63333333333333</v>
      </c>
      <c r="G153" s="280">
        <v>376.21666666666664</v>
      </c>
      <c r="H153" s="280">
        <v>409.11666666666662</v>
      </c>
      <c r="I153" s="280">
        <v>417.53333333333325</v>
      </c>
      <c r="J153" s="280">
        <v>425.56666666666661</v>
      </c>
      <c r="K153" s="278">
        <v>409.5</v>
      </c>
      <c r="L153" s="278">
        <v>393.05</v>
      </c>
      <c r="M153" s="278">
        <v>0.41732000000000002</v>
      </c>
    </row>
    <row r="154" spans="1:13">
      <c r="A154" s="269">
        <v>144</v>
      </c>
      <c r="B154" s="278" t="s">
        <v>372</v>
      </c>
      <c r="C154" s="279">
        <v>135.65</v>
      </c>
      <c r="D154" s="280">
        <v>137.76666666666665</v>
      </c>
      <c r="E154" s="280">
        <v>133.5333333333333</v>
      </c>
      <c r="F154" s="280">
        <v>131.41666666666666</v>
      </c>
      <c r="G154" s="280">
        <v>127.18333333333331</v>
      </c>
      <c r="H154" s="280">
        <v>139.8833333333333</v>
      </c>
      <c r="I154" s="280">
        <v>144.11666666666665</v>
      </c>
      <c r="J154" s="280">
        <v>146.23333333333329</v>
      </c>
      <c r="K154" s="278">
        <v>142</v>
      </c>
      <c r="L154" s="278">
        <v>135.65</v>
      </c>
      <c r="M154" s="278">
        <v>0.45424999999999999</v>
      </c>
    </row>
    <row r="155" spans="1:13">
      <c r="A155" s="269">
        <v>145</v>
      </c>
      <c r="B155" s="278" t="s">
        <v>366</v>
      </c>
      <c r="C155" s="279">
        <v>346.6</v>
      </c>
      <c r="D155" s="280">
        <v>344.7833333333333</v>
      </c>
      <c r="E155" s="280">
        <v>340.21666666666658</v>
      </c>
      <c r="F155" s="280">
        <v>333.83333333333326</v>
      </c>
      <c r="G155" s="280">
        <v>329.26666666666654</v>
      </c>
      <c r="H155" s="280">
        <v>351.16666666666663</v>
      </c>
      <c r="I155" s="280">
        <v>355.73333333333335</v>
      </c>
      <c r="J155" s="280">
        <v>362.11666666666667</v>
      </c>
      <c r="K155" s="278">
        <v>349.35</v>
      </c>
      <c r="L155" s="278">
        <v>338.4</v>
      </c>
      <c r="M155" s="278">
        <v>3.1099999999999999E-3</v>
      </c>
    </row>
    <row r="156" spans="1:13">
      <c r="A156" s="269">
        <v>146</v>
      </c>
      <c r="B156" s="278" t="s">
        <v>371</v>
      </c>
      <c r="C156" s="279">
        <v>114.15</v>
      </c>
      <c r="D156" s="280">
        <v>114.98333333333335</v>
      </c>
      <c r="E156" s="280">
        <v>113.06666666666669</v>
      </c>
      <c r="F156" s="280">
        <v>111.98333333333335</v>
      </c>
      <c r="G156" s="280">
        <v>110.06666666666669</v>
      </c>
      <c r="H156" s="280">
        <v>116.06666666666669</v>
      </c>
      <c r="I156" s="280">
        <v>117.98333333333335</v>
      </c>
      <c r="J156" s="280">
        <v>119.06666666666669</v>
      </c>
      <c r="K156" s="278">
        <v>116.9</v>
      </c>
      <c r="L156" s="278">
        <v>113.9</v>
      </c>
      <c r="M156" s="278">
        <v>4.4061199999999996</v>
      </c>
    </row>
    <row r="157" spans="1:13">
      <c r="A157" s="269">
        <v>147</v>
      </c>
      <c r="B157" s="278" t="s">
        <v>245</v>
      </c>
      <c r="C157" s="279">
        <v>69.95</v>
      </c>
      <c r="D157" s="280">
        <v>69.55</v>
      </c>
      <c r="E157" s="280">
        <v>68.399999999999991</v>
      </c>
      <c r="F157" s="280">
        <v>66.849999999999994</v>
      </c>
      <c r="G157" s="280">
        <v>65.699999999999989</v>
      </c>
      <c r="H157" s="280">
        <v>71.099999999999994</v>
      </c>
      <c r="I157" s="280">
        <v>72.25</v>
      </c>
      <c r="J157" s="280">
        <v>73.8</v>
      </c>
      <c r="K157" s="278">
        <v>70.7</v>
      </c>
      <c r="L157" s="278">
        <v>68</v>
      </c>
      <c r="M157" s="278">
        <v>10.64395</v>
      </c>
    </row>
    <row r="158" spans="1:13">
      <c r="A158" s="269">
        <v>148</v>
      </c>
      <c r="B158" s="278" t="s">
        <v>370</v>
      </c>
      <c r="C158" s="279">
        <v>29.75</v>
      </c>
      <c r="D158" s="280">
        <v>29.766666666666666</v>
      </c>
      <c r="E158" s="280">
        <v>29.18333333333333</v>
      </c>
      <c r="F158" s="280">
        <v>28.616666666666664</v>
      </c>
      <c r="G158" s="280">
        <v>28.033333333333328</v>
      </c>
      <c r="H158" s="280">
        <v>30.333333333333332</v>
      </c>
      <c r="I158" s="280">
        <v>30.916666666666668</v>
      </c>
      <c r="J158" s="280">
        <v>31.483333333333334</v>
      </c>
      <c r="K158" s="278">
        <v>30.35</v>
      </c>
      <c r="L158" s="278">
        <v>29.2</v>
      </c>
      <c r="M158" s="278">
        <v>21.893809999999998</v>
      </c>
    </row>
    <row r="159" spans="1:13">
      <c r="A159" s="269">
        <v>149</v>
      </c>
      <c r="B159" s="278" t="s">
        <v>101</v>
      </c>
      <c r="C159" s="279">
        <v>87.2</v>
      </c>
      <c r="D159" s="280">
        <v>86.633333333333326</v>
      </c>
      <c r="E159" s="280">
        <v>85.566666666666649</v>
      </c>
      <c r="F159" s="280">
        <v>83.933333333333323</v>
      </c>
      <c r="G159" s="280">
        <v>82.866666666666646</v>
      </c>
      <c r="H159" s="280">
        <v>88.266666666666652</v>
      </c>
      <c r="I159" s="280">
        <v>89.333333333333314</v>
      </c>
      <c r="J159" s="280">
        <v>90.966666666666654</v>
      </c>
      <c r="K159" s="278">
        <v>87.7</v>
      </c>
      <c r="L159" s="278">
        <v>85</v>
      </c>
      <c r="M159" s="278">
        <v>75.147239999999996</v>
      </c>
    </row>
    <row r="160" spans="1:13">
      <c r="A160" s="269">
        <v>150</v>
      </c>
      <c r="B160" s="278" t="s">
        <v>376</v>
      </c>
      <c r="C160" s="279">
        <v>1300.3499999999999</v>
      </c>
      <c r="D160" s="280">
        <v>1299.4833333333333</v>
      </c>
      <c r="E160" s="280">
        <v>1278.9666666666667</v>
      </c>
      <c r="F160" s="280">
        <v>1257.5833333333333</v>
      </c>
      <c r="G160" s="280">
        <v>1237.0666666666666</v>
      </c>
      <c r="H160" s="280">
        <v>1320.8666666666668</v>
      </c>
      <c r="I160" s="280">
        <v>1341.3833333333337</v>
      </c>
      <c r="J160" s="280">
        <v>1362.7666666666669</v>
      </c>
      <c r="K160" s="278">
        <v>1320</v>
      </c>
      <c r="L160" s="278">
        <v>1278.0999999999999</v>
      </c>
      <c r="M160" s="278">
        <v>9.0370000000000006E-2</v>
      </c>
    </row>
    <row r="161" spans="1:13">
      <c r="A161" s="269">
        <v>151</v>
      </c>
      <c r="B161" s="278" t="s">
        <v>377</v>
      </c>
      <c r="C161" s="279">
        <v>1278.3</v>
      </c>
      <c r="D161" s="280">
        <v>1283.7666666666667</v>
      </c>
      <c r="E161" s="280">
        <v>1262.5833333333333</v>
      </c>
      <c r="F161" s="280">
        <v>1246.8666666666666</v>
      </c>
      <c r="G161" s="280">
        <v>1225.6833333333332</v>
      </c>
      <c r="H161" s="280">
        <v>1299.4833333333333</v>
      </c>
      <c r="I161" s="280">
        <v>1320.6666666666667</v>
      </c>
      <c r="J161" s="280">
        <v>1336.3833333333334</v>
      </c>
      <c r="K161" s="278">
        <v>1304.95</v>
      </c>
      <c r="L161" s="278">
        <v>1268.05</v>
      </c>
      <c r="M161" s="278">
        <v>0.17032</v>
      </c>
    </row>
    <row r="162" spans="1:13">
      <c r="A162" s="269">
        <v>152</v>
      </c>
      <c r="B162" s="278" t="s">
        <v>378</v>
      </c>
      <c r="C162" s="279">
        <v>13.15</v>
      </c>
      <c r="D162" s="280">
        <v>13.15</v>
      </c>
      <c r="E162" s="280">
        <v>13.15</v>
      </c>
      <c r="F162" s="280">
        <v>13.15</v>
      </c>
      <c r="G162" s="280">
        <v>13.15</v>
      </c>
      <c r="H162" s="280">
        <v>13.15</v>
      </c>
      <c r="I162" s="280">
        <v>13.15</v>
      </c>
      <c r="J162" s="280">
        <v>13.15</v>
      </c>
      <c r="K162" s="278">
        <v>13.15</v>
      </c>
      <c r="L162" s="278">
        <v>13.15</v>
      </c>
      <c r="M162" s="278">
        <v>0.62902999999999998</v>
      </c>
    </row>
    <row r="163" spans="1:13">
      <c r="A163" s="269">
        <v>153</v>
      </c>
      <c r="B163" s="278" t="s">
        <v>373</v>
      </c>
      <c r="C163" s="279">
        <v>377.2</v>
      </c>
      <c r="D163" s="280">
        <v>377.98333333333335</v>
      </c>
      <c r="E163" s="280">
        <v>370.9666666666667</v>
      </c>
      <c r="F163" s="280">
        <v>364.73333333333335</v>
      </c>
      <c r="G163" s="280">
        <v>357.7166666666667</v>
      </c>
      <c r="H163" s="280">
        <v>384.2166666666667</v>
      </c>
      <c r="I163" s="280">
        <v>391.23333333333335</v>
      </c>
      <c r="J163" s="280">
        <v>397.4666666666667</v>
      </c>
      <c r="K163" s="278">
        <v>385</v>
      </c>
      <c r="L163" s="278">
        <v>371.75</v>
      </c>
      <c r="M163" s="278">
        <v>0.20732999999999999</v>
      </c>
    </row>
    <row r="164" spans="1:13">
      <c r="A164" s="269">
        <v>154</v>
      </c>
      <c r="B164" s="278" t="s">
        <v>383</v>
      </c>
      <c r="C164" s="279">
        <v>201.05</v>
      </c>
      <c r="D164" s="280">
        <v>199.98333333333335</v>
      </c>
      <c r="E164" s="280">
        <v>197.31666666666669</v>
      </c>
      <c r="F164" s="280">
        <v>193.58333333333334</v>
      </c>
      <c r="G164" s="280">
        <v>190.91666666666669</v>
      </c>
      <c r="H164" s="280">
        <v>203.7166666666667</v>
      </c>
      <c r="I164" s="280">
        <v>206.38333333333333</v>
      </c>
      <c r="J164" s="280">
        <v>210.1166666666667</v>
      </c>
      <c r="K164" s="278">
        <v>202.65</v>
      </c>
      <c r="L164" s="278">
        <v>196.25</v>
      </c>
      <c r="M164" s="278">
        <v>0.48979</v>
      </c>
    </row>
    <row r="165" spans="1:13">
      <c r="A165" s="269">
        <v>155</v>
      </c>
      <c r="B165" s="278" t="s">
        <v>374</v>
      </c>
      <c r="C165" s="279">
        <v>58.9</v>
      </c>
      <c r="D165" s="280">
        <v>59.949999999999996</v>
      </c>
      <c r="E165" s="280">
        <v>56.949999999999989</v>
      </c>
      <c r="F165" s="280">
        <v>54.999999999999993</v>
      </c>
      <c r="G165" s="280">
        <v>51.999999999999986</v>
      </c>
      <c r="H165" s="280">
        <v>61.899999999999991</v>
      </c>
      <c r="I165" s="280">
        <v>64.900000000000006</v>
      </c>
      <c r="J165" s="280">
        <v>66.849999999999994</v>
      </c>
      <c r="K165" s="278">
        <v>62.95</v>
      </c>
      <c r="L165" s="278">
        <v>58</v>
      </c>
      <c r="M165" s="278">
        <v>1.1349400000000001</v>
      </c>
    </row>
    <row r="166" spans="1:13">
      <c r="A166" s="269">
        <v>156</v>
      </c>
      <c r="B166" s="278" t="s">
        <v>375</v>
      </c>
      <c r="C166" s="279">
        <v>100.6</v>
      </c>
      <c r="D166" s="280">
        <v>99.883333333333326</v>
      </c>
      <c r="E166" s="280">
        <v>98.716666666666654</v>
      </c>
      <c r="F166" s="280">
        <v>96.833333333333329</v>
      </c>
      <c r="G166" s="280">
        <v>95.666666666666657</v>
      </c>
      <c r="H166" s="280">
        <v>101.76666666666665</v>
      </c>
      <c r="I166" s="280">
        <v>102.93333333333334</v>
      </c>
      <c r="J166" s="280">
        <v>104.81666666666665</v>
      </c>
      <c r="K166" s="278">
        <v>101.05</v>
      </c>
      <c r="L166" s="278">
        <v>98</v>
      </c>
      <c r="M166" s="278">
        <v>1.2597700000000001</v>
      </c>
    </row>
    <row r="167" spans="1:13">
      <c r="A167" s="269">
        <v>157</v>
      </c>
      <c r="B167" s="278" t="s">
        <v>246</v>
      </c>
      <c r="C167" s="279">
        <v>123.7</v>
      </c>
      <c r="D167" s="280">
        <v>124.73333333333333</v>
      </c>
      <c r="E167" s="280">
        <v>122.26666666666667</v>
      </c>
      <c r="F167" s="280">
        <v>120.83333333333333</v>
      </c>
      <c r="G167" s="280">
        <v>118.36666666666666</v>
      </c>
      <c r="H167" s="280">
        <v>126.16666666666667</v>
      </c>
      <c r="I167" s="280">
        <v>128.63333333333333</v>
      </c>
      <c r="J167" s="280">
        <v>130.06666666666666</v>
      </c>
      <c r="K167" s="278">
        <v>127.2</v>
      </c>
      <c r="L167" s="278">
        <v>123.3</v>
      </c>
      <c r="M167" s="278">
        <v>0.68384999999999996</v>
      </c>
    </row>
    <row r="168" spans="1:13">
      <c r="A168" s="269">
        <v>158</v>
      </c>
      <c r="B168" s="278" t="s">
        <v>379</v>
      </c>
      <c r="C168" s="279">
        <v>4835.8999999999996</v>
      </c>
      <c r="D168" s="280">
        <v>4837.5</v>
      </c>
      <c r="E168" s="280">
        <v>4800</v>
      </c>
      <c r="F168" s="280">
        <v>4764.1000000000004</v>
      </c>
      <c r="G168" s="280">
        <v>4726.6000000000004</v>
      </c>
      <c r="H168" s="280">
        <v>4873.3999999999996</v>
      </c>
      <c r="I168" s="280">
        <v>4910.8999999999996</v>
      </c>
      <c r="J168" s="280">
        <v>4946.7999999999993</v>
      </c>
      <c r="K168" s="278">
        <v>4875</v>
      </c>
      <c r="L168" s="278">
        <v>4801.6000000000004</v>
      </c>
      <c r="M168" s="278">
        <v>4.2619999999999998E-2</v>
      </c>
    </row>
    <row r="169" spans="1:13">
      <c r="A169" s="269">
        <v>159</v>
      </c>
      <c r="B169" s="278" t="s">
        <v>380</v>
      </c>
      <c r="C169" s="279">
        <v>1378.5</v>
      </c>
      <c r="D169" s="280">
        <v>1374.5166666666667</v>
      </c>
      <c r="E169" s="280">
        <v>1363.9833333333333</v>
      </c>
      <c r="F169" s="280">
        <v>1349.4666666666667</v>
      </c>
      <c r="G169" s="280">
        <v>1338.9333333333334</v>
      </c>
      <c r="H169" s="280">
        <v>1389.0333333333333</v>
      </c>
      <c r="I169" s="280">
        <v>1399.5666666666666</v>
      </c>
      <c r="J169" s="280">
        <v>1414.0833333333333</v>
      </c>
      <c r="K169" s="278">
        <v>1385.05</v>
      </c>
      <c r="L169" s="278">
        <v>1360</v>
      </c>
      <c r="M169" s="278">
        <v>0.15251000000000001</v>
      </c>
    </row>
    <row r="170" spans="1:13">
      <c r="A170" s="269">
        <v>160</v>
      </c>
      <c r="B170" s="278" t="s">
        <v>102</v>
      </c>
      <c r="C170" s="279">
        <v>352</v>
      </c>
      <c r="D170" s="280">
        <v>353.5333333333333</v>
      </c>
      <c r="E170" s="280">
        <v>343.46666666666658</v>
      </c>
      <c r="F170" s="280">
        <v>334.93333333333328</v>
      </c>
      <c r="G170" s="280">
        <v>324.86666666666656</v>
      </c>
      <c r="H170" s="280">
        <v>362.06666666666661</v>
      </c>
      <c r="I170" s="280">
        <v>372.13333333333333</v>
      </c>
      <c r="J170" s="280">
        <v>380.66666666666663</v>
      </c>
      <c r="K170" s="278">
        <v>363.6</v>
      </c>
      <c r="L170" s="278">
        <v>345</v>
      </c>
      <c r="M170" s="278">
        <v>78.390180000000001</v>
      </c>
    </row>
    <row r="171" spans="1:13">
      <c r="A171" s="269">
        <v>161</v>
      </c>
      <c r="B171" s="278" t="s">
        <v>388</v>
      </c>
      <c r="C171" s="279">
        <v>35.15</v>
      </c>
      <c r="D171" s="280">
        <v>35.066666666666663</v>
      </c>
      <c r="E171" s="280">
        <v>34.733333333333327</v>
      </c>
      <c r="F171" s="280">
        <v>34.316666666666663</v>
      </c>
      <c r="G171" s="280">
        <v>33.983333333333327</v>
      </c>
      <c r="H171" s="280">
        <v>35.483333333333327</v>
      </c>
      <c r="I171" s="280">
        <v>35.81666666666667</v>
      </c>
      <c r="J171" s="280">
        <v>36.233333333333327</v>
      </c>
      <c r="K171" s="278">
        <v>35.4</v>
      </c>
      <c r="L171" s="278">
        <v>34.65</v>
      </c>
      <c r="M171" s="278">
        <v>1.6601900000000001</v>
      </c>
    </row>
    <row r="172" spans="1:13">
      <c r="A172" s="269">
        <v>162</v>
      </c>
      <c r="B172" s="278" t="s">
        <v>104</v>
      </c>
      <c r="C172" s="279">
        <v>17.100000000000001</v>
      </c>
      <c r="D172" s="280">
        <v>17.166666666666668</v>
      </c>
      <c r="E172" s="280">
        <v>16.933333333333337</v>
      </c>
      <c r="F172" s="280">
        <v>16.766666666666669</v>
      </c>
      <c r="G172" s="280">
        <v>16.533333333333339</v>
      </c>
      <c r="H172" s="280">
        <v>17.333333333333336</v>
      </c>
      <c r="I172" s="280">
        <v>17.566666666666663</v>
      </c>
      <c r="J172" s="280">
        <v>17.733333333333334</v>
      </c>
      <c r="K172" s="278">
        <v>17.399999999999999</v>
      </c>
      <c r="L172" s="278">
        <v>17</v>
      </c>
      <c r="M172" s="278">
        <v>32.413499999999999</v>
      </c>
    </row>
    <row r="173" spans="1:13">
      <c r="A173" s="269">
        <v>163</v>
      </c>
      <c r="B173" s="278" t="s">
        <v>389</v>
      </c>
      <c r="C173" s="279">
        <v>128.6</v>
      </c>
      <c r="D173" s="280">
        <v>130.04999999999998</v>
      </c>
      <c r="E173" s="280">
        <v>126.64999999999998</v>
      </c>
      <c r="F173" s="280">
        <v>124.69999999999999</v>
      </c>
      <c r="G173" s="280">
        <v>121.29999999999998</v>
      </c>
      <c r="H173" s="280">
        <v>131.99999999999997</v>
      </c>
      <c r="I173" s="280">
        <v>135.4</v>
      </c>
      <c r="J173" s="280">
        <v>137.34999999999997</v>
      </c>
      <c r="K173" s="278">
        <v>133.44999999999999</v>
      </c>
      <c r="L173" s="278">
        <v>128.1</v>
      </c>
      <c r="M173" s="278">
        <v>6.4649299999999998</v>
      </c>
    </row>
    <row r="174" spans="1:13">
      <c r="A174" s="269">
        <v>164</v>
      </c>
      <c r="B174" s="278" t="s">
        <v>381</v>
      </c>
      <c r="C174" s="279">
        <v>965.65</v>
      </c>
      <c r="D174" s="280">
        <v>959.88333333333333</v>
      </c>
      <c r="E174" s="280">
        <v>945.76666666666665</v>
      </c>
      <c r="F174" s="280">
        <v>925.88333333333333</v>
      </c>
      <c r="G174" s="280">
        <v>911.76666666666665</v>
      </c>
      <c r="H174" s="280">
        <v>979.76666666666665</v>
      </c>
      <c r="I174" s="280">
        <v>993.88333333333321</v>
      </c>
      <c r="J174" s="280">
        <v>1013.7666666666667</v>
      </c>
      <c r="K174" s="278">
        <v>974</v>
      </c>
      <c r="L174" s="278">
        <v>940</v>
      </c>
      <c r="M174" s="278">
        <v>0.96282000000000001</v>
      </c>
    </row>
    <row r="175" spans="1:13">
      <c r="A175" s="269">
        <v>165</v>
      </c>
      <c r="B175" s="278" t="s">
        <v>247</v>
      </c>
      <c r="C175" s="279">
        <v>366.15</v>
      </c>
      <c r="D175" s="280">
        <v>367.0333333333333</v>
      </c>
      <c r="E175" s="280">
        <v>359.26666666666659</v>
      </c>
      <c r="F175" s="280">
        <v>352.38333333333327</v>
      </c>
      <c r="G175" s="280">
        <v>344.61666666666656</v>
      </c>
      <c r="H175" s="280">
        <v>373.91666666666663</v>
      </c>
      <c r="I175" s="280">
        <v>381.68333333333328</v>
      </c>
      <c r="J175" s="280">
        <v>388.56666666666666</v>
      </c>
      <c r="K175" s="278">
        <v>374.8</v>
      </c>
      <c r="L175" s="278">
        <v>360.15</v>
      </c>
      <c r="M175" s="278">
        <v>0.75577000000000005</v>
      </c>
    </row>
    <row r="176" spans="1:13">
      <c r="A176" s="269">
        <v>166</v>
      </c>
      <c r="B176" s="278" t="s">
        <v>105</v>
      </c>
      <c r="C176" s="279">
        <v>569.20000000000005</v>
      </c>
      <c r="D176" s="280">
        <v>573.03333333333342</v>
      </c>
      <c r="E176" s="280">
        <v>562.96666666666681</v>
      </c>
      <c r="F176" s="280">
        <v>556.73333333333335</v>
      </c>
      <c r="G176" s="280">
        <v>546.66666666666674</v>
      </c>
      <c r="H176" s="280">
        <v>579.26666666666688</v>
      </c>
      <c r="I176" s="280">
        <v>589.33333333333348</v>
      </c>
      <c r="J176" s="280">
        <v>595.56666666666695</v>
      </c>
      <c r="K176" s="278">
        <v>583.1</v>
      </c>
      <c r="L176" s="278">
        <v>566.79999999999995</v>
      </c>
      <c r="M176" s="278">
        <v>8.8468599999999995</v>
      </c>
    </row>
    <row r="177" spans="1:13">
      <c r="A177" s="269">
        <v>167</v>
      </c>
      <c r="B177" s="278" t="s">
        <v>248</v>
      </c>
      <c r="C177" s="279">
        <v>256.14999999999998</v>
      </c>
      <c r="D177" s="280">
        <v>255.2833333333333</v>
      </c>
      <c r="E177" s="280">
        <v>246.06666666666661</v>
      </c>
      <c r="F177" s="280">
        <v>235.98333333333329</v>
      </c>
      <c r="G177" s="280">
        <v>226.76666666666659</v>
      </c>
      <c r="H177" s="280">
        <v>265.36666666666662</v>
      </c>
      <c r="I177" s="280">
        <v>274.58333333333331</v>
      </c>
      <c r="J177" s="280">
        <v>284.66666666666663</v>
      </c>
      <c r="K177" s="278">
        <v>264.5</v>
      </c>
      <c r="L177" s="278">
        <v>245.2</v>
      </c>
      <c r="M177" s="278">
        <v>8.5203600000000002</v>
      </c>
    </row>
    <row r="178" spans="1:13">
      <c r="A178" s="269">
        <v>168</v>
      </c>
      <c r="B178" s="278" t="s">
        <v>249</v>
      </c>
      <c r="C178" s="279">
        <v>602.54999999999995</v>
      </c>
      <c r="D178" s="280">
        <v>599.63333333333333</v>
      </c>
      <c r="E178" s="280">
        <v>588.76666666666665</v>
      </c>
      <c r="F178" s="280">
        <v>574.98333333333335</v>
      </c>
      <c r="G178" s="280">
        <v>564.11666666666667</v>
      </c>
      <c r="H178" s="280">
        <v>613.41666666666663</v>
      </c>
      <c r="I178" s="280">
        <v>624.28333333333319</v>
      </c>
      <c r="J178" s="280">
        <v>638.06666666666661</v>
      </c>
      <c r="K178" s="278">
        <v>610.5</v>
      </c>
      <c r="L178" s="278">
        <v>585.85</v>
      </c>
      <c r="M178" s="278">
        <v>3.2797900000000002</v>
      </c>
    </row>
    <row r="179" spans="1:13">
      <c r="A179" s="269">
        <v>169</v>
      </c>
      <c r="B179" s="278" t="s">
        <v>390</v>
      </c>
      <c r="C179" s="279">
        <v>63.2</v>
      </c>
      <c r="D179" s="280">
        <v>62.533333333333331</v>
      </c>
      <c r="E179" s="280">
        <v>61.166666666666664</v>
      </c>
      <c r="F179" s="280">
        <v>59.133333333333333</v>
      </c>
      <c r="G179" s="280">
        <v>57.766666666666666</v>
      </c>
      <c r="H179" s="280">
        <v>64.566666666666663</v>
      </c>
      <c r="I179" s="280">
        <v>65.933333333333337</v>
      </c>
      <c r="J179" s="280">
        <v>67.966666666666669</v>
      </c>
      <c r="K179" s="278">
        <v>63.9</v>
      </c>
      <c r="L179" s="278">
        <v>60.5</v>
      </c>
      <c r="M179" s="278">
        <v>13.22784</v>
      </c>
    </row>
    <row r="180" spans="1:13">
      <c r="A180" s="269">
        <v>170</v>
      </c>
      <c r="B180" s="278" t="s">
        <v>382</v>
      </c>
      <c r="C180" s="279">
        <v>165.75</v>
      </c>
      <c r="D180" s="280">
        <v>167.1</v>
      </c>
      <c r="E180" s="280">
        <v>162.85</v>
      </c>
      <c r="F180" s="280">
        <v>159.94999999999999</v>
      </c>
      <c r="G180" s="280">
        <v>155.69999999999999</v>
      </c>
      <c r="H180" s="280">
        <v>170</v>
      </c>
      <c r="I180" s="280">
        <v>174.25</v>
      </c>
      <c r="J180" s="280">
        <v>177.15</v>
      </c>
      <c r="K180" s="278">
        <v>171.35</v>
      </c>
      <c r="L180" s="278">
        <v>164.2</v>
      </c>
      <c r="M180" s="278">
        <v>13.030519999999999</v>
      </c>
    </row>
    <row r="181" spans="1:13">
      <c r="A181" s="269">
        <v>171</v>
      </c>
      <c r="B181" s="278" t="s">
        <v>250</v>
      </c>
      <c r="C181" s="279">
        <v>179.65</v>
      </c>
      <c r="D181" s="280">
        <v>180.88333333333333</v>
      </c>
      <c r="E181" s="280">
        <v>176.76666666666665</v>
      </c>
      <c r="F181" s="280">
        <v>173.88333333333333</v>
      </c>
      <c r="G181" s="280">
        <v>169.76666666666665</v>
      </c>
      <c r="H181" s="280">
        <v>183.76666666666665</v>
      </c>
      <c r="I181" s="280">
        <v>187.88333333333333</v>
      </c>
      <c r="J181" s="280">
        <v>190.76666666666665</v>
      </c>
      <c r="K181" s="278">
        <v>185</v>
      </c>
      <c r="L181" s="278">
        <v>178</v>
      </c>
      <c r="M181" s="278">
        <v>2.4480900000000001</v>
      </c>
    </row>
    <row r="182" spans="1:13">
      <c r="A182" s="269">
        <v>172</v>
      </c>
      <c r="B182" s="278" t="s">
        <v>106</v>
      </c>
      <c r="C182" s="279">
        <v>532.35</v>
      </c>
      <c r="D182" s="280">
        <v>526.80000000000007</v>
      </c>
      <c r="E182" s="280">
        <v>518.65000000000009</v>
      </c>
      <c r="F182" s="280">
        <v>504.95000000000005</v>
      </c>
      <c r="G182" s="280">
        <v>496.80000000000007</v>
      </c>
      <c r="H182" s="280">
        <v>540.50000000000011</v>
      </c>
      <c r="I182" s="280">
        <v>548.65</v>
      </c>
      <c r="J182" s="280">
        <v>562.35000000000014</v>
      </c>
      <c r="K182" s="278">
        <v>534.95000000000005</v>
      </c>
      <c r="L182" s="278">
        <v>513.1</v>
      </c>
      <c r="M182" s="278">
        <v>17.453009999999999</v>
      </c>
    </row>
    <row r="183" spans="1:13">
      <c r="A183" s="269">
        <v>173</v>
      </c>
      <c r="B183" s="278" t="s">
        <v>384</v>
      </c>
      <c r="C183" s="279">
        <v>71.5</v>
      </c>
      <c r="D183" s="280">
        <v>72.033333333333346</v>
      </c>
      <c r="E183" s="280">
        <v>70.266666666666694</v>
      </c>
      <c r="F183" s="280">
        <v>69.033333333333346</v>
      </c>
      <c r="G183" s="280">
        <v>67.266666666666694</v>
      </c>
      <c r="H183" s="280">
        <v>73.266666666666694</v>
      </c>
      <c r="I183" s="280">
        <v>75.033333333333346</v>
      </c>
      <c r="J183" s="280">
        <v>76.266666666666694</v>
      </c>
      <c r="K183" s="278">
        <v>73.8</v>
      </c>
      <c r="L183" s="278">
        <v>70.8</v>
      </c>
      <c r="M183" s="278">
        <v>1.2504500000000001</v>
      </c>
    </row>
    <row r="184" spans="1:13">
      <c r="A184" s="269">
        <v>174</v>
      </c>
      <c r="B184" s="278" t="s">
        <v>385</v>
      </c>
      <c r="C184" s="279">
        <v>497.5</v>
      </c>
      <c r="D184" s="280">
        <v>489.58333333333331</v>
      </c>
      <c r="E184" s="280">
        <v>480.16666666666663</v>
      </c>
      <c r="F184" s="280">
        <v>462.83333333333331</v>
      </c>
      <c r="G184" s="280">
        <v>453.41666666666663</v>
      </c>
      <c r="H184" s="280">
        <v>506.91666666666663</v>
      </c>
      <c r="I184" s="280">
        <v>516.33333333333326</v>
      </c>
      <c r="J184" s="280">
        <v>533.66666666666663</v>
      </c>
      <c r="K184" s="278">
        <v>499</v>
      </c>
      <c r="L184" s="278">
        <v>472.25</v>
      </c>
      <c r="M184" s="278">
        <v>0.17479</v>
      </c>
    </row>
    <row r="185" spans="1:13">
      <c r="A185" s="269">
        <v>175</v>
      </c>
      <c r="B185" s="278" t="s">
        <v>391</v>
      </c>
      <c r="C185" s="279">
        <v>40.700000000000003</v>
      </c>
      <c r="D185" s="280">
        <v>41.06666666666667</v>
      </c>
      <c r="E185" s="280">
        <v>40.13333333333334</v>
      </c>
      <c r="F185" s="280">
        <v>39.56666666666667</v>
      </c>
      <c r="G185" s="280">
        <v>38.63333333333334</v>
      </c>
      <c r="H185" s="280">
        <v>41.63333333333334</v>
      </c>
      <c r="I185" s="280">
        <v>42.566666666666663</v>
      </c>
      <c r="J185" s="280">
        <v>43.13333333333334</v>
      </c>
      <c r="K185" s="278">
        <v>42</v>
      </c>
      <c r="L185" s="278">
        <v>40.5</v>
      </c>
      <c r="M185" s="278">
        <v>2.4506600000000001</v>
      </c>
    </row>
    <row r="186" spans="1:13">
      <c r="A186" s="269">
        <v>176</v>
      </c>
      <c r="B186" s="278" t="s">
        <v>251</v>
      </c>
      <c r="C186" s="279">
        <v>189.8</v>
      </c>
      <c r="D186" s="280">
        <v>189.54999999999998</v>
      </c>
      <c r="E186" s="280">
        <v>187.09999999999997</v>
      </c>
      <c r="F186" s="280">
        <v>184.39999999999998</v>
      </c>
      <c r="G186" s="280">
        <v>181.94999999999996</v>
      </c>
      <c r="H186" s="280">
        <v>192.24999999999997</v>
      </c>
      <c r="I186" s="280">
        <v>194.69999999999996</v>
      </c>
      <c r="J186" s="280">
        <v>197.39999999999998</v>
      </c>
      <c r="K186" s="278">
        <v>192</v>
      </c>
      <c r="L186" s="278">
        <v>186.85</v>
      </c>
      <c r="M186" s="278">
        <v>6.57409</v>
      </c>
    </row>
    <row r="187" spans="1:13">
      <c r="A187" s="269">
        <v>177</v>
      </c>
      <c r="B187" s="278" t="s">
        <v>386</v>
      </c>
      <c r="C187" s="279">
        <v>314.64999999999998</v>
      </c>
      <c r="D187" s="280">
        <v>316.0333333333333</v>
      </c>
      <c r="E187" s="280">
        <v>310.11666666666662</v>
      </c>
      <c r="F187" s="280">
        <v>305.58333333333331</v>
      </c>
      <c r="G187" s="280">
        <v>299.66666666666663</v>
      </c>
      <c r="H187" s="280">
        <v>320.56666666666661</v>
      </c>
      <c r="I187" s="280">
        <v>326.48333333333335</v>
      </c>
      <c r="J187" s="280">
        <v>331.01666666666659</v>
      </c>
      <c r="K187" s="278">
        <v>321.95</v>
      </c>
      <c r="L187" s="278">
        <v>311.5</v>
      </c>
      <c r="M187" s="278">
        <v>0.45929999999999999</v>
      </c>
    </row>
    <row r="188" spans="1:13">
      <c r="A188" s="269">
        <v>178</v>
      </c>
      <c r="B188" s="278" t="s">
        <v>387</v>
      </c>
      <c r="C188" s="279">
        <v>247.3</v>
      </c>
      <c r="D188" s="280">
        <v>246.31666666666669</v>
      </c>
      <c r="E188" s="280">
        <v>243.18333333333339</v>
      </c>
      <c r="F188" s="280">
        <v>239.06666666666669</v>
      </c>
      <c r="G188" s="280">
        <v>235.93333333333339</v>
      </c>
      <c r="H188" s="280">
        <v>250.43333333333339</v>
      </c>
      <c r="I188" s="280">
        <v>253.56666666666666</v>
      </c>
      <c r="J188" s="280">
        <v>257.68333333333339</v>
      </c>
      <c r="K188" s="278">
        <v>249.45</v>
      </c>
      <c r="L188" s="278">
        <v>242.2</v>
      </c>
      <c r="M188" s="278">
        <v>2.0424600000000002</v>
      </c>
    </row>
    <row r="189" spans="1:13">
      <c r="A189" s="269">
        <v>179</v>
      </c>
      <c r="B189" s="278" t="s">
        <v>392</v>
      </c>
      <c r="C189" s="279">
        <v>563.5</v>
      </c>
      <c r="D189" s="280">
        <v>562.83333333333337</v>
      </c>
      <c r="E189" s="280">
        <v>557.2166666666667</v>
      </c>
      <c r="F189" s="280">
        <v>550.93333333333328</v>
      </c>
      <c r="G189" s="280">
        <v>545.31666666666661</v>
      </c>
      <c r="H189" s="280">
        <v>569.11666666666679</v>
      </c>
      <c r="I189" s="280">
        <v>574.73333333333335</v>
      </c>
      <c r="J189" s="280">
        <v>581.01666666666688</v>
      </c>
      <c r="K189" s="278">
        <v>568.45000000000005</v>
      </c>
      <c r="L189" s="278">
        <v>556.54999999999995</v>
      </c>
      <c r="M189" s="278">
        <v>1.9970000000000002E-2</v>
      </c>
    </row>
    <row r="190" spans="1:13">
      <c r="A190" s="269">
        <v>180</v>
      </c>
      <c r="B190" s="278" t="s">
        <v>400</v>
      </c>
      <c r="C190" s="279">
        <v>534.75</v>
      </c>
      <c r="D190" s="280">
        <v>537.18333333333339</v>
      </c>
      <c r="E190" s="280">
        <v>527.66666666666674</v>
      </c>
      <c r="F190" s="280">
        <v>520.58333333333337</v>
      </c>
      <c r="G190" s="280">
        <v>511.06666666666672</v>
      </c>
      <c r="H190" s="280">
        <v>544.26666666666677</v>
      </c>
      <c r="I190" s="280">
        <v>553.78333333333342</v>
      </c>
      <c r="J190" s="280">
        <v>560.86666666666679</v>
      </c>
      <c r="K190" s="278">
        <v>546.70000000000005</v>
      </c>
      <c r="L190" s="278">
        <v>530.1</v>
      </c>
      <c r="M190" s="278">
        <v>0.50590000000000002</v>
      </c>
    </row>
    <row r="191" spans="1:13">
      <c r="A191" s="269">
        <v>181</v>
      </c>
      <c r="B191" s="278" t="s">
        <v>394</v>
      </c>
      <c r="C191" s="279">
        <v>520</v>
      </c>
      <c r="D191" s="280">
        <v>518.4</v>
      </c>
      <c r="E191" s="280">
        <v>514.79999999999995</v>
      </c>
      <c r="F191" s="280">
        <v>509.6</v>
      </c>
      <c r="G191" s="280">
        <v>506</v>
      </c>
      <c r="H191" s="280">
        <v>523.59999999999991</v>
      </c>
      <c r="I191" s="280">
        <v>527.20000000000005</v>
      </c>
      <c r="J191" s="280">
        <v>532.39999999999986</v>
      </c>
      <c r="K191" s="278">
        <v>522</v>
      </c>
      <c r="L191" s="278">
        <v>513.20000000000005</v>
      </c>
      <c r="M191" s="278">
        <v>3.3959999999999997E-2</v>
      </c>
    </row>
    <row r="192" spans="1:13">
      <c r="A192" s="269">
        <v>182</v>
      </c>
      <c r="B192" s="278" t="s">
        <v>107</v>
      </c>
      <c r="C192" s="279">
        <v>459.35</v>
      </c>
      <c r="D192" s="280">
        <v>463.09999999999997</v>
      </c>
      <c r="E192" s="280">
        <v>451.74999999999994</v>
      </c>
      <c r="F192" s="280">
        <v>444.15</v>
      </c>
      <c r="G192" s="280">
        <v>432.79999999999995</v>
      </c>
      <c r="H192" s="280">
        <v>470.69999999999993</v>
      </c>
      <c r="I192" s="280">
        <v>482.04999999999995</v>
      </c>
      <c r="J192" s="280">
        <v>489.64999999999992</v>
      </c>
      <c r="K192" s="278">
        <v>474.45</v>
      </c>
      <c r="L192" s="278">
        <v>455.5</v>
      </c>
      <c r="M192" s="278">
        <v>29.938490000000002</v>
      </c>
    </row>
    <row r="193" spans="1:13">
      <c r="A193" s="269">
        <v>183</v>
      </c>
      <c r="B193" s="278" t="s">
        <v>109</v>
      </c>
      <c r="C193" s="279">
        <v>530.4</v>
      </c>
      <c r="D193" s="280">
        <v>529.4666666666667</v>
      </c>
      <c r="E193" s="280">
        <v>523.93333333333339</v>
      </c>
      <c r="F193" s="280">
        <v>517.4666666666667</v>
      </c>
      <c r="G193" s="280">
        <v>511.93333333333339</v>
      </c>
      <c r="H193" s="280">
        <v>535.93333333333339</v>
      </c>
      <c r="I193" s="280">
        <v>541.4666666666667</v>
      </c>
      <c r="J193" s="280">
        <v>547.93333333333339</v>
      </c>
      <c r="K193" s="278">
        <v>535</v>
      </c>
      <c r="L193" s="278">
        <v>523</v>
      </c>
      <c r="M193" s="278">
        <v>64.104849999999999</v>
      </c>
    </row>
    <row r="194" spans="1:13">
      <c r="A194" s="269">
        <v>184</v>
      </c>
      <c r="B194" s="278" t="s">
        <v>110</v>
      </c>
      <c r="C194" s="279">
        <v>1516.15</v>
      </c>
      <c r="D194" s="280">
        <v>1538.1166666666668</v>
      </c>
      <c r="E194" s="280">
        <v>1479.5333333333335</v>
      </c>
      <c r="F194" s="280">
        <v>1442.9166666666667</v>
      </c>
      <c r="G194" s="280">
        <v>1384.3333333333335</v>
      </c>
      <c r="H194" s="280">
        <v>1574.7333333333336</v>
      </c>
      <c r="I194" s="280">
        <v>1633.3166666666666</v>
      </c>
      <c r="J194" s="280">
        <v>1669.9333333333336</v>
      </c>
      <c r="K194" s="278">
        <v>1596.7</v>
      </c>
      <c r="L194" s="278">
        <v>1501.5</v>
      </c>
      <c r="M194" s="278">
        <v>120.34389</v>
      </c>
    </row>
    <row r="195" spans="1:13">
      <c r="A195" s="269">
        <v>185</v>
      </c>
      <c r="B195" s="278" t="s">
        <v>253</v>
      </c>
      <c r="C195" s="279">
        <v>2438.5500000000002</v>
      </c>
      <c r="D195" s="280">
        <v>2442.85</v>
      </c>
      <c r="E195" s="280">
        <v>2410.6999999999998</v>
      </c>
      <c r="F195" s="280">
        <v>2382.85</v>
      </c>
      <c r="G195" s="280">
        <v>2350.6999999999998</v>
      </c>
      <c r="H195" s="280">
        <v>2470.6999999999998</v>
      </c>
      <c r="I195" s="280">
        <v>2502.8500000000004</v>
      </c>
      <c r="J195" s="280">
        <v>2530.6999999999998</v>
      </c>
      <c r="K195" s="278">
        <v>2475</v>
      </c>
      <c r="L195" s="278">
        <v>2415</v>
      </c>
      <c r="M195" s="278">
        <v>1.2656099999999999</v>
      </c>
    </row>
    <row r="196" spans="1:13">
      <c r="A196" s="269">
        <v>186</v>
      </c>
      <c r="B196" s="278" t="s">
        <v>111</v>
      </c>
      <c r="C196" s="279">
        <v>838.85</v>
      </c>
      <c r="D196" s="280">
        <v>847.4</v>
      </c>
      <c r="E196" s="280">
        <v>824.5</v>
      </c>
      <c r="F196" s="280">
        <v>810.15</v>
      </c>
      <c r="G196" s="280">
        <v>787.25</v>
      </c>
      <c r="H196" s="280">
        <v>861.75</v>
      </c>
      <c r="I196" s="280">
        <v>884.64999999999986</v>
      </c>
      <c r="J196" s="280">
        <v>899</v>
      </c>
      <c r="K196" s="278">
        <v>870.3</v>
      </c>
      <c r="L196" s="278">
        <v>833.05</v>
      </c>
      <c r="M196" s="278">
        <v>210.25848999999999</v>
      </c>
    </row>
    <row r="197" spans="1:13">
      <c r="A197" s="269">
        <v>187</v>
      </c>
      <c r="B197" s="278" t="s">
        <v>254</v>
      </c>
      <c r="C197" s="279">
        <v>494.75</v>
      </c>
      <c r="D197" s="280">
        <v>496.58333333333331</v>
      </c>
      <c r="E197" s="280">
        <v>488.46666666666664</v>
      </c>
      <c r="F197" s="280">
        <v>482.18333333333334</v>
      </c>
      <c r="G197" s="280">
        <v>474.06666666666666</v>
      </c>
      <c r="H197" s="280">
        <v>502.86666666666662</v>
      </c>
      <c r="I197" s="280">
        <v>510.98333333333329</v>
      </c>
      <c r="J197" s="280">
        <v>517.26666666666665</v>
      </c>
      <c r="K197" s="278">
        <v>504.7</v>
      </c>
      <c r="L197" s="278">
        <v>490.3</v>
      </c>
      <c r="M197" s="278">
        <v>46.023589999999999</v>
      </c>
    </row>
    <row r="198" spans="1:13">
      <c r="A198" s="269">
        <v>188</v>
      </c>
      <c r="B198" s="278" t="s">
        <v>252</v>
      </c>
      <c r="C198" s="279">
        <v>740.85</v>
      </c>
      <c r="D198" s="280">
        <v>748.2833333333333</v>
      </c>
      <c r="E198" s="280">
        <v>727.71666666666658</v>
      </c>
      <c r="F198" s="280">
        <v>714.58333333333326</v>
      </c>
      <c r="G198" s="280">
        <v>694.01666666666654</v>
      </c>
      <c r="H198" s="280">
        <v>761.41666666666663</v>
      </c>
      <c r="I198" s="280">
        <v>781.98333333333323</v>
      </c>
      <c r="J198" s="280">
        <v>795.11666666666667</v>
      </c>
      <c r="K198" s="278">
        <v>768.85</v>
      </c>
      <c r="L198" s="278">
        <v>735.15</v>
      </c>
      <c r="M198" s="278">
        <v>1.61283</v>
      </c>
    </row>
    <row r="199" spans="1:13">
      <c r="A199" s="269">
        <v>189</v>
      </c>
      <c r="B199" s="278" t="s">
        <v>395</v>
      </c>
      <c r="C199" s="279">
        <v>152.80000000000001</v>
      </c>
      <c r="D199" s="280">
        <v>151.81666666666669</v>
      </c>
      <c r="E199" s="280">
        <v>149.73333333333338</v>
      </c>
      <c r="F199" s="280">
        <v>146.66666666666669</v>
      </c>
      <c r="G199" s="280">
        <v>144.58333333333337</v>
      </c>
      <c r="H199" s="280">
        <v>154.88333333333338</v>
      </c>
      <c r="I199" s="280">
        <v>156.9666666666667</v>
      </c>
      <c r="J199" s="280">
        <v>160.03333333333339</v>
      </c>
      <c r="K199" s="278">
        <v>153.9</v>
      </c>
      <c r="L199" s="278">
        <v>148.75</v>
      </c>
      <c r="M199" s="278">
        <v>8.0176800000000004</v>
      </c>
    </row>
    <row r="200" spans="1:13">
      <c r="A200" s="269">
        <v>190</v>
      </c>
      <c r="B200" s="278" t="s">
        <v>396</v>
      </c>
      <c r="C200" s="279">
        <v>230.25</v>
      </c>
      <c r="D200" s="280">
        <v>231.04999999999998</v>
      </c>
      <c r="E200" s="280">
        <v>227.19999999999996</v>
      </c>
      <c r="F200" s="280">
        <v>224.14999999999998</v>
      </c>
      <c r="G200" s="280">
        <v>220.29999999999995</v>
      </c>
      <c r="H200" s="280">
        <v>234.09999999999997</v>
      </c>
      <c r="I200" s="280">
        <v>237.95</v>
      </c>
      <c r="J200" s="280">
        <v>240.99999999999997</v>
      </c>
      <c r="K200" s="278">
        <v>234.9</v>
      </c>
      <c r="L200" s="278">
        <v>228</v>
      </c>
      <c r="M200" s="278">
        <v>0.16317999999999999</v>
      </c>
    </row>
    <row r="201" spans="1:13">
      <c r="A201" s="269">
        <v>191</v>
      </c>
      <c r="B201" s="278" t="s">
        <v>112</v>
      </c>
      <c r="C201" s="279">
        <v>2150.6</v>
      </c>
      <c r="D201" s="280">
        <v>2131.4500000000003</v>
      </c>
      <c r="E201" s="280">
        <v>2103.0000000000005</v>
      </c>
      <c r="F201" s="280">
        <v>2055.4</v>
      </c>
      <c r="G201" s="280">
        <v>2026.9500000000003</v>
      </c>
      <c r="H201" s="280">
        <v>2179.0500000000006</v>
      </c>
      <c r="I201" s="280">
        <v>2207.5000000000005</v>
      </c>
      <c r="J201" s="280">
        <v>2255.1000000000008</v>
      </c>
      <c r="K201" s="278">
        <v>2159.9</v>
      </c>
      <c r="L201" s="278">
        <v>2083.85</v>
      </c>
      <c r="M201" s="278">
        <v>22.414439999999999</v>
      </c>
    </row>
    <row r="202" spans="1:13">
      <c r="A202" s="269">
        <v>192</v>
      </c>
      <c r="B202" s="278" t="s">
        <v>113</v>
      </c>
      <c r="C202" s="279">
        <v>236.2</v>
      </c>
      <c r="D202" s="280">
        <v>237.68333333333331</v>
      </c>
      <c r="E202" s="280">
        <v>231.91666666666663</v>
      </c>
      <c r="F202" s="280">
        <v>227.63333333333333</v>
      </c>
      <c r="G202" s="280">
        <v>221.86666666666665</v>
      </c>
      <c r="H202" s="280">
        <v>241.96666666666661</v>
      </c>
      <c r="I202" s="280">
        <v>247.73333333333332</v>
      </c>
      <c r="J202" s="280">
        <v>252.01666666666659</v>
      </c>
      <c r="K202" s="278">
        <v>243.45</v>
      </c>
      <c r="L202" s="278">
        <v>233.4</v>
      </c>
      <c r="M202" s="278">
        <v>9.6280199999999994</v>
      </c>
    </row>
    <row r="203" spans="1:13">
      <c r="A203" s="269">
        <v>193</v>
      </c>
      <c r="B203" s="278" t="s">
        <v>397</v>
      </c>
      <c r="C203" s="279">
        <v>8.8000000000000007</v>
      </c>
      <c r="D203" s="280">
        <v>8.8833333333333329</v>
      </c>
      <c r="E203" s="280">
        <v>8.6666666666666661</v>
      </c>
      <c r="F203" s="280">
        <v>8.5333333333333332</v>
      </c>
      <c r="G203" s="280">
        <v>8.3166666666666664</v>
      </c>
      <c r="H203" s="280">
        <v>9.0166666666666657</v>
      </c>
      <c r="I203" s="280">
        <v>9.2333333333333343</v>
      </c>
      <c r="J203" s="280">
        <v>9.3666666666666654</v>
      </c>
      <c r="K203" s="278">
        <v>9.1</v>
      </c>
      <c r="L203" s="278">
        <v>8.75</v>
      </c>
      <c r="M203" s="278">
        <v>24.72343</v>
      </c>
    </row>
    <row r="204" spans="1:13">
      <c r="A204" s="269">
        <v>194</v>
      </c>
      <c r="B204" s="278" t="s">
        <v>399</v>
      </c>
      <c r="C204" s="279">
        <v>45.8</v>
      </c>
      <c r="D204" s="280">
        <v>46.35</v>
      </c>
      <c r="E204" s="280">
        <v>44.5</v>
      </c>
      <c r="F204" s="280">
        <v>43.199999999999996</v>
      </c>
      <c r="G204" s="280">
        <v>41.349999999999994</v>
      </c>
      <c r="H204" s="280">
        <v>47.650000000000006</v>
      </c>
      <c r="I204" s="280">
        <v>49.500000000000014</v>
      </c>
      <c r="J204" s="280">
        <v>50.800000000000011</v>
      </c>
      <c r="K204" s="278">
        <v>48.2</v>
      </c>
      <c r="L204" s="278">
        <v>45.05</v>
      </c>
      <c r="M204" s="278">
        <v>1.5777399999999999</v>
      </c>
    </row>
    <row r="205" spans="1:13">
      <c r="A205" s="269">
        <v>195</v>
      </c>
      <c r="B205" s="278" t="s">
        <v>115</v>
      </c>
      <c r="C205" s="279">
        <v>124.85</v>
      </c>
      <c r="D205" s="280">
        <v>124.98333333333333</v>
      </c>
      <c r="E205" s="280">
        <v>123.46666666666667</v>
      </c>
      <c r="F205" s="280">
        <v>122.08333333333333</v>
      </c>
      <c r="G205" s="280">
        <v>120.56666666666666</v>
      </c>
      <c r="H205" s="280">
        <v>126.36666666666667</v>
      </c>
      <c r="I205" s="280">
        <v>127.88333333333335</v>
      </c>
      <c r="J205" s="280">
        <v>129.26666666666668</v>
      </c>
      <c r="K205" s="278">
        <v>126.5</v>
      </c>
      <c r="L205" s="278">
        <v>123.6</v>
      </c>
      <c r="M205" s="278">
        <v>170.59557000000001</v>
      </c>
    </row>
    <row r="206" spans="1:13">
      <c r="A206" s="269">
        <v>196</v>
      </c>
      <c r="B206" s="278" t="s">
        <v>401</v>
      </c>
      <c r="C206" s="279">
        <v>24.5</v>
      </c>
      <c r="D206" s="280">
        <v>24.716666666666669</v>
      </c>
      <c r="E206" s="280">
        <v>24.083333333333336</v>
      </c>
      <c r="F206" s="280">
        <v>23.666666666666668</v>
      </c>
      <c r="G206" s="280">
        <v>23.033333333333335</v>
      </c>
      <c r="H206" s="280">
        <v>25.133333333333336</v>
      </c>
      <c r="I206" s="280">
        <v>25.766666666666669</v>
      </c>
      <c r="J206" s="280">
        <v>26.183333333333337</v>
      </c>
      <c r="K206" s="278">
        <v>25.35</v>
      </c>
      <c r="L206" s="278">
        <v>24.3</v>
      </c>
      <c r="M206" s="278">
        <v>3.0852300000000001</v>
      </c>
    </row>
    <row r="207" spans="1:13">
      <c r="A207" s="269">
        <v>197</v>
      </c>
      <c r="B207" s="278" t="s">
        <v>116</v>
      </c>
      <c r="C207" s="279">
        <v>182.2</v>
      </c>
      <c r="D207" s="280">
        <v>182.33333333333334</v>
      </c>
      <c r="E207" s="280">
        <v>178.16666666666669</v>
      </c>
      <c r="F207" s="280">
        <v>174.13333333333335</v>
      </c>
      <c r="G207" s="280">
        <v>169.9666666666667</v>
      </c>
      <c r="H207" s="280">
        <v>186.36666666666667</v>
      </c>
      <c r="I207" s="280">
        <v>190.53333333333336</v>
      </c>
      <c r="J207" s="280">
        <v>194.56666666666666</v>
      </c>
      <c r="K207" s="278">
        <v>186.5</v>
      </c>
      <c r="L207" s="278">
        <v>178.3</v>
      </c>
      <c r="M207" s="278">
        <v>62.637090000000001</v>
      </c>
    </row>
    <row r="208" spans="1:13">
      <c r="A208" s="269">
        <v>198</v>
      </c>
      <c r="B208" s="278" t="s">
        <v>117</v>
      </c>
      <c r="C208" s="279">
        <v>1987.9</v>
      </c>
      <c r="D208" s="280">
        <v>1980.3166666666666</v>
      </c>
      <c r="E208" s="280">
        <v>1965.5833333333333</v>
      </c>
      <c r="F208" s="280">
        <v>1943.2666666666667</v>
      </c>
      <c r="G208" s="280">
        <v>1928.5333333333333</v>
      </c>
      <c r="H208" s="280">
        <v>2002.6333333333332</v>
      </c>
      <c r="I208" s="280">
        <v>2017.3666666666668</v>
      </c>
      <c r="J208" s="280">
        <v>2039.6833333333332</v>
      </c>
      <c r="K208" s="278">
        <v>1995.05</v>
      </c>
      <c r="L208" s="278">
        <v>1958</v>
      </c>
      <c r="M208" s="278">
        <v>53.401530000000001</v>
      </c>
    </row>
    <row r="209" spans="1:13">
      <c r="A209" s="269">
        <v>199</v>
      </c>
      <c r="B209" s="278" t="s">
        <v>255</v>
      </c>
      <c r="C209" s="279">
        <v>165.25</v>
      </c>
      <c r="D209" s="280">
        <v>166.03333333333333</v>
      </c>
      <c r="E209" s="280">
        <v>163.26666666666665</v>
      </c>
      <c r="F209" s="280">
        <v>161.28333333333333</v>
      </c>
      <c r="G209" s="280">
        <v>158.51666666666665</v>
      </c>
      <c r="H209" s="280">
        <v>168.01666666666665</v>
      </c>
      <c r="I209" s="280">
        <v>170.78333333333336</v>
      </c>
      <c r="J209" s="280">
        <v>172.76666666666665</v>
      </c>
      <c r="K209" s="278">
        <v>168.8</v>
      </c>
      <c r="L209" s="278">
        <v>164.05</v>
      </c>
      <c r="M209" s="278">
        <v>8.2608999999999995</v>
      </c>
    </row>
    <row r="210" spans="1:13">
      <c r="A210" s="269">
        <v>200</v>
      </c>
      <c r="B210" s="278" t="s">
        <v>402</v>
      </c>
      <c r="C210" s="279">
        <v>26783.1</v>
      </c>
      <c r="D210" s="280">
        <v>26944.366666666669</v>
      </c>
      <c r="E210" s="280">
        <v>26538.733333333337</v>
      </c>
      <c r="F210" s="280">
        <v>26294.366666666669</v>
      </c>
      <c r="G210" s="280">
        <v>25888.733333333337</v>
      </c>
      <c r="H210" s="280">
        <v>27188.733333333337</v>
      </c>
      <c r="I210" s="280">
        <v>27594.366666666669</v>
      </c>
      <c r="J210" s="280">
        <v>27838.733333333337</v>
      </c>
      <c r="K210" s="278">
        <v>27350</v>
      </c>
      <c r="L210" s="278">
        <v>26700</v>
      </c>
      <c r="M210" s="278">
        <v>1.4149999999999999E-2</v>
      </c>
    </row>
    <row r="211" spans="1:13">
      <c r="A211" s="269">
        <v>201</v>
      </c>
      <c r="B211" s="278" t="s">
        <v>398</v>
      </c>
      <c r="C211" s="279">
        <v>47.15</v>
      </c>
      <c r="D211" s="280">
        <v>47.516666666666673</v>
      </c>
      <c r="E211" s="280">
        <v>46.133333333333347</v>
      </c>
      <c r="F211" s="280">
        <v>45.116666666666674</v>
      </c>
      <c r="G211" s="280">
        <v>43.733333333333348</v>
      </c>
      <c r="H211" s="280">
        <v>48.533333333333346</v>
      </c>
      <c r="I211" s="280">
        <v>49.916666666666671</v>
      </c>
      <c r="J211" s="280">
        <v>50.933333333333344</v>
      </c>
      <c r="K211" s="278">
        <v>48.9</v>
      </c>
      <c r="L211" s="278">
        <v>46.5</v>
      </c>
      <c r="M211" s="278">
        <v>15.869490000000001</v>
      </c>
    </row>
    <row r="212" spans="1:13">
      <c r="A212" s="269">
        <v>202</v>
      </c>
      <c r="B212" s="278" t="s">
        <v>256</v>
      </c>
      <c r="C212" s="279">
        <v>22.15</v>
      </c>
      <c r="D212" s="280">
        <v>22.333333333333332</v>
      </c>
      <c r="E212" s="280">
        <v>21.866666666666664</v>
      </c>
      <c r="F212" s="280">
        <v>21.583333333333332</v>
      </c>
      <c r="G212" s="280">
        <v>21.116666666666664</v>
      </c>
      <c r="H212" s="280">
        <v>22.616666666666664</v>
      </c>
      <c r="I212" s="280">
        <v>23.083333333333332</v>
      </c>
      <c r="J212" s="280">
        <v>23.366666666666664</v>
      </c>
      <c r="K212" s="278">
        <v>22.8</v>
      </c>
      <c r="L212" s="278">
        <v>22.05</v>
      </c>
      <c r="M212" s="278">
        <v>10.34436</v>
      </c>
    </row>
    <row r="213" spans="1:13">
      <c r="A213" s="269">
        <v>203</v>
      </c>
      <c r="B213" s="278" t="s">
        <v>416</v>
      </c>
      <c r="C213" s="279">
        <v>41</v>
      </c>
      <c r="D213" s="280">
        <v>40.699999999999996</v>
      </c>
      <c r="E213" s="280">
        <v>38.849999999999994</v>
      </c>
      <c r="F213" s="280">
        <v>36.699999999999996</v>
      </c>
      <c r="G213" s="280">
        <v>34.849999999999994</v>
      </c>
      <c r="H213" s="280">
        <v>42.849999999999994</v>
      </c>
      <c r="I213" s="280">
        <v>44.7</v>
      </c>
      <c r="J213" s="280">
        <v>46.849999999999994</v>
      </c>
      <c r="K213" s="278">
        <v>42.55</v>
      </c>
      <c r="L213" s="278">
        <v>38.549999999999997</v>
      </c>
      <c r="M213" s="278">
        <v>48.755000000000003</v>
      </c>
    </row>
    <row r="214" spans="1:13">
      <c r="A214" s="269">
        <v>204</v>
      </c>
      <c r="B214" s="278" t="s">
        <v>118</v>
      </c>
      <c r="C214" s="279">
        <v>115.65</v>
      </c>
      <c r="D214" s="280">
        <v>117.93333333333334</v>
      </c>
      <c r="E214" s="280">
        <v>112.21666666666667</v>
      </c>
      <c r="F214" s="280">
        <v>108.78333333333333</v>
      </c>
      <c r="G214" s="280">
        <v>103.06666666666666</v>
      </c>
      <c r="H214" s="280">
        <v>121.36666666666667</v>
      </c>
      <c r="I214" s="280">
        <v>127.08333333333334</v>
      </c>
      <c r="J214" s="280">
        <v>130.51666666666668</v>
      </c>
      <c r="K214" s="278">
        <v>123.65</v>
      </c>
      <c r="L214" s="278">
        <v>114.5</v>
      </c>
      <c r="M214" s="278">
        <v>209.33876000000001</v>
      </c>
    </row>
    <row r="215" spans="1:13">
      <c r="A215" s="269">
        <v>205</v>
      </c>
      <c r="B215" s="278" t="s">
        <v>415</v>
      </c>
      <c r="C215" s="279">
        <v>33.35</v>
      </c>
      <c r="D215" s="280">
        <v>33.383333333333333</v>
      </c>
      <c r="E215" s="280">
        <v>32.566666666666663</v>
      </c>
      <c r="F215" s="280">
        <v>31.783333333333331</v>
      </c>
      <c r="G215" s="280">
        <v>30.966666666666661</v>
      </c>
      <c r="H215" s="280">
        <v>34.166666666666664</v>
      </c>
      <c r="I215" s="280">
        <v>34.983333333333341</v>
      </c>
      <c r="J215" s="280">
        <v>35.766666666666666</v>
      </c>
      <c r="K215" s="278">
        <v>34.200000000000003</v>
      </c>
      <c r="L215" s="278">
        <v>32.6</v>
      </c>
      <c r="M215" s="278">
        <v>1.02566</v>
      </c>
    </row>
    <row r="216" spans="1:13">
      <c r="A216" s="269">
        <v>206</v>
      </c>
      <c r="B216" s="278" t="s">
        <v>259</v>
      </c>
      <c r="C216" s="279">
        <v>69.7</v>
      </c>
      <c r="D216" s="280">
        <v>70.733333333333334</v>
      </c>
      <c r="E216" s="280">
        <v>68.666666666666671</v>
      </c>
      <c r="F216" s="280">
        <v>67.63333333333334</v>
      </c>
      <c r="G216" s="280">
        <v>65.566666666666677</v>
      </c>
      <c r="H216" s="280">
        <v>71.766666666666666</v>
      </c>
      <c r="I216" s="280">
        <v>73.833333333333329</v>
      </c>
      <c r="J216" s="280">
        <v>74.86666666666666</v>
      </c>
      <c r="K216" s="278">
        <v>72.8</v>
      </c>
      <c r="L216" s="278">
        <v>69.7</v>
      </c>
      <c r="M216" s="278">
        <v>18.738880000000002</v>
      </c>
    </row>
    <row r="217" spans="1:13">
      <c r="A217" s="269">
        <v>207</v>
      </c>
      <c r="B217" s="278" t="s">
        <v>119</v>
      </c>
      <c r="C217" s="279">
        <v>291.05</v>
      </c>
      <c r="D217" s="280">
        <v>294.76666666666665</v>
      </c>
      <c r="E217" s="280">
        <v>281.83333333333331</v>
      </c>
      <c r="F217" s="280">
        <v>272.61666666666667</v>
      </c>
      <c r="G217" s="280">
        <v>259.68333333333334</v>
      </c>
      <c r="H217" s="280">
        <v>303.98333333333329</v>
      </c>
      <c r="I217" s="280">
        <v>316.91666666666669</v>
      </c>
      <c r="J217" s="280">
        <v>326.13333333333327</v>
      </c>
      <c r="K217" s="278">
        <v>307.7</v>
      </c>
      <c r="L217" s="278">
        <v>285.55</v>
      </c>
      <c r="M217" s="278">
        <v>803.59014000000002</v>
      </c>
    </row>
    <row r="218" spans="1:13">
      <c r="A218" s="269">
        <v>208</v>
      </c>
      <c r="B218" s="278" t="s">
        <v>257</v>
      </c>
      <c r="C218" s="279">
        <v>1238.0999999999999</v>
      </c>
      <c r="D218" s="280">
        <v>1238.9833333333333</v>
      </c>
      <c r="E218" s="280">
        <v>1214.1166666666668</v>
      </c>
      <c r="F218" s="280">
        <v>1190.1333333333334</v>
      </c>
      <c r="G218" s="280">
        <v>1165.2666666666669</v>
      </c>
      <c r="H218" s="280">
        <v>1262.9666666666667</v>
      </c>
      <c r="I218" s="280">
        <v>1287.833333333333</v>
      </c>
      <c r="J218" s="280">
        <v>1311.8166666666666</v>
      </c>
      <c r="K218" s="278">
        <v>1263.8499999999999</v>
      </c>
      <c r="L218" s="278">
        <v>1215</v>
      </c>
      <c r="M218" s="278">
        <v>2.89297</v>
      </c>
    </row>
    <row r="219" spans="1:13">
      <c r="A219" s="269">
        <v>209</v>
      </c>
      <c r="B219" s="278" t="s">
        <v>120</v>
      </c>
      <c r="C219" s="279">
        <v>345.05</v>
      </c>
      <c r="D219" s="280">
        <v>350.36666666666673</v>
      </c>
      <c r="E219" s="280">
        <v>331.38333333333344</v>
      </c>
      <c r="F219" s="280">
        <v>317.7166666666667</v>
      </c>
      <c r="G219" s="280">
        <v>298.73333333333341</v>
      </c>
      <c r="H219" s="280">
        <v>364.03333333333347</v>
      </c>
      <c r="I219" s="280">
        <v>383.01666666666671</v>
      </c>
      <c r="J219" s="280">
        <v>396.68333333333351</v>
      </c>
      <c r="K219" s="278">
        <v>369.35</v>
      </c>
      <c r="L219" s="278">
        <v>336.7</v>
      </c>
      <c r="M219" s="278">
        <v>41.460709999999999</v>
      </c>
    </row>
    <row r="220" spans="1:13">
      <c r="A220" s="269">
        <v>210</v>
      </c>
      <c r="B220" s="278" t="s">
        <v>404</v>
      </c>
      <c r="C220" s="279">
        <v>2582.8000000000002</v>
      </c>
      <c r="D220" s="280">
        <v>2581.1</v>
      </c>
      <c r="E220" s="280">
        <v>2532.25</v>
      </c>
      <c r="F220" s="280">
        <v>2481.7000000000003</v>
      </c>
      <c r="G220" s="280">
        <v>2432.8500000000004</v>
      </c>
      <c r="H220" s="280">
        <v>2631.6499999999996</v>
      </c>
      <c r="I220" s="280">
        <v>2680.4999999999991</v>
      </c>
      <c r="J220" s="280">
        <v>2731.0499999999993</v>
      </c>
      <c r="K220" s="278">
        <v>2629.95</v>
      </c>
      <c r="L220" s="278">
        <v>2530.5500000000002</v>
      </c>
      <c r="M220" s="278">
        <v>4.81E-3</v>
      </c>
    </row>
    <row r="221" spans="1:13">
      <c r="A221" s="269">
        <v>211</v>
      </c>
      <c r="B221" s="278" t="s">
        <v>258</v>
      </c>
      <c r="C221" s="279">
        <v>19.649999999999999</v>
      </c>
      <c r="D221" s="280">
        <v>19.849999999999998</v>
      </c>
      <c r="E221" s="280">
        <v>19.299999999999997</v>
      </c>
      <c r="F221" s="280">
        <v>18.95</v>
      </c>
      <c r="G221" s="280">
        <v>18.399999999999999</v>
      </c>
      <c r="H221" s="280">
        <v>20.199999999999996</v>
      </c>
      <c r="I221" s="280">
        <v>20.75</v>
      </c>
      <c r="J221" s="280">
        <v>21.099999999999994</v>
      </c>
      <c r="K221" s="278">
        <v>20.399999999999999</v>
      </c>
      <c r="L221" s="278">
        <v>19.5</v>
      </c>
      <c r="M221" s="278">
        <v>16.9999</v>
      </c>
    </row>
    <row r="222" spans="1:13">
      <c r="A222" s="269">
        <v>212</v>
      </c>
      <c r="B222" s="278" t="s">
        <v>121</v>
      </c>
      <c r="C222" s="279">
        <v>5.5</v>
      </c>
      <c r="D222" s="280">
        <v>5.5166666666666657</v>
      </c>
      <c r="E222" s="280">
        <v>5.3333333333333313</v>
      </c>
      <c r="F222" s="280">
        <v>5.1666666666666652</v>
      </c>
      <c r="G222" s="280">
        <v>4.9833333333333307</v>
      </c>
      <c r="H222" s="280">
        <v>5.6833333333333318</v>
      </c>
      <c r="I222" s="280">
        <v>5.8666666666666654</v>
      </c>
      <c r="J222" s="280">
        <v>6.0333333333333323</v>
      </c>
      <c r="K222" s="278">
        <v>5.7</v>
      </c>
      <c r="L222" s="278">
        <v>5.35</v>
      </c>
      <c r="M222" s="278">
        <v>3505.48515</v>
      </c>
    </row>
    <row r="223" spans="1:13">
      <c r="A223" s="269">
        <v>213</v>
      </c>
      <c r="B223" s="278" t="s">
        <v>405</v>
      </c>
      <c r="C223" s="279">
        <v>13.4</v>
      </c>
      <c r="D223" s="280">
        <v>13.483333333333334</v>
      </c>
      <c r="E223" s="280">
        <v>13.316666666666668</v>
      </c>
      <c r="F223" s="280">
        <v>13.233333333333334</v>
      </c>
      <c r="G223" s="280">
        <v>13.066666666666668</v>
      </c>
      <c r="H223" s="280">
        <v>13.566666666666668</v>
      </c>
      <c r="I223" s="280">
        <v>13.733333333333333</v>
      </c>
      <c r="J223" s="280">
        <v>13.816666666666668</v>
      </c>
      <c r="K223" s="278">
        <v>13.65</v>
      </c>
      <c r="L223" s="278">
        <v>13.4</v>
      </c>
      <c r="M223" s="278">
        <v>27.902899999999999</v>
      </c>
    </row>
    <row r="224" spans="1:13">
      <c r="A224" s="269">
        <v>214</v>
      </c>
      <c r="B224" s="278" t="s">
        <v>122</v>
      </c>
      <c r="C224" s="279">
        <v>18.850000000000001</v>
      </c>
      <c r="D224" s="280">
        <v>18.866666666666671</v>
      </c>
      <c r="E224" s="280">
        <v>18.433333333333341</v>
      </c>
      <c r="F224" s="280">
        <v>18.016666666666669</v>
      </c>
      <c r="G224" s="280">
        <v>17.583333333333339</v>
      </c>
      <c r="H224" s="280">
        <v>19.283333333333342</v>
      </c>
      <c r="I224" s="280">
        <v>19.716666666666672</v>
      </c>
      <c r="J224" s="280">
        <v>20.133333333333344</v>
      </c>
      <c r="K224" s="278">
        <v>19.3</v>
      </c>
      <c r="L224" s="278">
        <v>18.45</v>
      </c>
      <c r="M224" s="278">
        <v>447.79390000000001</v>
      </c>
    </row>
    <row r="225" spans="1:13">
      <c r="A225" s="269">
        <v>215</v>
      </c>
      <c r="B225" s="278" t="s">
        <v>417</v>
      </c>
      <c r="C225" s="279">
        <v>164.75</v>
      </c>
      <c r="D225" s="280">
        <v>163.1</v>
      </c>
      <c r="E225" s="280">
        <v>160.69999999999999</v>
      </c>
      <c r="F225" s="280">
        <v>156.65</v>
      </c>
      <c r="G225" s="280">
        <v>154.25</v>
      </c>
      <c r="H225" s="280">
        <v>167.14999999999998</v>
      </c>
      <c r="I225" s="280">
        <v>169.55</v>
      </c>
      <c r="J225" s="280">
        <v>173.59999999999997</v>
      </c>
      <c r="K225" s="278">
        <v>165.5</v>
      </c>
      <c r="L225" s="278">
        <v>159.05000000000001</v>
      </c>
      <c r="M225" s="278">
        <v>1.7693000000000001</v>
      </c>
    </row>
    <row r="226" spans="1:13">
      <c r="A226" s="269">
        <v>216</v>
      </c>
      <c r="B226" s="278" t="s">
        <v>406</v>
      </c>
      <c r="C226" s="279">
        <v>376.45</v>
      </c>
      <c r="D226" s="280">
        <v>375.48333333333329</v>
      </c>
      <c r="E226" s="280">
        <v>367.06666666666661</v>
      </c>
      <c r="F226" s="280">
        <v>357.68333333333334</v>
      </c>
      <c r="G226" s="280">
        <v>349.26666666666665</v>
      </c>
      <c r="H226" s="280">
        <v>384.86666666666656</v>
      </c>
      <c r="I226" s="280">
        <v>393.28333333333319</v>
      </c>
      <c r="J226" s="280">
        <v>402.66666666666652</v>
      </c>
      <c r="K226" s="278">
        <v>383.9</v>
      </c>
      <c r="L226" s="278">
        <v>366.1</v>
      </c>
      <c r="M226" s="278">
        <v>0.32351000000000002</v>
      </c>
    </row>
    <row r="227" spans="1:13">
      <c r="A227" s="269">
        <v>217</v>
      </c>
      <c r="B227" s="278" t="s">
        <v>407</v>
      </c>
      <c r="C227" s="279">
        <v>4</v>
      </c>
      <c r="D227" s="280">
        <v>4</v>
      </c>
      <c r="E227" s="280">
        <v>3.95</v>
      </c>
      <c r="F227" s="280">
        <v>3.9000000000000004</v>
      </c>
      <c r="G227" s="280">
        <v>3.8500000000000005</v>
      </c>
      <c r="H227" s="280">
        <v>4.05</v>
      </c>
      <c r="I227" s="280">
        <v>4.1000000000000005</v>
      </c>
      <c r="J227" s="280">
        <v>4.1499999999999995</v>
      </c>
      <c r="K227" s="278">
        <v>4.05</v>
      </c>
      <c r="L227" s="278">
        <v>3.95</v>
      </c>
      <c r="M227" s="278">
        <v>11.776949999999999</v>
      </c>
    </row>
    <row r="228" spans="1:13">
      <c r="A228" s="269">
        <v>218</v>
      </c>
      <c r="B228" s="278" t="s">
        <v>123</v>
      </c>
      <c r="C228" s="279">
        <v>450.6</v>
      </c>
      <c r="D228" s="280">
        <v>449.65000000000003</v>
      </c>
      <c r="E228" s="280">
        <v>443.80000000000007</v>
      </c>
      <c r="F228" s="280">
        <v>437.00000000000006</v>
      </c>
      <c r="G228" s="280">
        <v>431.15000000000009</v>
      </c>
      <c r="H228" s="280">
        <v>456.45000000000005</v>
      </c>
      <c r="I228" s="280">
        <v>462.30000000000007</v>
      </c>
      <c r="J228" s="280">
        <v>469.1</v>
      </c>
      <c r="K228" s="278">
        <v>455.5</v>
      </c>
      <c r="L228" s="278">
        <v>442.85</v>
      </c>
      <c r="M228" s="278">
        <v>21.876449999999998</v>
      </c>
    </row>
    <row r="229" spans="1:13">
      <c r="A229" s="269">
        <v>219</v>
      </c>
      <c r="B229" s="278" t="s">
        <v>408</v>
      </c>
      <c r="C229" s="279">
        <v>64.2</v>
      </c>
      <c r="D229" s="280">
        <v>64.7</v>
      </c>
      <c r="E229" s="280">
        <v>63.5</v>
      </c>
      <c r="F229" s="280">
        <v>62.8</v>
      </c>
      <c r="G229" s="280">
        <v>61.599999999999994</v>
      </c>
      <c r="H229" s="280">
        <v>65.400000000000006</v>
      </c>
      <c r="I229" s="280">
        <v>66.600000000000023</v>
      </c>
      <c r="J229" s="280">
        <v>67.300000000000011</v>
      </c>
      <c r="K229" s="278">
        <v>65.900000000000006</v>
      </c>
      <c r="L229" s="278">
        <v>64</v>
      </c>
      <c r="M229" s="278">
        <v>1.2286699999999999</v>
      </c>
    </row>
    <row r="230" spans="1:13">
      <c r="A230" s="269">
        <v>220</v>
      </c>
      <c r="B230" s="278" t="s">
        <v>261</v>
      </c>
      <c r="C230" s="279">
        <v>69.099999999999994</v>
      </c>
      <c r="D230" s="280">
        <v>69.333333333333329</v>
      </c>
      <c r="E230" s="280">
        <v>67.466666666666654</v>
      </c>
      <c r="F230" s="280">
        <v>65.833333333333329</v>
      </c>
      <c r="G230" s="280">
        <v>63.966666666666654</v>
      </c>
      <c r="H230" s="280">
        <v>70.966666666666654</v>
      </c>
      <c r="I230" s="280">
        <v>72.833333333333329</v>
      </c>
      <c r="J230" s="280">
        <v>74.466666666666654</v>
      </c>
      <c r="K230" s="278">
        <v>71.2</v>
      </c>
      <c r="L230" s="278">
        <v>67.7</v>
      </c>
      <c r="M230" s="278">
        <v>15.16893</v>
      </c>
    </row>
    <row r="231" spans="1:13">
      <c r="A231" s="269">
        <v>221</v>
      </c>
      <c r="B231" s="278" t="s">
        <v>413</v>
      </c>
      <c r="C231" s="279">
        <v>131.94999999999999</v>
      </c>
      <c r="D231" s="280">
        <v>130</v>
      </c>
      <c r="E231" s="280">
        <v>125.19999999999999</v>
      </c>
      <c r="F231" s="280">
        <v>118.44999999999999</v>
      </c>
      <c r="G231" s="280">
        <v>113.64999999999998</v>
      </c>
      <c r="H231" s="280">
        <v>136.75</v>
      </c>
      <c r="I231" s="280">
        <v>141.55000000000001</v>
      </c>
      <c r="J231" s="280">
        <v>148.30000000000001</v>
      </c>
      <c r="K231" s="278">
        <v>134.80000000000001</v>
      </c>
      <c r="L231" s="278">
        <v>123.25</v>
      </c>
      <c r="M231" s="278">
        <v>140.83252999999999</v>
      </c>
    </row>
    <row r="232" spans="1:13">
      <c r="A232" s="269">
        <v>222</v>
      </c>
      <c r="B232" s="278" t="s">
        <v>1617</v>
      </c>
      <c r="C232" s="279">
        <v>2539.85</v>
      </c>
      <c r="D232" s="280">
        <v>2515.1</v>
      </c>
      <c r="E232" s="280">
        <v>2466.75</v>
      </c>
      <c r="F232" s="280">
        <v>2393.65</v>
      </c>
      <c r="G232" s="280">
        <v>2345.3000000000002</v>
      </c>
      <c r="H232" s="280">
        <v>2588.1999999999998</v>
      </c>
      <c r="I232" s="280">
        <v>2636.5499999999993</v>
      </c>
      <c r="J232" s="280">
        <v>2709.6499999999996</v>
      </c>
      <c r="K232" s="278">
        <v>2563.4499999999998</v>
      </c>
      <c r="L232" s="278">
        <v>2442</v>
      </c>
      <c r="M232" s="278">
        <v>0.91915000000000002</v>
      </c>
    </row>
    <row r="233" spans="1:13">
      <c r="A233" s="269">
        <v>223</v>
      </c>
      <c r="B233" s="278" t="s">
        <v>260</v>
      </c>
      <c r="C233" s="279">
        <v>44.25</v>
      </c>
      <c r="D233" s="280">
        <v>44.65</v>
      </c>
      <c r="E233" s="280">
        <v>43.3</v>
      </c>
      <c r="F233" s="280">
        <v>42.35</v>
      </c>
      <c r="G233" s="280">
        <v>41</v>
      </c>
      <c r="H233" s="280">
        <v>45.599999999999994</v>
      </c>
      <c r="I233" s="280">
        <v>46.95</v>
      </c>
      <c r="J233" s="280">
        <v>47.899999999999991</v>
      </c>
      <c r="K233" s="278">
        <v>46</v>
      </c>
      <c r="L233" s="278">
        <v>43.7</v>
      </c>
      <c r="M233" s="278">
        <v>11.11717</v>
      </c>
    </row>
    <row r="234" spans="1:13">
      <c r="A234" s="269">
        <v>224</v>
      </c>
      <c r="B234" s="278" t="s">
        <v>124</v>
      </c>
      <c r="C234" s="279">
        <v>974.25</v>
      </c>
      <c r="D234" s="280">
        <v>985.4</v>
      </c>
      <c r="E234" s="280">
        <v>954.8</v>
      </c>
      <c r="F234" s="280">
        <v>935.35</v>
      </c>
      <c r="G234" s="280">
        <v>904.75</v>
      </c>
      <c r="H234" s="280">
        <v>1004.8499999999999</v>
      </c>
      <c r="I234" s="280">
        <v>1035.45</v>
      </c>
      <c r="J234" s="280">
        <v>1054.8999999999999</v>
      </c>
      <c r="K234" s="278">
        <v>1016</v>
      </c>
      <c r="L234" s="278">
        <v>965.95</v>
      </c>
      <c r="M234" s="278">
        <v>54.801450000000003</v>
      </c>
    </row>
    <row r="235" spans="1:13">
      <c r="A235" s="269">
        <v>225</v>
      </c>
      <c r="B235" s="278" t="s">
        <v>419</v>
      </c>
      <c r="C235" s="279">
        <v>278.7</v>
      </c>
      <c r="D235" s="280">
        <v>278.55</v>
      </c>
      <c r="E235" s="280">
        <v>277.3</v>
      </c>
      <c r="F235" s="280">
        <v>275.89999999999998</v>
      </c>
      <c r="G235" s="280">
        <v>274.64999999999998</v>
      </c>
      <c r="H235" s="280">
        <v>279.95000000000005</v>
      </c>
      <c r="I235" s="280">
        <v>281.20000000000005</v>
      </c>
      <c r="J235" s="280">
        <v>282.60000000000008</v>
      </c>
      <c r="K235" s="278">
        <v>279.8</v>
      </c>
      <c r="L235" s="278">
        <v>277.14999999999998</v>
      </c>
      <c r="M235" s="278">
        <v>0.39410000000000001</v>
      </c>
    </row>
    <row r="236" spans="1:13">
      <c r="A236" s="269">
        <v>226</v>
      </c>
      <c r="B236" s="278" t="s">
        <v>125</v>
      </c>
      <c r="C236" s="279">
        <v>338.35</v>
      </c>
      <c r="D236" s="280">
        <v>340.68333333333334</v>
      </c>
      <c r="E236" s="280">
        <v>327.66666666666669</v>
      </c>
      <c r="F236" s="280">
        <v>316.98333333333335</v>
      </c>
      <c r="G236" s="280">
        <v>303.9666666666667</v>
      </c>
      <c r="H236" s="280">
        <v>351.36666666666667</v>
      </c>
      <c r="I236" s="280">
        <v>364.38333333333333</v>
      </c>
      <c r="J236" s="280">
        <v>375.06666666666666</v>
      </c>
      <c r="K236" s="278">
        <v>353.7</v>
      </c>
      <c r="L236" s="278">
        <v>330</v>
      </c>
      <c r="M236" s="278">
        <v>279.54074000000003</v>
      </c>
    </row>
    <row r="237" spans="1:13">
      <c r="A237" s="269">
        <v>227</v>
      </c>
      <c r="B237" s="278" t="s">
        <v>420</v>
      </c>
      <c r="C237" s="279">
        <v>48.65</v>
      </c>
      <c r="D237" s="280">
        <v>49.133333333333333</v>
      </c>
      <c r="E237" s="280">
        <v>47.766666666666666</v>
      </c>
      <c r="F237" s="280">
        <v>46.883333333333333</v>
      </c>
      <c r="G237" s="280">
        <v>45.516666666666666</v>
      </c>
      <c r="H237" s="280">
        <v>50.016666666666666</v>
      </c>
      <c r="I237" s="280">
        <v>51.383333333333326</v>
      </c>
      <c r="J237" s="280">
        <v>52.266666666666666</v>
      </c>
      <c r="K237" s="278">
        <v>50.5</v>
      </c>
      <c r="L237" s="278">
        <v>48.25</v>
      </c>
      <c r="M237" s="278">
        <v>8.7296200000000006</v>
      </c>
    </row>
    <row r="238" spans="1:13">
      <c r="A238" s="269">
        <v>228</v>
      </c>
      <c r="B238" s="278" t="s">
        <v>126</v>
      </c>
      <c r="C238" s="279">
        <v>207.5</v>
      </c>
      <c r="D238" s="280">
        <v>206.70000000000002</v>
      </c>
      <c r="E238" s="280">
        <v>200.85000000000002</v>
      </c>
      <c r="F238" s="280">
        <v>194.20000000000002</v>
      </c>
      <c r="G238" s="280">
        <v>188.35000000000002</v>
      </c>
      <c r="H238" s="280">
        <v>213.35000000000002</v>
      </c>
      <c r="I238" s="280">
        <v>219.2</v>
      </c>
      <c r="J238" s="280">
        <v>225.85000000000002</v>
      </c>
      <c r="K238" s="278">
        <v>212.55</v>
      </c>
      <c r="L238" s="278">
        <v>200.05</v>
      </c>
      <c r="M238" s="278">
        <v>106.97684</v>
      </c>
    </row>
    <row r="239" spans="1:13">
      <c r="A239" s="269">
        <v>229</v>
      </c>
      <c r="B239" s="278" t="s">
        <v>127</v>
      </c>
      <c r="C239" s="279">
        <v>692.35</v>
      </c>
      <c r="D239" s="280">
        <v>687.23333333333323</v>
      </c>
      <c r="E239" s="280">
        <v>678.61666666666645</v>
      </c>
      <c r="F239" s="280">
        <v>664.88333333333321</v>
      </c>
      <c r="G239" s="280">
        <v>656.26666666666642</v>
      </c>
      <c r="H239" s="280">
        <v>700.96666666666647</v>
      </c>
      <c r="I239" s="280">
        <v>709.58333333333326</v>
      </c>
      <c r="J239" s="280">
        <v>723.31666666666649</v>
      </c>
      <c r="K239" s="278">
        <v>695.85</v>
      </c>
      <c r="L239" s="278">
        <v>673.5</v>
      </c>
      <c r="M239" s="278">
        <v>118.67864</v>
      </c>
    </row>
    <row r="240" spans="1:13">
      <c r="A240" s="269">
        <v>230</v>
      </c>
      <c r="B240" s="278" t="s">
        <v>421</v>
      </c>
      <c r="C240" s="279">
        <v>211.25</v>
      </c>
      <c r="D240" s="280">
        <v>214.45000000000002</v>
      </c>
      <c r="E240" s="280">
        <v>203.10000000000002</v>
      </c>
      <c r="F240" s="280">
        <v>194.95000000000002</v>
      </c>
      <c r="G240" s="280">
        <v>183.60000000000002</v>
      </c>
      <c r="H240" s="280">
        <v>222.60000000000002</v>
      </c>
      <c r="I240" s="280">
        <v>233.95</v>
      </c>
      <c r="J240" s="280">
        <v>242.10000000000002</v>
      </c>
      <c r="K240" s="278">
        <v>225.8</v>
      </c>
      <c r="L240" s="278">
        <v>206.3</v>
      </c>
      <c r="M240" s="278">
        <v>15.618119999999999</v>
      </c>
    </row>
    <row r="241" spans="1:13">
      <c r="A241" s="269">
        <v>231</v>
      </c>
      <c r="B241" s="278" t="s">
        <v>422</v>
      </c>
      <c r="C241" s="279">
        <v>65.3</v>
      </c>
      <c r="D241" s="280">
        <v>64.3</v>
      </c>
      <c r="E241" s="280">
        <v>62.55</v>
      </c>
      <c r="F241" s="280">
        <v>59.8</v>
      </c>
      <c r="G241" s="280">
        <v>58.05</v>
      </c>
      <c r="H241" s="280">
        <v>67.05</v>
      </c>
      <c r="I241" s="280">
        <v>68.8</v>
      </c>
      <c r="J241" s="280">
        <v>71.55</v>
      </c>
      <c r="K241" s="278">
        <v>66.05</v>
      </c>
      <c r="L241" s="278">
        <v>61.55</v>
      </c>
      <c r="M241" s="278">
        <v>0.55810000000000004</v>
      </c>
    </row>
    <row r="242" spans="1:13">
      <c r="A242" s="269">
        <v>232</v>
      </c>
      <c r="B242" s="278" t="s">
        <v>418</v>
      </c>
      <c r="C242" s="279">
        <v>7.25</v>
      </c>
      <c r="D242" s="280">
        <v>7.3166666666666664</v>
      </c>
      <c r="E242" s="280">
        <v>7.1333333333333329</v>
      </c>
      <c r="F242" s="280">
        <v>7.0166666666666666</v>
      </c>
      <c r="G242" s="280">
        <v>6.833333333333333</v>
      </c>
      <c r="H242" s="280">
        <v>7.4333333333333327</v>
      </c>
      <c r="I242" s="280">
        <v>7.6166666666666663</v>
      </c>
      <c r="J242" s="280">
        <v>7.7333333333333325</v>
      </c>
      <c r="K242" s="278">
        <v>7.5</v>
      </c>
      <c r="L242" s="278">
        <v>7.2</v>
      </c>
      <c r="M242" s="278">
        <v>6.8121499999999999</v>
      </c>
    </row>
    <row r="243" spans="1:13">
      <c r="A243" s="269">
        <v>233</v>
      </c>
      <c r="B243" s="278" t="s">
        <v>128</v>
      </c>
      <c r="C243" s="279">
        <v>75.5</v>
      </c>
      <c r="D243" s="280">
        <v>74.733333333333334</v>
      </c>
      <c r="E243" s="280">
        <v>73.566666666666663</v>
      </c>
      <c r="F243" s="280">
        <v>71.633333333333326</v>
      </c>
      <c r="G243" s="280">
        <v>70.466666666666654</v>
      </c>
      <c r="H243" s="280">
        <v>76.666666666666671</v>
      </c>
      <c r="I243" s="280">
        <v>77.833333333333329</v>
      </c>
      <c r="J243" s="280">
        <v>79.76666666666668</v>
      </c>
      <c r="K243" s="278">
        <v>75.900000000000006</v>
      </c>
      <c r="L243" s="278">
        <v>72.8</v>
      </c>
      <c r="M243" s="278">
        <v>144.76536999999999</v>
      </c>
    </row>
    <row r="244" spans="1:13">
      <c r="A244" s="269">
        <v>234</v>
      </c>
      <c r="B244" s="278" t="s">
        <v>263</v>
      </c>
      <c r="C244" s="279">
        <v>1594.15</v>
      </c>
      <c r="D244" s="280">
        <v>1593.7333333333333</v>
      </c>
      <c r="E244" s="280">
        <v>1575.4666666666667</v>
      </c>
      <c r="F244" s="280">
        <v>1556.7833333333333</v>
      </c>
      <c r="G244" s="280">
        <v>1538.5166666666667</v>
      </c>
      <c r="H244" s="280">
        <v>1612.4166666666667</v>
      </c>
      <c r="I244" s="280">
        <v>1630.6833333333336</v>
      </c>
      <c r="J244" s="280">
        <v>1649.3666666666668</v>
      </c>
      <c r="K244" s="278">
        <v>1612</v>
      </c>
      <c r="L244" s="278">
        <v>1575.05</v>
      </c>
      <c r="M244" s="278">
        <v>1.9825299999999999</v>
      </c>
    </row>
    <row r="245" spans="1:13">
      <c r="A245" s="269">
        <v>235</v>
      </c>
      <c r="B245" s="278" t="s">
        <v>409</v>
      </c>
      <c r="C245" s="279">
        <v>59.1</v>
      </c>
      <c r="D245" s="280">
        <v>59.533333333333339</v>
      </c>
      <c r="E245" s="280">
        <v>58.116666666666674</v>
      </c>
      <c r="F245" s="280">
        <v>57.133333333333333</v>
      </c>
      <c r="G245" s="280">
        <v>55.716666666666669</v>
      </c>
      <c r="H245" s="280">
        <v>60.51666666666668</v>
      </c>
      <c r="I245" s="280">
        <v>61.933333333333351</v>
      </c>
      <c r="J245" s="280">
        <v>62.916666666666686</v>
      </c>
      <c r="K245" s="278">
        <v>60.95</v>
      </c>
      <c r="L245" s="278">
        <v>58.55</v>
      </c>
      <c r="M245" s="278">
        <v>4.1911800000000001</v>
      </c>
    </row>
    <row r="246" spans="1:13">
      <c r="A246" s="269">
        <v>236</v>
      </c>
      <c r="B246" s="278" t="s">
        <v>410</v>
      </c>
      <c r="C246" s="279">
        <v>82.3</v>
      </c>
      <c r="D246" s="280">
        <v>82.86666666666666</v>
      </c>
      <c r="E246" s="280">
        <v>81.433333333333323</v>
      </c>
      <c r="F246" s="280">
        <v>80.566666666666663</v>
      </c>
      <c r="G246" s="280">
        <v>79.133333333333326</v>
      </c>
      <c r="H246" s="280">
        <v>83.73333333333332</v>
      </c>
      <c r="I246" s="280">
        <v>85.166666666666657</v>
      </c>
      <c r="J246" s="280">
        <v>86.033333333333317</v>
      </c>
      <c r="K246" s="278">
        <v>84.3</v>
      </c>
      <c r="L246" s="278">
        <v>82</v>
      </c>
      <c r="M246" s="278">
        <v>2.5044499999999998</v>
      </c>
    </row>
    <row r="247" spans="1:13">
      <c r="A247" s="269">
        <v>237</v>
      </c>
      <c r="B247" s="278" t="s">
        <v>403</v>
      </c>
      <c r="C247" s="279">
        <v>374.45</v>
      </c>
      <c r="D247" s="280">
        <v>373.81666666666666</v>
      </c>
      <c r="E247" s="280">
        <v>368.13333333333333</v>
      </c>
      <c r="F247" s="280">
        <v>361.81666666666666</v>
      </c>
      <c r="G247" s="280">
        <v>356.13333333333333</v>
      </c>
      <c r="H247" s="280">
        <v>380.13333333333333</v>
      </c>
      <c r="I247" s="280">
        <v>385.81666666666661</v>
      </c>
      <c r="J247" s="280">
        <v>392.13333333333333</v>
      </c>
      <c r="K247" s="278">
        <v>379.5</v>
      </c>
      <c r="L247" s="278">
        <v>367.5</v>
      </c>
      <c r="M247" s="278">
        <v>3.9002599999999998</v>
      </c>
    </row>
    <row r="248" spans="1:13">
      <c r="A248" s="269">
        <v>238</v>
      </c>
      <c r="B248" s="278" t="s">
        <v>129</v>
      </c>
      <c r="C248" s="279">
        <v>186.35</v>
      </c>
      <c r="D248" s="280">
        <v>187.61666666666667</v>
      </c>
      <c r="E248" s="280">
        <v>183.33333333333334</v>
      </c>
      <c r="F248" s="280">
        <v>180.31666666666666</v>
      </c>
      <c r="G248" s="280">
        <v>176.03333333333333</v>
      </c>
      <c r="H248" s="280">
        <v>190.63333333333335</v>
      </c>
      <c r="I248" s="280">
        <v>194.91666666666666</v>
      </c>
      <c r="J248" s="280">
        <v>197.93333333333337</v>
      </c>
      <c r="K248" s="278">
        <v>191.9</v>
      </c>
      <c r="L248" s="278">
        <v>184.6</v>
      </c>
      <c r="M248" s="278">
        <v>390.13806</v>
      </c>
    </row>
    <row r="249" spans="1:13">
      <c r="A249" s="269">
        <v>239</v>
      </c>
      <c r="B249" s="278" t="s">
        <v>414</v>
      </c>
      <c r="C249" s="279">
        <v>151.6</v>
      </c>
      <c r="D249" s="280">
        <v>153.5</v>
      </c>
      <c r="E249" s="280">
        <v>148.6</v>
      </c>
      <c r="F249" s="280">
        <v>145.6</v>
      </c>
      <c r="G249" s="280">
        <v>140.69999999999999</v>
      </c>
      <c r="H249" s="280">
        <v>156.5</v>
      </c>
      <c r="I249" s="280">
        <v>161.39999999999998</v>
      </c>
      <c r="J249" s="280">
        <v>164.4</v>
      </c>
      <c r="K249" s="278">
        <v>158.4</v>
      </c>
      <c r="L249" s="278">
        <v>150.5</v>
      </c>
      <c r="M249" s="278">
        <v>0.16045999999999999</v>
      </c>
    </row>
    <row r="250" spans="1:13">
      <c r="A250" s="269">
        <v>240</v>
      </c>
      <c r="B250" s="278" t="s">
        <v>411</v>
      </c>
      <c r="C250" s="279">
        <v>33.049999999999997</v>
      </c>
      <c r="D250" s="280">
        <v>33.483333333333334</v>
      </c>
      <c r="E250" s="280">
        <v>32.266666666666666</v>
      </c>
      <c r="F250" s="280">
        <v>31.483333333333334</v>
      </c>
      <c r="G250" s="280">
        <v>30.266666666666666</v>
      </c>
      <c r="H250" s="280">
        <v>34.266666666666666</v>
      </c>
      <c r="I250" s="280">
        <v>35.483333333333334</v>
      </c>
      <c r="J250" s="280">
        <v>36.266666666666666</v>
      </c>
      <c r="K250" s="278">
        <v>34.700000000000003</v>
      </c>
      <c r="L250" s="278">
        <v>32.700000000000003</v>
      </c>
      <c r="M250" s="278">
        <v>0.70399999999999996</v>
      </c>
    </row>
    <row r="251" spans="1:13">
      <c r="A251" s="269">
        <v>241</v>
      </c>
      <c r="B251" s="278" t="s">
        <v>412</v>
      </c>
      <c r="C251" s="279">
        <v>80.349999999999994</v>
      </c>
      <c r="D251" s="280">
        <v>81</v>
      </c>
      <c r="E251" s="280">
        <v>79.5</v>
      </c>
      <c r="F251" s="280">
        <v>78.650000000000006</v>
      </c>
      <c r="G251" s="280">
        <v>77.150000000000006</v>
      </c>
      <c r="H251" s="280">
        <v>81.849999999999994</v>
      </c>
      <c r="I251" s="280">
        <v>83.35</v>
      </c>
      <c r="J251" s="280">
        <v>84.199999999999989</v>
      </c>
      <c r="K251" s="278">
        <v>82.5</v>
      </c>
      <c r="L251" s="278">
        <v>80.150000000000006</v>
      </c>
      <c r="M251" s="278">
        <v>3.1020099999999999</v>
      </c>
    </row>
    <row r="252" spans="1:13">
      <c r="A252" s="269">
        <v>242</v>
      </c>
      <c r="B252" s="278" t="s">
        <v>432</v>
      </c>
      <c r="C252" s="279">
        <v>12.5</v>
      </c>
      <c r="D252" s="280">
        <v>12.566666666666668</v>
      </c>
      <c r="E252" s="280">
        <v>12.133333333333336</v>
      </c>
      <c r="F252" s="280">
        <v>11.766666666666667</v>
      </c>
      <c r="G252" s="280">
        <v>11.333333333333336</v>
      </c>
      <c r="H252" s="280">
        <v>12.933333333333337</v>
      </c>
      <c r="I252" s="280">
        <v>13.366666666666671</v>
      </c>
      <c r="J252" s="280">
        <v>13.733333333333338</v>
      </c>
      <c r="K252" s="278">
        <v>13</v>
      </c>
      <c r="L252" s="278">
        <v>12.2</v>
      </c>
      <c r="M252" s="278">
        <v>12.30186</v>
      </c>
    </row>
    <row r="253" spans="1:13">
      <c r="A253" s="269">
        <v>243</v>
      </c>
      <c r="B253" s="278" t="s">
        <v>429</v>
      </c>
      <c r="C253" s="279">
        <v>37.9</v>
      </c>
      <c r="D253" s="280">
        <v>37.9</v>
      </c>
      <c r="E253" s="280">
        <v>37.049999999999997</v>
      </c>
      <c r="F253" s="280">
        <v>36.199999999999996</v>
      </c>
      <c r="G253" s="280">
        <v>35.349999999999994</v>
      </c>
      <c r="H253" s="280">
        <v>38.75</v>
      </c>
      <c r="I253" s="280">
        <v>39.600000000000009</v>
      </c>
      <c r="J253" s="280">
        <v>40.450000000000003</v>
      </c>
      <c r="K253" s="278">
        <v>38.75</v>
      </c>
      <c r="L253" s="278">
        <v>37.049999999999997</v>
      </c>
      <c r="M253" s="278">
        <v>0.85692999999999997</v>
      </c>
    </row>
    <row r="254" spans="1:13">
      <c r="A254" s="269">
        <v>244</v>
      </c>
      <c r="B254" s="278" t="s">
        <v>430</v>
      </c>
      <c r="C254" s="279">
        <v>64.95</v>
      </c>
      <c r="D254" s="280">
        <v>65.533333333333331</v>
      </c>
      <c r="E254" s="280">
        <v>63.766666666666666</v>
      </c>
      <c r="F254" s="280">
        <v>62.583333333333329</v>
      </c>
      <c r="G254" s="280">
        <v>60.816666666666663</v>
      </c>
      <c r="H254" s="280">
        <v>66.716666666666669</v>
      </c>
      <c r="I254" s="280">
        <v>68.48333333333332</v>
      </c>
      <c r="J254" s="280">
        <v>69.666666666666671</v>
      </c>
      <c r="K254" s="278">
        <v>67.3</v>
      </c>
      <c r="L254" s="278">
        <v>64.349999999999994</v>
      </c>
      <c r="M254" s="278">
        <v>6.0052000000000003</v>
      </c>
    </row>
    <row r="255" spans="1:13">
      <c r="A255" s="269">
        <v>245</v>
      </c>
      <c r="B255" s="278" t="s">
        <v>433</v>
      </c>
      <c r="C255" s="279">
        <v>24.5</v>
      </c>
      <c r="D255" s="280">
        <v>24.399999999999995</v>
      </c>
      <c r="E255" s="280">
        <v>23.999999999999989</v>
      </c>
      <c r="F255" s="280">
        <v>23.499999999999993</v>
      </c>
      <c r="G255" s="280">
        <v>23.099999999999987</v>
      </c>
      <c r="H255" s="280">
        <v>24.899999999999991</v>
      </c>
      <c r="I255" s="280">
        <v>25.299999999999997</v>
      </c>
      <c r="J255" s="280">
        <v>25.799999999999994</v>
      </c>
      <c r="K255" s="278">
        <v>24.8</v>
      </c>
      <c r="L255" s="278">
        <v>23.9</v>
      </c>
      <c r="M255" s="278">
        <v>3.7406700000000002</v>
      </c>
    </row>
    <row r="256" spans="1:13">
      <c r="A256" s="269">
        <v>246</v>
      </c>
      <c r="B256" s="278" t="s">
        <v>423</v>
      </c>
      <c r="C256" s="279">
        <v>657.25</v>
      </c>
      <c r="D256" s="280">
        <v>658.30000000000007</v>
      </c>
      <c r="E256" s="280">
        <v>644.05000000000018</v>
      </c>
      <c r="F256" s="280">
        <v>630.85000000000014</v>
      </c>
      <c r="G256" s="280">
        <v>616.60000000000025</v>
      </c>
      <c r="H256" s="280">
        <v>671.50000000000011</v>
      </c>
      <c r="I256" s="280">
        <v>685.74999999999989</v>
      </c>
      <c r="J256" s="280">
        <v>698.95</v>
      </c>
      <c r="K256" s="278">
        <v>672.55</v>
      </c>
      <c r="L256" s="278">
        <v>645.1</v>
      </c>
      <c r="M256" s="278">
        <v>1.72092</v>
      </c>
    </row>
    <row r="257" spans="1:13">
      <c r="A257" s="269">
        <v>247</v>
      </c>
      <c r="B257" s="278" t="s">
        <v>437</v>
      </c>
      <c r="C257" s="279">
        <v>2124.9499999999998</v>
      </c>
      <c r="D257" s="280">
        <v>2129.9500000000003</v>
      </c>
      <c r="E257" s="280">
        <v>2096.0000000000005</v>
      </c>
      <c r="F257" s="280">
        <v>2067.0500000000002</v>
      </c>
      <c r="G257" s="280">
        <v>2033.1000000000004</v>
      </c>
      <c r="H257" s="280">
        <v>2158.9000000000005</v>
      </c>
      <c r="I257" s="280">
        <v>2192.8500000000004</v>
      </c>
      <c r="J257" s="280">
        <v>2221.8000000000006</v>
      </c>
      <c r="K257" s="278">
        <v>2163.9</v>
      </c>
      <c r="L257" s="278">
        <v>2101</v>
      </c>
      <c r="M257" s="278">
        <v>2.4879999999999999E-2</v>
      </c>
    </row>
    <row r="258" spans="1:13">
      <c r="A258" s="269">
        <v>248</v>
      </c>
      <c r="B258" s="278" t="s">
        <v>434</v>
      </c>
      <c r="C258" s="279">
        <v>47.2</v>
      </c>
      <c r="D258" s="280">
        <v>47.666666666666664</v>
      </c>
      <c r="E258" s="280">
        <v>46.633333333333326</v>
      </c>
      <c r="F258" s="280">
        <v>46.066666666666663</v>
      </c>
      <c r="G258" s="280">
        <v>45.033333333333324</v>
      </c>
      <c r="H258" s="280">
        <v>48.233333333333327</v>
      </c>
      <c r="I258" s="280">
        <v>49.266666666666673</v>
      </c>
      <c r="J258" s="280">
        <v>49.833333333333329</v>
      </c>
      <c r="K258" s="278">
        <v>48.7</v>
      </c>
      <c r="L258" s="278">
        <v>47.1</v>
      </c>
      <c r="M258" s="278">
        <v>4.3454600000000001</v>
      </c>
    </row>
    <row r="259" spans="1:13">
      <c r="A259" s="269">
        <v>249</v>
      </c>
      <c r="B259" s="278" t="s">
        <v>130</v>
      </c>
      <c r="C259" s="279">
        <v>96.6</v>
      </c>
      <c r="D259" s="280">
        <v>96.166666666666671</v>
      </c>
      <c r="E259" s="280">
        <v>93.333333333333343</v>
      </c>
      <c r="F259" s="280">
        <v>90.066666666666677</v>
      </c>
      <c r="G259" s="280">
        <v>87.233333333333348</v>
      </c>
      <c r="H259" s="280">
        <v>99.433333333333337</v>
      </c>
      <c r="I259" s="280">
        <v>102.26666666666668</v>
      </c>
      <c r="J259" s="280">
        <v>105.53333333333333</v>
      </c>
      <c r="K259" s="278">
        <v>99</v>
      </c>
      <c r="L259" s="278">
        <v>92.9</v>
      </c>
      <c r="M259" s="278">
        <v>191.86991</v>
      </c>
    </row>
    <row r="260" spans="1:13">
      <c r="A260" s="269">
        <v>250</v>
      </c>
      <c r="B260" s="278" t="s">
        <v>431</v>
      </c>
      <c r="C260" s="279">
        <v>6.35</v>
      </c>
      <c r="D260" s="280">
        <v>6.3499999999999988</v>
      </c>
      <c r="E260" s="280">
        <v>6.3499999999999979</v>
      </c>
      <c r="F260" s="280">
        <v>6.3499999999999988</v>
      </c>
      <c r="G260" s="280">
        <v>6.3499999999999979</v>
      </c>
      <c r="H260" s="280">
        <v>6.3499999999999979</v>
      </c>
      <c r="I260" s="280">
        <v>6.35</v>
      </c>
      <c r="J260" s="280">
        <v>6.3499999999999979</v>
      </c>
      <c r="K260" s="278">
        <v>6.35</v>
      </c>
      <c r="L260" s="278">
        <v>6.35</v>
      </c>
      <c r="M260" s="278">
        <v>7.1306500000000002</v>
      </c>
    </row>
    <row r="261" spans="1:13">
      <c r="A261" s="269">
        <v>251</v>
      </c>
      <c r="B261" s="278" t="s">
        <v>424</v>
      </c>
      <c r="C261" s="279">
        <v>1110.5</v>
      </c>
      <c r="D261" s="280">
        <v>1105.7333333333333</v>
      </c>
      <c r="E261" s="280">
        <v>1096.4666666666667</v>
      </c>
      <c r="F261" s="280">
        <v>1082.4333333333334</v>
      </c>
      <c r="G261" s="280">
        <v>1073.1666666666667</v>
      </c>
      <c r="H261" s="280">
        <v>1119.7666666666667</v>
      </c>
      <c r="I261" s="280">
        <v>1129.0333333333335</v>
      </c>
      <c r="J261" s="280">
        <v>1143.0666666666666</v>
      </c>
      <c r="K261" s="278">
        <v>1115</v>
      </c>
      <c r="L261" s="278">
        <v>1091.7</v>
      </c>
      <c r="M261" s="278">
        <v>0.13941999999999999</v>
      </c>
    </row>
    <row r="262" spans="1:13">
      <c r="A262" s="269">
        <v>252</v>
      </c>
      <c r="B262" s="278" t="s">
        <v>425</v>
      </c>
      <c r="C262" s="279">
        <v>208.95</v>
      </c>
      <c r="D262" s="280">
        <v>208.65</v>
      </c>
      <c r="E262" s="280">
        <v>206.3</v>
      </c>
      <c r="F262" s="280">
        <v>203.65</v>
      </c>
      <c r="G262" s="280">
        <v>201.3</v>
      </c>
      <c r="H262" s="280">
        <v>211.3</v>
      </c>
      <c r="I262" s="280">
        <v>213.64999999999998</v>
      </c>
      <c r="J262" s="280">
        <v>216.3</v>
      </c>
      <c r="K262" s="278">
        <v>211</v>
      </c>
      <c r="L262" s="278">
        <v>206</v>
      </c>
      <c r="M262" s="278">
        <v>6.3380099999999997</v>
      </c>
    </row>
    <row r="263" spans="1:13">
      <c r="A263" s="269">
        <v>253</v>
      </c>
      <c r="B263" s="278" t="s">
        <v>426</v>
      </c>
      <c r="C263" s="279">
        <v>88.05</v>
      </c>
      <c r="D263" s="280">
        <v>88.716666666666654</v>
      </c>
      <c r="E263" s="280">
        <v>86.933333333333309</v>
      </c>
      <c r="F263" s="280">
        <v>85.816666666666649</v>
      </c>
      <c r="G263" s="280">
        <v>84.033333333333303</v>
      </c>
      <c r="H263" s="280">
        <v>89.833333333333314</v>
      </c>
      <c r="I263" s="280">
        <v>91.616666666666646</v>
      </c>
      <c r="J263" s="280">
        <v>92.73333333333332</v>
      </c>
      <c r="K263" s="278">
        <v>90.5</v>
      </c>
      <c r="L263" s="278">
        <v>87.6</v>
      </c>
      <c r="M263" s="278">
        <v>5.8995899999999999</v>
      </c>
    </row>
    <row r="264" spans="1:13">
      <c r="A264" s="269">
        <v>254</v>
      </c>
      <c r="B264" s="278" t="s">
        <v>427</v>
      </c>
      <c r="C264" s="279">
        <v>50.7</v>
      </c>
      <c r="D264" s="280">
        <v>50.466666666666669</v>
      </c>
      <c r="E264" s="280">
        <v>49.63333333333334</v>
      </c>
      <c r="F264" s="280">
        <v>48.56666666666667</v>
      </c>
      <c r="G264" s="280">
        <v>47.733333333333341</v>
      </c>
      <c r="H264" s="280">
        <v>51.533333333333339</v>
      </c>
      <c r="I264" s="280">
        <v>52.366666666666667</v>
      </c>
      <c r="J264" s="280">
        <v>53.433333333333337</v>
      </c>
      <c r="K264" s="278">
        <v>51.3</v>
      </c>
      <c r="L264" s="278">
        <v>49.4</v>
      </c>
      <c r="M264" s="278">
        <v>6.7834000000000003</v>
      </c>
    </row>
    <row r="265" spans="1:13">
      <c r="A265" s="269">
        <v>255</v>
      </c>
      <c r="B265" s="278" t="s">
        <v>428</v>
      </c>
      <c r="C265" s="279">
        <v>63</v>
      </c>
      <c r="D265" s="280">
        <v>63.1</v>
      </c>
      <c r="E265" s="280">
        <v>61.900000000000006</v>
      </c>
      <c r="F265" s="280">
        <v>60.800000000000004</v>
      </c>
      <c r="G265" s="280">
        <v>59.600000000000009</v>
      </c>
      <c r="H265" s="280">
        <v>64.2</v>
      </c>
      <c r="I265" s="280">
        <v>65.400000000000006</v>
      </c>
      <c r="J265" s="280">
        <v>66.5</v>
      </c>
      <c r="K265" s="278">
        <v>64.3</v>
      </c>
      <c r="L265" s="278">
        <v>62</v>
      </c>
      <c r="M265" s="278">
        <v>13.806279999999999</v>
      </c>
    </row>
    <row r="266" spans="1:13">
      <c r="A266" s="269">
        <v>256</v>
      </c>
      <c r="B266" s="278" t="s">
        <v>436</v>
      </c>
      <c r="C266" s="279">
        <v>26.8</v>
      </c>
      <c r="D266" s="280">
        <v>26.783333333333335</v>
      </c>
      <c r="E266" s="280">
        <v>26.216666666666669</v>
      </c>
      <c r="F266" s="280">
        <v>25.633333333333333</v>
      </c>
      <c r="G266" s="280">
        <v>25.066666666666666</v>
      </c>
      <c r="H266" s="280">
        <v>27.366666666666671</v>
      </c>
      <c r="I266" s="280">
        <v>27.933333333333341</v>
      </c>
      <c r="J266" s="280">
        <v>28.516666666666673</v>
      </c>
      <c r="K266" s="278">
        <v>27.35</v>
      </c>
      <c r="L266" s="278">
        <v>26.2</v>
      </c>
      <c r="M266" s="278">
        <v>2.6379100000000002</v>
      </c>
    </row>
    <row r="267" spans="1:13">
      <c r="A267" s="269">
        <v>257</v>
      </c>
      <c r="B267" s="278" t="s">
        <v>435</v>
      </c>
      <c r="C267" s="279">
        <v>37.1</v>
      </c>
      <c r="D267" s="280">
        <v>37.633333333333333</v>
      </c>
      <c r="E267" s="280">
        <v>36.266666666666666</v>
      </c>
      <c r="F267" s="280">
        <v>35.43333333333333</v>
      </c>
      <c r="G267" s="280">
        <v>34.066666666666663</v>
      </c>
      <c r="H267" s="280">
        <v>38.466666666666669</v>
      </c>
      <c r="I267" s="280">
        <v>39.833333333333329</v>
      </c>
      <c r="J267" s="280">
        <v>40.666666666666671</v>
      </c>
      <c r="K267" s="278">
        <v>39</v>
      </c>
      <c r="L267" s="278">
        <v>36.799999999999997</v>
      </c>
      <c r="M267" s="278">
        <v>0.87216000000000005</v>
      </c>
    </row>
    <row r="268" spans="1:13">
      <c r="A268" s="269">
        <v>258</v>
      </c>
      <c r="B268" s="278" t="s">
        <v>264</v>
      </c>
      <c r="C268" s="279">
        <v>39.25</v>
      </c>
      <c r="D268" s="280">
        <v>39.65</v>
      </c>
      <c r="E268" s="280">
        <v>38.699999999999996</v>
      </c>
      <c r="F268" s="280">
        <v>38.15</v>
      </c>
      <c r="G268" s="280">
        <v>37.199999999999996</v>
      </c>
      <c r="H268" s="280">
        <v>40.199999999999996</v>
      </c>
      <c r="I268" s="280">
        <v>41.15</v>
      </c>
      <c r="J268" s="280">
        <v>41.699999999999996</v>
      </c>
      <c r="K268" s="278">
        <v>40.6</v>
      </c>
      <c r="L268" s="278">
        <v>39.1</v>
      </c>
      <c r="M268" s="278">
        <v>9.1214099999999991</v>
      </c>
    </row>
    <row r="269" spans="1:13">
      <c r="A269" s="269">
        <v>259</v>
      </c>
      <c r="B269" s="278" t="s">
        <v>131</v>
      </c>
      <c r="C269" s="279">
        <v>166.15</v>
      </c>
      <c r="D269" s="280">
        <v>166.38333333333333</v>
      </c>
      <c r="E269" s="280">
        <v>163.26666666666665</v>
      </c>
      <c r="F269" s="280">
        <v>160.38333333333333</v>
      </c>
      <c r="G269" s="280">
        <v>157.26666666666665</v>
      </c>
      <c r="H269" s="280">
        <v>169.26666666666665</v>
      </c>
      <c r="I269" s="280">
        <v>172.38333333333333</v>
      </c>
      <c r="J269" s="280">
        <v>175.26666666666665</v>
      </c>
      <c r="K269" s="278">
        <v>169.5</v>
      </c>
      <c r="L269" s="278">
        <v>163.5</v>
      </c>
      <c r="M269" s="278">
        <v>102.28048</v>
      </c>
    </row>
    <row r="270" spans="1:13">
      <c r="A270" s="269">
        <v>260</v>
      </c>
      <c r="B270" s="278" t="s">
        <v>265</v>
      </c>
      <c r="C270" s="279">
        <v>456.2</v>
      </c>
      <c r="D270" s="280">
        <v>461.61666666666662</v>
      </c>
      <c r="E270" s="280">
        <v>446.23333333333323</v>
      </c>
      <c r="F270" s="280">
        <v>436.26666666666659</v>
      </c>
      <c r="G270" s="280">
        <v>420.88333333333321</v>
      </c>
      <c r="H270" s="280">
        <v>471.58333333333326</v>
      </c>
      <c r="I270" s="280">
        <v>486.96666666666658</v>
      </c>
      <c r="J270" s="280">
        <v>496.93333333333328</v>
      </c>
      <c r="K270" s="278">
        <v>477</v>
      </c>
      <c r="L270" s="278">
        <v>451.65</v>
      </c>
      <c r="M270" s="278">
        <v>2.4598100000000001</v>
      </c>
    </row>
    <row r="271" spans="1:13">
      <c r="A271" s="269">
        <v>261</v>
      </c>
      <c r="B271" s="278" t="s">
        <v>132</v>
      </c>
      <c r="C271" s="279">
        <v>1620.3</v>
      </c>
      <c r="D271" s="280">
        <v>1604.55</v>
      </c>
      <c r="E271" s="280">
        <v>1570.6499999999999</v>
      </c>
      <c r="F271" s="280">
        <v>1521</v>
      </c>
      <c r="G271" s="280">
        <v>1487.1</v>
      </c>
      <c r="H271" s="280">
        <v>1654.1999999999998</v>
      </c>
      <c r="I271" s="280">
        <v>1688.1</v>
      </c>
      <c r="J271" s="280">
        <v>1737.7499999999998</v>
      </c>
      <c r="K271" s="278">
        <v>1638.45</v>
      </c>
      <c r="L271" s="278">
        <v>1554.9</v>
      </c>
      <c r="M271" s="278">
        <v>24.316310000000001</v>
      </c>
    </row>
    <row r="272" spans="1:13">
      <c r="A272" s="269">
        <v>262</v>
      </c>
      <c r="B272" s="278" t="s">
        <v>133</v>
      </c>
      <c r="C272" s="279">
        <v>347.5</v>
      </c>
      <c r="D272" s="280">
        <v>350.2</v>
      </c>
      <c r="E272" s="280">
        <v>341.54999999999995</v>
      </c>
      <c r="F272" s="280">
        <v>335.59999999999997</v>
      </c>
      <c r="G272" s="280">
        <v>326.94999999999993</v>
      </c>
      <c r="H272" s="280">
        <v>356.15</v>
      </c>
      <c r="I272" s="280">
        <v>364.79999999999995</v>
      </c>
      <c r="J272" s="280">
        <v>370.75</v>
      </c>
      <c r="K272" s="278">
        <v>358.85</v>
      </c>
      <c r="L272" s="278">
        <v>344.25</v>
      </c>
      <c r="M272" s="278">
        <v>24.476400000000002</v>
      </c>
    </row>
    <row r="273" spans="1:13">
      <c r="A273" s="269">
        <v>263</v>
      </c>
      <c r="B273" s="278" t="s">
        <v>438</v>
      </c>
      <c r="C273" s="279">
        <v>100.95</v>
      </c>
      <c r="D273" s="280">
        <v>101.73333333333333</v>
      </c>
      <c r="E273" s="280">
        <v>99.716666666666669</v>
      </c>
      <c r="F273" s="280">
        <v>98.483333333333334</v>
      </c>
      <c r="G273" s="280">
        <v>96.466666666666669</v>
      </c>
      <c r="H273" s="280">
        <v>102.96666666666667</v>
      </c>
      <c r="I273" s="280">
        <v>104.98333333333335</v>
      </c>
      <c r="J273" s="280">
        <v>106.21666666666667</v>
      </c>
      <c r="K273" s="278">
        <v>103.75</v>
      </c>
      <c r="L273" s="278">
        <v>100.5</v>
      </c>
      <c r="M273" s="278">
        <v>1.20983</v>
      </c>
    </row>
    <row r="274" spans="1:13">
      <c r="A274" s="269">
        <v>264</v>
      </c>
      <c r="B274" s="278" t="s">
        <v>444</v>
      </c>
      <c r="C274" s="279">
        <v>310</v>
      </c>
      <c r="D274" s="280">
        <v>309.03333333333336</v>
      </c>
      <c r="E274" s="280">
        <v>305.06666666666672</v>
      </c>
      <c r="F274" s="280">
        <v>300.13333333333338</v>
      </c>
      <c r="G274" s="280">
        <v>296.16666666666674</v>
      </c>
      <c r="H274" s="280">
        <v>313.9666666666667</v>
      </c>
      <c r="I274" s="280">
        <v>317.93333333333328</v>
      </c>
      <c r="J274" s="280">
        <v>322.86666666666667</v>
      </c>
      <c r="K274" s="278">
        <v>313</v>
      </c>
      <c r="L274" s="278">
        <v>304.10000000000002</v>
      </c>
      <c r="M274" s="278">
        <v>8.3880300000000005</v>
      </c>
    </row>
    <row r="275" spans="1:13">
      <c r="A275" s="269">
        <v>265</v>
      </c>
      <c r="B275" s="278" t="s">
        <v>445</v>
      </c>
      <c r="C275" s="279">
        <v>191.25</v>
      </c>
      <c r="D275" s="280">
        <v>191.63333333333333</v>
      </c>
      <c r="E275" s="280">
        <v>188.81666666666666</v>
      </c>
      <c r="F275" s="280">
        <v>186.38333333333333</v>
      </c>
      <c r="G275" s="280">
        <v>183.56666666666666</v>
      </c>
      <c r="H275" s="280">
        <v>194.06666666666666</v>
      </c>
      <c r="I275" s="280">
        <v>196.88333333333333</v>
      </c>
      <c r="J275" s="280">
        <v>199.31666666666666</v>
      </c>
      <c r="K275" s="278">
        <v>194.45</v>
      </c>
      <c r="L275" s="278">
        <v>189.2</v>
      </c>
      <c r="M275" s="278">
        <v>6.3629800000000003</v>
      </c>
    </row>
    <row r="276" spans="1:13">
      <c r="A276" s="269">
        <v>266</v>
      </c>
      <c r="B276" s="278" t="s">
        <v>446</v>
      </c>
      <c r="C276" s="279">
        <v>353.15</v>
      </c>
      <c r="D276" s="280">
        <v>355.43333333333334</v>
      </c>
      <c r="E276" s="280">
        <v>348.9666666666667</v>
      </c>
      <c r="F276" s="280">
        <v>344.78333333333336</v>
      </c>
      <c r="G276" s="280">
        <v>338.31666666666672</v>
      </c>
      <c r="H276" s="280">
        <v>359.61666666666667</v>
      </c>
      <c r="I276" s="280">
        <v>366.08333333333326</v>
      </c>
      <c r="J276" s="280">
        <v>370.26666666666665</v>
      </c>
      <c r="K276" s="278">
        <v>361.9</v>
      </c>
      <c r="L276" s="278">
        <v>351.25</v>
      </c>
      <c r="M276" s="278">
        <v>0.61360000000000003</v>
      </c>
    </row>
    <row r="277" spans="1:13">
      <c r="A277" s="269">
        <v>267</v>
      </c>
      <c r="B277" s="278" t="s">
        <v>448</v>
      </c>
      <c r="C277" s="279">
        <v>23.1</v>
      </c>
      <c r="D277" s="280">
        <v>23.433333333333334</v>
      </c>
      <c r="E277" s="280">
        <v>22.616666666666667</v>
      </c>
      <c r="F277" s="280">
        <v>22.133333333333333</v>
      </c>
      <c r="G277" s="280">
        <v>21.316666666666666</v>
      </c>
      <c r="H277" s="280">
        <v>23.916666666666668</v>
      </c>
      <c r="I277" s="280">
        <v>24.733333333333338</v>
      </c>
      <c r="J277" s="280">
        <v>25.216666666666669</v>
      </c>
      <c r="K277" s="278">
        <v>24.25</v>
      </c>
      <c r="L277" s="278">
        <v>22.95</v>
      </c>
      <c r="M277" s="278">
        <v>6.5406199999999997</v>
      </c>
    </row>
    <row r="278" spans="1:13">
      <c r="A278" s="269">
        <v>268</v>
      </c>
      <c r="B278" s="278" t="s">
        <v>450</v>
      </c>
      <c r="C278" s="279">
        <v>197.05</v>
      </c>
      <c r="D278" s="280">
        <v>196.63333333333333</v>
      </c>
      <c r="E278" s="280">
        <v>193.91666666666666</v>
      </c>
      <c r="F278" s="280">
        <v>190.78333333333333</v>
      </c>
      <c r="G278" s="280">
        <v>188.06666666666666</v>
      </c>
      <c r="H278" s="280">
        <v>199.76666666666665</v>
      </c>
      <c r="I278" s="280">
        <v>202.48333333333335</v>
      </c>
      <c r="J278" s="280">
        <v>205.61666666666665</v>
      </c>
      <c r="K278" s="278">
        <v>199.35</v>
      </c>
      <c r="L278" s="278">
        <v>193.5</v>
      </c>
      <c r="M278" s="278">
        <v>1.21119</v>
      </c>
    </row>
    <row r="279" spans="1:13">
      <c r="A279" s="269">
        <v>269</v>
      </c>
      <c r="B279" s="278" t="s">
        <v>440</v>
      </c>
      <c r="C279" s="279">
        <v>275.25</v>
      </c>
      <c r="D279" s="280">
        <v>277.15000000000003</v>
      </c>
      <c r="E279" s="280">
        <v>270.90000000000009</v>
      </c>
      <c r="F279" s="280">
        <v>266.55000000000007</v>
      </c>
      <c r="G279" s="280">
        <v>260.30000000000013</v>
      </c>
      <c r="H279" s="280">
        <v>281.50000000000006</v>
      </c>
      <c r="I279" s="280">
        <v>287.74999999999994</v>
      </c>
      <c r="J279" s="280">
        <v>292.10000000000002</v>
      </c>
      <c r="K279" s="278">
        <v>283.39999999999998</v>
      </c>
      <c r="L279" s="278">
        <v>272.8</v>
      </c>
      <c r="M279" s="278">
        <v>0.88773000000000002</v>
      </c>
    </row>
    <row r="280" spans="1:13">
      <c r="A280" s="269">
        <v>270</v>
      </c>
      <c r="B280" s="278" t="s">
        <v>1781</v>
      </c>
      <c r="C280" s="279">
        <v>679.45</v>
      </c>
      <c r="D280" s="280">
        <v>682.48333333333323</v>
      </c>
      <c r="E280" s="280">
        <v>660.06666666666649</v>
      </c>
      <c r="F280" s="280">
        <v>640.68333333333328</v>
      </c>
      <c r="G280" s="280">
        <v>618.26666666666654</v>
      </c>
      <c r="H280" s="280">
        <v>701.86666666666645</v>
      </c>
      <c r="I280" s="280">
        <v>724.28333333333319</v>
      </c>
      <c r="J280" s="280">
        <v>743.6666666666664</v>
      </c>
      <c r="K280" s="278">
        <v>704.9</v>
      </c>
      <c r="L280" s="278">
        <v>663.1</v>
      </c>
      <c r="M280" s="278">
        <v>1.0070000000000001E-2</v>
      </c>
    </row>
    <row r="281" spans="1:13">
      <c r="A281" s="269">
        <v>271</v>
      </c>
      <c r="B281" s="278" t="s">
        <v>451</v>
      </c>
      <c r="C281" s="279">
        <v>103.2</v>
      </c>
      <c r="D281" s="280">
        <v>103.78333333333335</v>
      </c>
      <c r="E281" s="280">
        <v>101.41666666666669</v>
      </c>
      <c r="F281" s="280">
        <v>99.63333333333334</v>
      </c>
      <c r="G281" s="280">
        <v>97.26666666666668</v>
      </c>
      <c r="H281" s="280">
        <v>105.56666666666669</v>
      </c>
      <c r="I281" s="280">
        <v>107.93333333333334</v>
      </c>
      <c r="J281" s="280">
        <v>109.7166666666667</v>
      </c>
      <c r="K281" s="278">
        <v>106.15</v>
      </c>
      <c r="L281" s="278">
        <v>102</v>
      </c>
      <c r="M281" s="278">
        <v>8.7480000000000002E-2</v>
      </c>
    </row>
    <row r="282" spans="1:13">
      <c r="A282" s="269">
        <v>272</v>
      </c>
      <c r="B282" s="278" t="s">
        <v>441</v>
      </c>
      <c r="C282" s="279">
        <v>190.35</v>
      </c>
      <c r="D282" s="280">
        <v>191.05000000000004</v>
      </c>
      <c r="E282" s="280">
        <v>187.60000000000008</v>
      </c>
      <c r="F282" s="280">
        <v>184.85000000000005</v>
      </c>
      <c r="G282" s="280">
        <v>181.40000000000009</v>
      </c>
      <c r="H282" s="280">
        <v>193.80000000000007</v>
      </c>
      <c r="I282" s="280">
        <v>197.25000000000006</v>
      </c>
      <c r="J282" s="280">
        <v>200.00000000000006</v>
      </c>
      <c r="K282" s="278">
        <v>194.5</v>
      </c>
      <c r="L282" s="278">
        <v>188.3</v>
      </c>
      <c r="M282" s="278">
        <v>0.59552000000000005</v>
      </c>
    </row>
    <row r="283" spans="1:13">
      <c r="A283" s="269">
        <v>273</v>
      </c>
      <c r="B283" s="278" t="s">
        <v>452</v>
      </c>
      <c r="C283" s="279">
        <v>147.35</v>
      </c>
      <c r="D283" s="280">
        <v>149.1</v>
      </c>
      <c r="E283" s="280">
        <v>144.29999999999998</v>
      </c>
      <c r="F283" s="280">
        <v>141.25</v>
      </c>
      <c r="G283" s="280">
        <v>136.44999999999999</v>
      </c>
      <c r="H283" s="280">
        <v>152.14999999999998</v>
      </c>
      <c r="I283" s="280">
        <v>156.94999999999999</v>
      </c>
      <c r="J283" s="280">
        <v>159.99999999999997</v>
      </c>
      <c r="K283" s="278">
        <v>153.9</v>
      </c>
      <c r="L283" s="278">
        <v>146.05000000000001</v>
      </c>
      <c r="M283" s="278">
        <v>0.36948999999999999</v>
      </c>
    </row>
    <row r="284" spans="1:13">
      <c r="A284" s="269">
        <v>274</v>
      </c>
      <c r="B284" s="278" t="s">
        <v>134</v>
      </c>
      <c r="C284" s="279">
        <v>1160.2</v>
      </c>
      <c r="D284" s="280">
        <v>1147.9666666666667</v>
      </c>
      <c r="E284" s="280">
        <v>1128.7333333333333</v>
      </c>
      <c r="F284" s="280">
        <v>1097.2666666666667</v>
      </c>
      <c r="G284" s="280">
        <v>1078.0333333333333</v>
      </c>
      <c r="H284" s="280">
        <v>1179.4333333333334</v>
      </c>
      <c r="I284" s="280">
        <v>1198.666666666667</v>
      </c>
      <c r="J284" s="280">
        <v>1230.1333333333334</v>
      </c>
      <c r="K284" s="278">
        <v>1167.2</v>
      </c>
      <c r="L284" s="278">
        <v>1116.5</v>
      </c>
      <c r="M284" s="278">
        <v>51.897750000000002</v>
      </c>
    </row>
    <row r="285" spans="1:13">
      <c r="A285" s="269">
        <v>275</v>
      </c>
      <c r="B285" s="278" t="s">
        <v>442</v>
      </c>
      <c r="C285" s="279">
        <v>41.7</v>
      </c>
      <c r="D285" s="280">
        <v>41.18333333333333</v>
      </c>
      <c r="E285" s="280">
        <v>39.466666666666661</v>
      </c>
      <c r="F285" s="280">
        <v>37.233333333333334</v>
      </c>
      <c r="G285" s="280">
        <v>35.516666666666666</v>
      </c>
      <c r="H285" s="280">
        <v>43.416666666666657</v>
      </c>
      <c r="I285" s="280">
        <v>45.133333333333326</v>
      </c>
      <c r="J285" s="280">
        <v>47.366666666666653</v>
      </c>
      <c r="K285" s="278">
        <v>42.9</v>
      </c>
      <c r="L285" s="278">
        <v>38.950000000000003</v>
      </c>
      <c r="M285" s="278">
        <v>9.9780099999999994</v>
      </c>
    </row>
    <row r="286" spans="1:13">
      <c r="A286" s="269">
        <v>276</v>
      </c>
      <c r="B286" s="278" t="s">
        <v>439</v>
      </c>
      <c r="C286" s="279">
        <v>407.4</v>
      </c>
      <c r="D286" s="280">
        <v>411.84999999999997</v>
      </c>
      <c r="E286" s="280">
        <v>396.79999999999995</v>
      </c>
      <c r="F286" s="280">
        <v>386.2</v>
      </c>
      <c r="G286" s="280">
        <v>371.15</v>
      </c>
      <c r="H286" s="280">
        <v>422.44999999999993</v>
      </c>
      <c r="I286" s="280">
        <v>437.5</v>
      </c>
      <c r="J286" s="280">
        <v>448.09999999999991</v>
      </c>
      <c r="K286" s="278">
        <v>426.9</v>
      </c>
      <c r="L286" s="278">
        <v>401.25</v>
      </c>
      <c r="M286" s="278">
        <v>1.001E-2</v>
      </c>
    </row>
    <row r="287" spans="1:13">
      <c r="A287" s="269">
        <v>277</v>
      </c>
      <c r="B287" s="278" t="s">
        <v>443</v>
      </c>
      <c r="C287" s="279">
        <v>178.3</v>
      </c>
      <c r="D287" s="280">
        <v>179.33333333333334</v>
      </c>
      <c r="E287" s="280">
        <v>175.9666666666667</v>
      </c>
      <c r="F287" s="280">
        <v>173.63333333333335</v>
      </c>
      <c r="G287" s="280">
        <v>170.26666666666671</v>
      </c>
      <c r="H287" s="280">
        <v>181.66666666666669</v>
      </c>
      <c r="I287" s="280">
        <v>185.0333333333333</v>
      </c>
      <c r="J287" s="280">
        <v>187.36666666666667</v>
      </c>
      <c r="K287" s="278">
        <v>182.7</v>
      </c>
      <c r="L287" s="278">
        <v>177</v>
      </c>
      <c r="M287" s="278">
        <v>0.89463999999999999</v>
      </c>
    </row>
    <row r="288" spans="1:13">
      <c r="A288" s="269">
        <v>278</v>
      </c>
      <c r="B288" s="278" t="s">
        <v>449</v>
      </c>
      <c r="C288" s="279">
        <v>395.05</v>
      </c>
      <c r="D288" s="280">
        <v>390.98333333333329</v>
      </c>
      <c r="E288" s="280">
        <v>384.21666666666658</v>
      </c>
      <c r="F288" s="280">
        <v>373.38333333333327</v>
      </c>
      <c r="G288" s="280">
        <v>366.61666666666656</v>
      </c>
      <c r="H288" s="280">
        <v>401.81666666666661</v>
      </c>
      <c r="I288" s="280">
        <v>408.58333333333337</v>
      </c>
      <c r="J288" s="280">
        <v>419.41666666666663</v>
      </c>
      <c r="K288" s="278">
        <v>397.75</v>
      </c>
      <c r="L288" s="278">
        <v>380.15</v>
      </c>
      <c r="M288" s="278">
        <v>2.4236499999999999</v>
      </c>
    </row>
    <row r="289" spans="1:13">
      <c r="A289" s="269">
        <v>279</v>
      </c>
      <c r="B289" s="278" t="s">
        <v>447</v>
      </c>
      <c r="C289" s="279">
        <v>35.85</v>
      </c>
      <c r="D289" s="280">
        <v>36.116666666666667</v>
      </c>
      <c r="E289" s="280">
        <v>35.083333333333336</v>
      </c>
      <c r="F289" s="280">
        <v>34.31666666666667</v>
      </c>
      <c r="G289" s="280">
        <v>33.283333333333339</v>
      </c>
      <c r="H289" s="280">
        <v>36.883333333333333</v>
      </c>
      <c r="I289" s="280">
        <v>37.916666666666664</v>
      </c>
      <c r="J289" s="280">
        <v>38.68333333333333</v>
      </c>
      <c r="K289" s="278">
        <v>37.15</v>
      </c>
      <c r="L289" s="278">
        <v>35.35</v>
      </c>
      <c r="M289" s="278">
        <v>16.38475</v>
      </c>
    </row>
    <row r="290" spans="1:13">
      <c r="A290" s="269">
        <v>280</v>
      </c>
      <c r="B290" s="278" t="s">
        <v>135</v>
      </c>
      <c r="C290" s="279">
        <v>51.65</v>
      </c>
      <c r="D290" s="280">
        <v>52.416666666666664</v>
      </c>
      <c r="E290" s="280">
        <v>50.43333333333333</v>
      </c>
      <c r="F290" s="280">
        <v>49.216666666666669</v>
      </c>
      <c r="G290" s="280">
        <v>47.233333333333334</v>
      </c>
      <c r="H290" s="280">
        <v>53.633333333333326</v>
      </c>
      <c r="I290" s="280">
        <v>55.61666666666666</v>
      </c>
      <c r="J290" s="280">
        <v>56.833333333333321</v>
      </c>
      <c r="K290" s="278">
        <v>54.4</v>
      </c>
      <c r="L290" s="278">
        <v>51.2</v>
      </c>
      <c r="M290" s="278">
        <v>166.95648</v>
      </c>
    </row>
    <row r="291" spans="1:13">
      <c r="A291" s="269">
        <v>281</v>
      </c>
      <c r="B291" s="278" t="s">
        <v>454</v>
      </c>
      <c r="C291" s="279">
        <v>12.25</v>
      </c>
      <c r="D291" s="280">
        <v>12.366666666666667</v>
      </c>
      <c r="E291" s="280">
        <v>11.983333333333334</v>
      </c>
      <c r="F291" s="280">
        <v>11.716666666666667</v>
      </c>
      <c r="G291" s="280">
        <v>11.333333333333334</v>
      </c>
      <c r="H291" s="280">
        <v>12.633333333333335</v>
      </c>
      <c r="I291" s="280">
        <v>13.016666666666667</v>
      </c>
      <c r="J291" s="280">
        <v>13.283333333333335</v>
      </c>
      <c r="K291" s="278">
        <v>12.75</v>
      </c>
      <c r="L291" s="278">
        <v>12.1</v>
      </c>
      <c r="M291" s="278">
        <v>2.3128799999999998</v>
      </c>
    </row>
    <row r="292" spans="1:13">
      <c r="A292" s="269">
        <v>282</v>
      </c>
      <c r="B292" s="278" t="s">
        <v>359</v>
      </c>
      <c r="C292" s="279">
        <v>1512.2</v>
      </c>
      <c r="D292" s="280">
        <v>1515.3666666666668</v>
      </c>
      <c r="E292" s="280">
        <v>1496.8333333333335</v>
      </c>
      <c r="F292" s="280">
        <v>1481.4666666666667</v>
      </c>
      <c r="G292" s="280">
        <v>1462.9333333333334</v>
      </c>
      <c r="H292" s="280">
        <v>1530.7333333333336</v>
      </c>
      <c r="I292" s="280">
        <v>1549.2666666666669</v>
      </c>
      <c r="J292" s="280">
        <v>1564.6333333333337</v>
      </c>
      <c r="K292" s="278">
        <v>1533.9</v>
      </c>
      <c r="L292" s="278">
        <v>1500</v>
      </c>
      <c r="M292" s="278">
        <v>0.60350000000000004</v>
      </c>
    </row>
    <row r="293" spans="1:13">
      <c r="A293" s="269">
        <v>283</v>
      </c>
      <c r="B293" s="278" t="s">
        <v>455</v>
      </c>
      <c r="C293" s="279">
        <v>457.55</v>
      </c>
      <c r="D293" s="280">
        <v>457.31666666666666</v>
      </c>
      <c r="E293" s="280">
        <v>451.23333333333335</v>
      </c>
      <c r="F293" s="280">
        <v>444.91666666666669</v>
      </c>
      <c r="G293" s="280">
        <v>438.83333333333337</v>
      </c>
      <c r="H293" s="280">
        <v>463.63333333333333</v>
      </c>
      <c r="I293" s="280">
        <v>469.7166666666667</v>
      </c>
      <c r="J293" s="280">
        <v>476.0333333333333</v>
      </c>
      <c r="K293" s="278">
        <v>463.4</v>
      </c>
      <c r="L293" s="278">
        <v>451</v>
      </c>
      <c r="M293" s="278">
        <v>4.96089</v>
      </c>
    </row>
    <row r="294" spans="1:13">
      <c r="A294" s="269">
        <v>284</v>
      </c>
      <c r="B294" s="278" t="s">
        <v>453</v>
      </c>
      <c r="C294" s="279">
        <v>2454.0500000000002</v>
      </c>
      <c r="D294" s="280">
        <v>2459.7333333333336</v>
      </c>
      <c r="E294" s="280">
        <v>2394.3166666666671</v>
      </c>
      <c r="F294" s="280">
        <v>2334.5833333333335</v>
      </c>
      <c r="G294" s="280">
        <v>2269.166666666667</v>
      </c>
      <c r="H294" s="280">
        <v>2519.4666666666672</v>
      </c>
      <c r="I294" s="280">
        <v>2584.8833333333332</v>
      </c>
      <c r="J294" s="280">
        <v>2644.6166666666672</v>
      </c>
      <c r="K294" s="278">
        <v>2525.15</v>
      </c>
      <c r="L294" s="278">
        <v>2400</v>
      </c>
      <c r="M294" s="278">
        <v>8.0960000000000004E-2</v>
      </c>
    </row>
    <row r="295" spans="1:13">
      <c r="A295" s="269">
        <v>285</v>
      </c>
      <c r="B295" s="278" t="s">
        <v>456</v>
      </c>
      <c r="C295" s="279">
        <v>15.85</v>
      </c>
      <c r="D295" s="280">
        <v>15.733333333333334</v>
      </c>
      <c r="E295" s="280">
        <v>15.616666666666669</v>
      </c>
      <c r="F295" s="280">
        <v>15.383333333333335</v>
      </c>
      <c r="G295" s="280">
        <v>15.266666666666669</v>
      </c>
      <c r="H295" s="280">
        <v>15.966666666666669</v>
      </c>
      <c r="I295" s="280">
        <v>16.083333333333336</v>
      </c>
      <c r="J295" s="280">
        <v>16.31666666666667</v>
      </c>
      <c r="K295" s="278">
        <v>15.85</v>
      </c>
      <c r="L295" s="278">
        <v>15.5</v>
      </c>
      <c r="M295" s="278">
        <v>26.383890000000001</v>
      </c>
    </row>
    <row r="296" spans="1:13">
      <c r="A296" s="269">
        <v>286</v>
      </c>
      <c r="B296" s="278" t="s">
        <v>136</v>
      </c>
      <c r="C296" s="279">
        <v>241.05</v>
      </c>
      <c r="D296" s="280">
        <v>243.63333333333333</v>
      </c>
      <c r="E296" s="280">
        <v>231.41666666666666</v>
      </c>
      <c r="F296" s="280">
        <v>221.78333333333333</v>
      </c>
      <c r="G296" s="280">
        <v>209.56666666666666</v>
      </c>
      <c r="H296" s="280">
        <v>253.26666666666665</v>
      </c>
      <c r="I296" s="280">
        <v>265.48333333333335</v>
      </c>
      <c r="J296" s="280">
        <v>275.11666666666667</v>
      </c>
      <c r="K296" s="278">
        <v>255.85</v>
      </c>
      <c r="L296" s="278">
        <v>234</v>
      </c>
      <c r="M296" s="278">
        <v>78.84854</v>
      </c>
    </row>
    <row r="297" spans="1:13">
      <c r="A297" s="269">
        <v>287</v>
      </c>
      <c r="B297" s="278" t="s">
        <v>457</v>
      </c>
      <c r="C297" s="279">
        <v>497.2</v>
      </c>
      <c r="D297" s="280">
        <v>498.68333333333339</v>
      </c>
      <c r="E297" s="280">
        <v>492.36666666666679</v>
      </c>
      <c r="F297" s="280">
        <v>487.53333333333342</v>
      </c>
      <c r="G297" s="280">
        <v>481.21666666666681</v>
      </c>
      <c r="H297" s="280">
        <v>503.51666666666677</v>
      </c>
      <c r="I297" s="280">
        <v>509.83333333333337</v>
      </c>
      <c r="J297" s="280">
        <v>514.66666666666674</v>
      </c>
      <c r="K297" s="278">
        <v>505</v>
      </c>
      <c r="L297" s="278">
        <v>493.85</v>
      </c>
      <c r="M297" s="278">
        <v>6.9470000000000004E-2</v>
      </c>
    </row>
    <row r="298" spans="1:13">
      <c r="A298" s="269">
        <v>288</v>
      </c>
      <c r="B298" s="278" t="s">
        <v>137</v>
      </c>
      <c r="C298" s="279">
        <v>815.7</v>
      </c>
      <c r="D298" s="280">
        <v>817.43333333333339</v>
      </c>
      <c r="E298" s="280">
        <v>808.36666666666679</v>
      </c>
      <c r="F298" s="280">
        <v>801.03333333333342</v>
      </c>
      <c r="G298" s="280">
        <v>791.96666666666681</v>
      </c>
      <c r="H298" s="280">
        <v>824.76666666666677</v>
      </c>
      <c r="I298" s="280">
        <v>833.83333333333337</v>
      </c>
      <c r="J298" s="280">
        <v>841.16666666666674</v>
      </c>
      <c r="K298" s="278">
        <v>826.5</v>
      </c>
      <c r="L298" s="278">
        <v>810.1</v>
      </c>
      <c r="M298" s="278">
        <v>46.091340000000002</v>
      </c>
    </row>
    <row r="299" spans="1:13">
      <c r="A299" s="269">
        <v>289</v>
      </c>
      <c r="B299" s="278" t="s">
        <v>267</v>
      </c>
      <c r="C299" s="279">
        <v>1786.65</v>
      </c>
      <c r="D299" s="280">
        <v>1798.8833333333332</v>
      </c>
      <c r="E299" s="280">
        <v>1758.7666666666664</v>
      </c>
      <c r="F299" s="280">
        <v>1730.8833333333332</v>
      </c>
      <c r="G299" s="280">
        <v>1690.7666666666664</v>
      </c>
      <c r="H299" s="280">
        <v>1826.7666666666664</v>
      </c>
      <c r="I299" s="280">
        <v>1866.8833333333332</v>
      </c>
      <c r="J299" s="280">
        <v>1894.7666666666664</v>
      </c>
      <c r="K299" s="278">
        <v>1839</v>
      </c>
      <c r="L299" s="278">
        <v>1771</v>
      </c>
      <c r="M299" s="278">
        <v>1.2511300000000001</v>
      </c>
    </row>
    <row r="300" spans="1:13">
      <c r="A300" s="269">
        <v>290</v>
      </c>
      <c r="B300" s="278" t="s">
        <v>266</v>
      </c>
      <c r="C300" s="279">
        <v>1122.6500000000001</v>
      </c>
      <c r="D300" s="280">
        <v>1117.4000000000001</v>
      </c>
      <c r="E300" s="280">
        <v>1093.3500000000001</v>
      </c>
      <c r="F300" s="280">
        <v>1064.05</v>
      </c>
      <c r="G300" s="280">
        <v>1040</v>
      </c>
      <c r="H300" s="280">
        <v>1146.7000000000003</v>
      </c>
      <c r="I300" s="280">
        <v>1170.7500000000005</v>
      </c>
      <c r="J300" s="280">
        <v>1200.0500000000004</v>
      </c>
      <c r="K300" s="278">
        <v>1141.45</v>
      </c>
      <c r="L300" s="278">
        <v>1088.0999999999999</v>
      </c>
      <c r="M300" s="278">
        <v>0.68581999999999999</v>
      </c>
    </row>
    <row r="301" spans="1:13">
      <c r="A301" s="269">
        <v>291</v>
      </c>
      <c r="B301" s="278" t="s">
        <v>138</v>
      </c>
      <c r="C301" s="279">
        <v>892.75</v>
      </c>
      <c r="D301" s="280">
        <v>888.69999999999993</v>
      </c>
      <c r="E301" s="280">
        <v>879.39999999999986</v>
      </c>
      <c r="F301" s="280">
        <v>866.05</v>
      </c>
      <c r="G301" s="280">
        <v>856.74999999999989</v>
      </c>
      <c r="H301" s="280">
        <v>902.04999999999984</v>
      </c>
      <c r="I301" s="280">
        <v>911.3499999999998</v>
      </c>
      <c r="J301" s="280">
        <v>924.69999999999982</v>
      </c>
      <c r="K301" s="278">
        <v>898</v>
      </c>
      <c r="L301" s="278">
        <v>875.35</v>
      </c>
      <c r="M301" s="278">
        <v>23.72917</v>
      </c>
    </row>
    <row r="302" spans="1:13">
      <c r="A302" s="269">
        <v>292</v>
      </c>
      <c r="B302" s="278" t="s">
        <v>458</v>
      </c>
      <c r="C302" s="279">
        <v>892.05</v>
      </c>
      <c r="D302" s="280">
        <v>889.19999999999993</v>
      </c>
      <c r="E302" s="280">
        <v>878.39999999999986</v>
      </c>
      <c r="F302" s="280">
        <v>864.74999999999989</v>
      </c>
      <c r="G302" s="280">
        <v>853.94999999999982</v>
      </c>
      <c r="H302" s="280">
        <v>902.84999999999991</v>
      </c>
      <c r="I302" s="280">
        <v>913.64999999999986</v>
      </c>
      <c r="J302" s="280">
        <v>927.3</v>
      </c>
      <c r="K302" s="278">
        <v>900</v>
      </c>
      <c r="L302" s="278">
        <v>875.55</v>
      </c>
      <c r="M302" s="278">
        <v>0.45040000000000002</v>
      </c>
    </row>
    <row r="303" spans="1:13">
      <c r="A303" s="269">
        <v>293</v>
      </c>
      <c r="B303" s="278" t="s">
        <v>139</v>
      </c>
      <c r="C303" s="279">
        <v>426.35</v>
      </c>
      <c r="D303" s="280">
        <v>418.4666666666667</v>
      </c>
      <c r="E303" s="280">
        <v>406.58333333333337</v>
      </c>
      <c r="F303" s="280">
        <v>386.81666666666666</v>
      </c>
      <c r="G303" s="280">
        <v>374.93333333333334</v>
      </c>
      <c r="H303" s="280">
        <v>438.23333333333341</v>
      </c>
      <c r="I303" s="280">
        <v>450.11666666666673</v>
      </c>
      <c r="J303" s="280">
        <v>469.88333333333344</v>
      </c>
      <c r="K303" s="278">
        <v>430.35</v>
      </c>
      <c r="L303" s="278">
        <v>398.7</v>
      </c>
      <c r="M303" s="278">
        <v>100.16213</v>
      </c>
    </row>
    <row r="304" spans="1:13">
      <c r="A304" s="269">
        <v>294</v>
      </c>
      <c r="B304" s="278" t="s">
        <v>140</v>
      </c>
      <c r="C304" s="279">
        <v>127.55</v>
      </c>
      <c r="D304" s="280">
        <v>130.75</v>
      </c>
      <c r="E304" s="280">
        <v>122.19999999999999</v>
      </c>
      <c r="F304" s="280">
        <v>116.85</v>
      </c>
      <c r="G304" s="280">
        <v>108.29999999999998</v>
      </c>
      <c r="H304" s="280">
        <v>136.1</v>
      </c>
      <c r="I304" s="280">
        <v>144.65</v>
      </c>
      <c r="J304" s="280">
        <v>150</v>
      </c>
      <c r="K304" s="278">
        <v>139.30000000000001</v>
      </c>
      <c r="L304" s="278">
        <v>125.4</v>
      </c>
      <c r="M304" s="278">
        <v>191.94336999999999</v>
      </c>
    </row>
    <row r="305" spans="1:13">
      <c r="A305" s="269">
        <v>295</v>
      </c>
      <c r="B305" s="278" t="s">
        <v>462</v>
      </c>
      <c r="C305" s="279">
        <v>13.4</v>
      </c>
      <c r="D305" s="280">
        <v>13.6</v>
      </c>
      <c r="E305" s="280">
        <v>13.1</v>
      </c>
      <c r="F305" s="280">
        <v>12.8</v>
      </c>
      <c r="G305" s="280">
        <v>12.3</v>
      </c>
      <c r="H305" s="280">
        <v>13.899999999999999</v>
      </c>
      <c r="I305" s="280">
        <v>14.399999999999999</v>
      </c>
      <c r="J305" s="280">
        <v>14.699999999999998</v>
      </c>
      <c r="K305" s="278">
        <v>14.1</v>
      </c>
      <c r="L305" s="278">
        <v>13.3</v>
      </c>
      <c r="M305" s="278">
        <v>11.716760000000001</v>
      </c>
    </row>
    <row r="306" spans="1:13">
      <c r="A306" s="269">
        <v>296</v>
      </c>
      <c r="B306" s="278" t="s">
        <v>320</v>
      </c>
      <c r="C306" s="279">
        <v>8.5500000000000007</v>
      </c>
      <c r="D306" s="280">
        <v>8.6333333333333346</v>
      </c>
      <c r="E306" s="280">
        <v>8.3666666666666689</v>
      </c>
      <c r="F306" s="280">
        <v>8.1833333333333336</v>
      </c>
      <c r="G306" s="280">
        <v>7.9166666666666679</v>
      </c>
      <c r="H306" s="280">
        <v>8.81666666666667</v>
      </c>
      <c r="I306" s="280">
        <v>9.0833333333333357</v>
      </c>
      <c r="J306" s="280">
        <v>9.266666666666671</v>
      </c>
      <c r="K306" s="278">
        <v>8.9</v>
      </c>
      <c r="L306" s="278">
        <v>8.4499999999999993</v>
      </c>
      <c r="M306" s="278">
        <v>7.3121700000000001</v>
      </c>
    </row>
    <row r="307" spans="1:13">
      <c r="A307" s="269">
        <v>297</v>
      </c>
      <c r="B307" s="278" t="s">
        <v>465</v>
      </c>
      <c r="C307" s="279">
        <v>85.6</v>
      </c>
      <c r="D307" s="280">
        <v>86.25</v>
      </c>
      <c r="E307" s="280">
        <v>83.5</v>
      </c>
      <c r="F307" s="280">
        <v>81.400000000000006</v>
      </c>
      <c r="G307" s="280">
        <v>78.650000000000006</v>
      </c>
      <c r="H307" s="280">
        <v>88.35</v>
      </c>
      <c r="I307" s="280">
        <v>91.1</v>
      </c>
      <c r="J307" s="280">
        <v>93.199999999999989</v>
      </c>
      <c r="K307" s="278">
        <v>89</v>
      </c>
      <c r="L307" s="278">
        <v>84.15</v>
      </c>
      <c r="M307" s="278">
        <v>0.86387000000000003</v>
      </c>
    </row>
    <row r="308" spans="1:13">
      <c r="A308" s="269">
        <v>298</v>
      </c>
      <c r="B308" s="278" t="s">
        <v>467</v>
      </c>
      <c r="C308" s="279">
        <v>263.25</v>
      </c>
      <c r="D308" s="280">
        <v>265.01666666666665</v>
      </c>
      <c r="E308" s="280">
        <v>259.0333333333333</v>
      </c>
      <c r="F308" s="280">
        <v>254.81666666666666</v>
      </c>
      <c r="G308" s="280">
        <v>248.83333333333331</v>
      </c>
      <c r="H308" s="280">
        <v>269.23333333333329</v>
      </c>
      <c r="I308" s="280">
        <v>275.21666666666664</v>
      </c>
      <c r="J308" s="280">
        <v>279.43333333333328</v>
      </c>
      <c r="K308" s="278">
        <v>271</v>
      </c>
      <c r="L308" s="278">
        <v>260.8</v>
      </c>
      <c r="M308" s="278">
        <v>0.57262000000000002</v>
      </c>
    </row>
    <row r="309" spans="1:13">
      <c r="A309" s="269">
        <v>299</v>
      </c>
      <c r="B309" s="278" t="s">
        <v>463</v>
      </c>
      <c r="C309" s="279">
        <v>1884.55</v>
      </c>
      <c r="D309" s="280">
        <v>1884.5666666666668</v>
      </c>
      <c r="E309" s="280">
        <v>1852.1333333333337</v>
      </c>
      <c r="F309" s="280">
        <v>1819.7166666666669</v>
      </c>
      <c r="G309" s="280">
        <v>1787.2833333333338</v>
      </c>
      <c r="H309" s="280">
        <v>1916.9833333333336</v>
      </c>
      <c r="I309" s="280">
        <v>1949.4166666666665</v>
      </c>
      <c r="J309" s="280">
        <v>1981.8333333333335</v>
      </c>
      <c r="K309" s="278">
        <v>1917</v>
      </c>
      <c r="L309" s="278">
        <v>1852.15</v>
      </c>
      <c r="M309" s="278">
        <v>9.5949999999999994E-2</v>
      </c>
    </row>
    <row r="310" spans="1:13">
      <c r="A310" s="269">
        <v>300</v>
      </c>
      <c r="B310" s="278" t="s">
        <v>464</v>
      </c>
      <c r="C310" s="279">
        <v>190.7</v>
      </c>
      <c r="D310" s="280">
        <v>192.01666666666665</v>
      </c>
      <c r="E310" s="280">
        <v>187.93333333333331</v>
      </c>
      <c r="F310" s="280">
        <v>185.16666666666666</v>
      </c>
      <c r="G310" s="280">
        <v>181.08333333333331</v>
      </c>
      <c r="H310" s="280">
        <v>194.7833333333333</v>
      </c>
      <c r="I310" s="280">
        <v>198.86666666666667</v>
      </c>
      <c r="J310" s="280">
        <v>201.6333333333333</v>
      </c>
      <c r="K310" s="278">
        <v>196.1</v>
      </c>
      <c r="L310" s="278">
        <v>189.25</v>
      </c>
      <c r="M310" s="278">
        <v>0.34023999999999999</v>
      </c>
    </row>
    <row r="311" spans="1:13">
      <c r="A311" s="269">
        <v>301</v>
      </c>
      <c r="B311" s="278" t="s">
        <v>141</v>
      </c>
      <c r="C311" s="279">
        <v>114.35</v>
      </c>
      <c r="D311" s="280">
        <v>116.61666666666667</v>
      </c>
      <c r="E311" s="280">
        <v>111.53333333333335</v>
      </c>
      <c r="F311" s="280">
        <v>108.71666666666667</v>
      </c>
      <c r="G311" s="280">
        <v>103.63333333333334</v>
      </c>
      <c r="H311" s="280">
        <v>119.43333333333335</v>
      </c>
      <c r="I311" s="280">
        <v>124.51666666666667</v>
      </c>
      <c r="J311" s="280">
        <v>127.33333333333336</v>
      </c>
      <c r="K311" s="278">
        <v>121.7</v>
      </c>
      <c r="L311" s="278">
        <v>113.8</v>
      </c>
      <c r="M311" s="278">
        <v>101.66367</v>
      </c>
    </row>
    <row r="312" spans="1:13">
      <c r="A312" s="269">
        <v>302</v>
      </c>
      <c r="B312" s="278" t="s">
        <v>142</v>
      </c>
      <c r="C312" s="279">
        <v>316.75</v>
      </c>
      <c r="D312" s="280">
        <v>315.36666666666667</v>
      </c>
      <c r="E312" s="280">
        <v>312.78333333333336</v>
      </c>
      <c r="F312" s="280">
        <v>308.81666666666666</v>
      </c>
      <c r="G312" s="280">
        <v>306.23333333333335</v>
      </c>
      <c r="H312" s="280">
        <v>319.33333333333337</v>
      </c>
      <c r="I312" s="280">
        <v>321.91666666666663</v>
      </c>
      <c r="J312" s="280">
        <v>325.88333333333338</v>
      </c>
      <c r="K312" s="278">
        <v>317.95</v>
      </c>
      <c r="L312" s="278">
        <v>311.39999999999998</v>
      </c>
      <c r="M312" s="278">
        <v>15.95445</v>
      </c>
    </row>
    <row r="313" spans="1:13">
      <c r="A313" s="269">
        <v>303</v>
      </c>
      <c r="B313" s="278" t="s">
        <v>143</v>
      </c>
      <c r="C313" s="279">
        <v>5134.3</v>
      </c>
      <c r="D313" s="280">
        <v>5071.6833333333334</v>
      </c>
      <c r="E313" s="280">
        <v>4993.3666666666668</v>
      </c>
      <c r="F313" s="280">
        <v>4852.4333333333334</v>
      </c>
      <c r="G313" s="280">
        <v>4774.1166666666668</v>
      </c>
      <c r="H313" s="280">
        <v>5212.6166666666668</v>
      </c>
      <c r="I313" s="280">
        <v>5290.9333333333343</v>
      </c>
      <c r="J313" s="280">
        <v>5431.8666666666668</v>
      </c>
      <c r="K313" s="278">
        <v>5150</v>
      </c>
      <c r="L313" s="278">
        <v>4930.75</v>
      </c>
      <c r="M313" s="278">
        <v>19.35877</v>
      </c>
    </row>
    <row r="314" spans="1:13">
      <c r="A314" s="269">
        <v>304</v>
      </c>
      <c r="B314" s="278" t="s">
        <v>459</v>
      </c>
      <c r="C314" s="279">
        <v>556.95000000000005</v>
      </c>
      <c r="D314" s="280">
        <v>553.55000000000007</v>
      </c>
      <c r="E314" s="280">
        <v>544.40000000000009</v>
      </c>
      <c r="F314" s="280">
        <v>531.85</v>
      </c>
      <c r="G314" s="280">
        <v>522.70000000000005</v>
      </c>
      <c r="H314" s="280">
        <v>566.10000000000014</v>
      </c>
      <c r="I314" s="280">
        <v>575.25</v>
      </c>
      <c r="J314" s="280">
        <v>587.80000000000018</v>
      </c>
      <c r="K314" s="278">
        <v>562.70000000000005</v>
      </c>
      <c r="L314" s="278">
        <v>541</v>
      </c>
      <c r="M314" s="278">
        <v>3.9620000000000002E-2</v>
      </c>
    </row>
    <row r="315" spans="1:13">
      <c r="A315" s="269">
        <v>305</v>
      </c>
      <c r="B315" s="278" t="s">
        <v>144</v>
      </c>
      <c r="C315" s="279">
        <v>589.25</v>
      </c>
      <c r="D315" s="280">
        <v>595.65</v>
      </c>
      <c r="E315" s="280">
        <v>577.75</v>
      </c>
      <c r="F315" s="280">
        <v>566.25</v>
      </c>
      <c r="G315" s="280">
        <v>548.35</v>
      </c>
      <c r="H315" s="280">
        <v>607.15</v>
      </c>
      <c r="I315" s="280">
        <v>625.04999999999984</v>
      </c>
      <c r="J315" s="280">
        <v>636.54999999999995</v>
      </c>
      <c r="K315" s="278">
        <v>613.54999999999995</v>
      </c>
      <c r="L315" s="278">
        <v>584.15</v>
      </c>
      <c r="M315" s="278">
        <v>56.283090000000001</v>
      </c>
    </row>
    <row r="316" spans="1:13">
      <c r="A316" s="269">
        <v>306</v>
      </c>
      <c r="B316" s="278" t="s">
        <v>473</v>
      </c>
      <c r="C316" s="279">
        <v>1130.7</v>
      </c>
      <c r="D316" s="280">
        <v>1129.6499999999999</v>
      </c>
      <c r="E316" s="280">
        <v>1112.0999999999997</v>
      </c>
      <c r="F316" s="280">
        <v>1093.4999999999998</v>
      </c>
      <c r="G316" s="280">
        <v>1075.9499999999996</v>
      </c>
      <c r="H316" s="280">
        <v>1148.2499999999998</v>
      </c>
      <c r="I316" s="280">
        <v>1165.8</v>
      </c>
      <c r="J316" s="280">
        <v>1184.3999999999999</v>
      </c>
      <c r="K316" s="278">
        <v>1147.2</v>
      </c>
      <c r="L316" s="278">
        <v>1111.05</v>
      </c>
      <c r="M316" s="278">
        <v>1.4588399999999999</v>
      </c>
    </row>
    <row r="317" spans="1:13">
      <c r="A317" s="269">
        <v>307</v>
      </c>
      <c r="B317" s="278" t="s">
        <v>469</v>
      </c>
      <c r="C317" s="279">
        <v>1282.5</v>
      </c>
      <c r="D317" s="280">
        <v>1273.5</v>
      </c>
      <c r="E317" s="280">
        <v>1254</v>
      </c>
      <c r="F317" s="280">
        <v>1225.5</v>
      </c>
      <c r="G317" s="280">
        <v>1206</v>
      </c>
      <c r="H317" s="280">
        <v>1302</v>
      </c>
      <c r="I317" s="280">
        <v>1321.5</v>
      </c>
      <c r="J317" s="280">
        <v>1350</v>
      </c>
      <c r="K317" s="278">
        <v>1293</v>
      </c>
      <c r="L317" s="278">
        <v>1245</v>
      </c>
      <c r="M317" s="278">
        <v>0.52412000000000003</v>
      </c>
    </row>
    <row r="318" spans="1:13">
      <c r="A318" s="269">
        <v>308</v>
      </c>
      <c r="B318" s="278" t="s">
        <v>145</v>
      </c>
      <c r="C318" s="279">
        <v>429.25</v>
      </c>
      <c r="D318" s="280">
        <v>430.48333333333335</v>
      </c>
      <c r="E318" s="280">
        <v>422.9666666666667</v>
      </c>
      <c r="F318" s="280">
        <v>416.68333333333334</v>
      </c>
      <c r="G318" s="280">
        <v>409.16666666666669</v>
      </c>
      <c r="H318" s="280">
        <v>436.76666666666671</v>
      </c>
      <c r="I318" s="280">
        <v>444.28333333333336</v>
      </c>
      <c r="J318" s="280">
        <v>450.56666666666672</v>
      </c>
      <c r="K318" s="278">
        <v>438</v>
      </c>
      <c r="L318" s="278">
        <v>424.2</v>
      </c>
      <c r="M318" s="278">
        <v>9.8934499999999996</v>
      </c>
    </row>
    <row r="319" spans="1:13">
      <c r="A319" s="269">
        <v>309</v>
      </c>
      <c r="B319" s="278" t="s">
        <v>146</v>
      </c>
      <c r="C319" s="279">
        <v>894.6</v>
      </c>
      <c r="D319" s="280">
        <v>896.94999999999993</v>
      </c>
      <c r="E319" s="280">
        <v>883.99999999999989</v>
      </c>
      <c r="F319" s="280">
        <v>873.4</v>
      </c>
      <c r="G319" s="280">
        <v>860.44999999999993</v>
      </c>
      <c r="H319" s="280">
        <v>907.54999999999984</v>
      </c>
      <c r="I319" s="280">
        <v>920.49999999999989</v>
      </c>
      <c r="J319" s="280">
        <v>931.0999999999998</v>
      </c>
      <c r="K319" s="278">
        <v>909.9</v>
      </c>
      <c r="L319" s="278">
        <v>886.35</v>
      </c>
      <c r="M319" s="278">
        <v>4.4549700000000003</v>
      </c>
    </row>
    <row r="320" spans="1:13">
      <c r="A320" s="269">
        <v>310</v>
      </c>
      <c r="B320" s="278" t="s">
        <v>466</v>
      </c>
      <c r="C320" s="279">
        <v>155.30000000000001</v>
      </c>
      <c r="D320" s="280">
        <v>158.01666666666668</v>
      </c>
      <c r="E320" s="280">
        <v>150.28333333333336</v>
      </c>
      <c r="F320" s="280">
        <v>145.26666666666668</v>
      </c>
      <c r="G320" s="280">
        <v>137.53333333333336</v>
      </c>
      <c r="H320" s="280">
        <v>163.03333333333336</v>
      </c>
      <c r="I320" s="280">
        <v>170.76666666666665</v>
      </c>
      <c r="J320" s="280">
        <v>175.78333333333336</v>
      </c>
      <c r="K320" s="278">
        <v>165.75</v>
      </c>
      <c r="L320" s="278">
        <v>153</v>
      </c>
      <c r="M320" s="278">
        <v>0.71396999999999999</v>
      </c>
    </row>
    <row r="321" spans="1:13">
      <c r="A321" s="269">
        <v>311</v>
      </c>
      <c r="B321" s="278" t="s">
        <v>1977</v>
      </c>
      <c r="C321" s="279">
        <v>189.7</v>
      </c>
      <c r="D321" s="280">
        <v>191.41666666666666</v>
      </c>
      <c r="E321" s="280">
        <v>186.2833333333333</v>
      </c>
      <c r="F321" s="280">
        <v>182.86666666666665</v>
      </c>
      <c r="G321" s="280">
        <v>177.73333333333329</v>
      </c>
      <c r="H321" s="280">
        <v>194.83333333333331</v>
      </c>
      <c r="I321" s="280">
        <v>199.9666666666667</v>
      </c>
      <c r="J321" s="280">
        <v>203.38333333333333</v>
      </c>
      <c r="K321" s="278">
        <v>196.55</v>
      </c>
      <c r="L321" s="278">
        <v>188</v>
      </c>
      <c r="M321" s="278">
        <v>7.6443199999999996</v>
      </c>
    </row>
    <row r="322" spans="1:13">
      <c r="A322" s="269">
        <v>312</v>
      </c>
      <c r="B322" s="278" t="s">
        <v>470</v>
      </c>
      <c r="C322" s="279">
        <v>57.9</v>
      </c>
      <c r="D322" s="280">
        <v>58.35</v>
      </c>
      <c r="E322" s="280">
        <v>56.800000000000004</v>
      </c>
      <c r="F322" s="280">
        <v>55.7</v>
      </c>
      <c r="G322" s="280">
        <v>54.150000000000006</v>
      </c>
      <c r="H322" s="280">
        <v>59.45</v>
      </c>
      <c r="I322" s="280">
        <v>61</v>
      </c>
      <c r="J322" s="280">
        <v>62.1</v>
      </c>
      <c r="K322" s="278">
        <v>59.9</v>
      </c>
      <c r="L322" s="278">
        <v>57.25</v>
      </c>
      <c r="M322" s="278">
        <v>2.1023299999999998</v>
      </c>
    </row>
    <row r="323" spans="1:13">
      <c r="A323" s="269">
        <v>313</v>
      </c>
      <c r="B323" s="278" t="s">
        <v>471</v>
      </c>
      <c r="C323" s="279">
        <v>276.05</v>
      </c>
      <c r="D323" s="280">
        <v>276.15000000000003</v>
      </c>
      <c r="E323" s="280">
        <v>272.45000000000005</v>
      </c>
      <c r="F323" s="280">
        <v>268.85000000000002</v>
      </c>
      <c r="G323" s="280">
        <v>265.15000000000003</v>
      </c>
      <c r="H323" s="280">
        <v>279.75000000000006</v>
      </c>
      <c r="I323" s="280">
        <v>283.45</v>
      </c>
      <c r="J323" s="280">
        <v>287.05000000000007</v>
      </c>
      <c r="K323" s="278">
        <v>279.85000000000002</v>
      </c>
      <c r="L323" s="278">
        <v>272.55</v>
      </c>
      <c r="M323" s="278">
        <v>0.62139</v>
      </c>
    </row>
    <row r="324" spans="1:13">
      <c r="A324" s="269">
        <v>314</v>
      </c>
      <c r="B324" s="278" t="s">
        <v>147</v>
      </c>
      <c r="C324" s="279">
        <v>890.7</v>
      </c>
      <c r="D324" s="280">
        <v>889.98333333333323</v>
      </c>
      <c r="E324" s="280">
        <v>873.96666666666647</v>
      </c>
      <c r="F324" s="280">
        <v>857.23333333333323</v>
      </c>
      <c r="G324" s="280">
        <v>841.21666666666647</v>
      </c>
      <c r="H324" s="280">
        <v>906.71666666666647</v>
      </c>
      <c r="I324" s="280">
        <v>922.73333333333312</v>
      </c>
      <c r="J324" s="280">
        <v>939.46666666666647</v>
      </c>
      <c r="K324" s="278">
        <v>906</v>
      </c>
      <c r="L324" s="278">
        <v>873.25</v>
      </c>
      <c r="M324" s="278">
        <v>8.7340900000000001</v>
      </c>
    </row>
    <row r="325" spans="1:13">
      <c r="A325" s="269">
        <v>315</v>
      </c>
      <c r="B325" s="278" t="s">
        <v>460</v>
      </c>
      <c r="C325" s="279">
        <v>14</v>
      </c>
      <c r="D325" s="280">
        <v>13.983333333333334</v>
      </c>
      <c r="E325" s="280">
        <v>13.866666666666669</v>
      </c>
      <c r="F325" s="280">
        <v>13.733333333333334</v>
      </c>
      <c r="G325" s="280">
        <v>13.616666666666669</v>
      </c>
      <c r="H325" s="280">
        <v>14.116666666666669</v>
      </c>
      <c r="I325" s="280">
        <v>14.233333333333336</v>
      </c>
      <c r="J325" s="280">
        <v>14.366666666666669</v>
      </c>
      <c r="K325" s="278">
        <v>14.1</v>
      </c>
      <c r="L325" s="278">
        <v>13.85</v>
      </c>
      <c r="M325" s="278">
        <v>2.82761</v>
      </c>
    </row>
    <row r="326" spans="1:13">
      <c r="A326" s="269">
        <v>316</v>
      </c>
      <c r="B326" s="278" t="s">
        <v>461</v>
      </c>
      <c r="C326" s="279">
        <v>124.55</v>
      </c>
      <c r="D326" s="280">
        <v>124.78333333333335</v>
      </c>
      <c r="E326" s="280">
        <v>122.66666666666669</v>
      </c>
      <c r="F326" s="280">
        <v>120.78333333333335</v>
      </c>
      <c r="G326" s="280">
        <v>118.66666666666669</v>
      </c>
      <c r="H326" s="280">
        <v>126.66666666666669</v>
      </c>
      <c r="I326" s="280">
        <v>128.78333333333333</v>
      </c>
      <c r="J326" s="280">
        <v>130.66666666666669</v>
      </c>
      <c r="K326" s="278">
        <v>126.9</v>
      </c>
      <c r="L326" s="278">
        <v>122.9</v>
      </c>
      <c r="M326" s="278">
        <v>1.63395</v>
      </c>
    </row>
    <row r="327" spans="1:13">
      <c r="A327" s="269">
        <v>317</v>
      </c>
      <c r="B327" s="278" t="s">
        <v>148</v>
      </c>
      <c r="C327" s="279">
        <v>79.2</v>
      </c>
      <c r="D327" s="280">
        <v>79.783333333333331</v>
      </c>
      <c r="E327" s="280">
        <v>77.816666666666663</v>
      </c>
      <c r="F327" s="280">
        <v>76.433333333333337</v>
      </c>
      <c r="G327" s="280">
        <v>74.466666666666669</v>
      </c>
      <c r="H327" s="280">
        <v>81.166666666666657</v>
      </c>
      <c r="I327" s="280">
        <v>83.133333333333326</v>
      </c>
      <c r="J327" s="280">
        <v>84.516666666666652</v>
      </c>
      <c r="K327" s="278">
        <v>81.75</v>
      </c>
      <c r="L327" s="278">
        <v>78.400000000000006</v>
      </c>
      <c r="M327" s="278">
        <v>80.435429999999997</v>
      </c>
    </row>
    <row r="328" spans="1:13">
      <c r="A328" s="269">
        <v>318</v>
      </c>
      <c r="B328" s="278" t="s">
        <v>472</v>
      </c>
      <c r="C328" s="279">
        <v>499.9</v>
      </c>
      <c r="D328" s="280">
        <v>503.36666666666662</v>
      </c>
      <c r="E328" s="280">
        <v>492.53333333333319</v>
      </c>
      <c r="F328" s="280">
        <v>485.16666666666657</v>
      </c>
      <c r="G328" s="280">
        <v>474.33333333333314</v>
      </c>
      <c r="H328" s="280">
        <v>510.73333333333323</v>
      </c>
      <c r="I328" s="280">
        <v>521.56666666666661</v>
      </c>
      <c r="J328" s="280">
        <v>528.93333333333328</v>
      </c>
      <c r="K328" s="278">
        <v>514.20000000000005</v>
      </c>
      <c r="L328" s="278">
        <v>496</v>
      </c>
      <c r="M328" s="278">
        <v>0.55618999999999996</v>
      </c>
    </row>
    <row r="329" spans="1:13">
      <c r="A329" s="269">
        <v>319</v>
      </c>
      <c r="B329" s="278" t="s">
        <v>269</v>
      </c>
      <c r="C329" s="279">
        <v>839.45</v>
      </c>
      <c r="D329" s="280">
        <v>838.03333333333342</v>
      </c>
      <c r="E329" s="280">
        <v>827.36666666666679</v>
      </c>
      <c r="F329" s="280">
        <v>815.28333333333342</v>
      </c>
      <c r="G329" s="280">
        <v>804.61666666666679</v>
      </c>
      <c r="H329" s="280">
        <v>850.11666666666679</v>
      </c>
      <c r="I329" s="280">
        <v>860.78333333333353</v>
      </c>
      <c r="J329" s="280">
        <v>872.86666666666679</v>
      </c>
      <c r="K329" s="278">
        <v>848.7</v>
      </c>
      <c r="L329" s="278">
        <v>825.95</v>
      </c>
      <c r="M329" s="278">
        <v>0.85743999999999998</v>
      </c>
    </row>
    <row r="330" spans="1:13">
      <c r="A330" s="269">
        <v>320</v>
      </c>
      <c r="B330" s="278" t="s">
        <v>149</v>
      </c>
      <c r="C330" s="279">
        <v>57434.1</v>
      </c>
      <c r="D330" s="280">
        <v>57441.366666666669</v>
      </c>
      <c r="E330" s="280">
        <v>56992.733333333337</v>
      </c>
      <c r="F330" s="280">
        <v>56551.366666666669</v>
      </c>
      <c r="G330" s="280">
        <v>56102.733333333337</v>
      </c>
      <c r="H330" s="280">
        <v>57882.733333333337</v>
      </c>
      <c r="I330" s="280">
        <v>58331.366666666669</v>
      </c>
      <c r="J330" s="280">
        <v>58772.733333333337</v>
      </c>
      <c r="K330" s="278">
        <v>57890</v>
      </c>
      <c r="L330" s="278">
        <v>57000</v>
      </c>
      <c r="M330" s="278">
        <v>4.0969999999999999E-2</v>
      </c>
    </row>
    <row r="331" spans="1:13">
      <c r="A331" s="269">
        <v>321</v>
      </c>
      <c r="B331" s="278" t="s">
        <v>268</v>
      </c>
      <c r="C331" s="279">
        <v>26.6</v>
      </c>
      <c r="D331" s="280">
        <v>26.849999999999998</v>
      </c>
      <c r="E331" s="280">
        <v>26.249999999999996</v>
      </c>
      <c r="F331" s="280">
        <v>25.9</v>
      </c>
      <c r="G331" s="280">
        <v>25.299999999999997</v>
      </c>
      <c r="H331" s="280">
        <v>27.199999999999996</v>
      </c>
      <c r="I331" s="280">
        <v>27.799999999999997</v>
      </c>
      <c r="J331" s="280">
        <v>28.149999999999995</v>
      </c>
      <c r="K331" s="278">
        <v>27.45</v>
      </c>
      <c r="L331" s="278">
        <v>26.5</v>
      </c>
      <c r="M331" s="278">
        <v>3.96895</v>
      </c>
    </row>
    <row r="332" spans="1:13">
      <c r="A332" s="269">
        <v>322</v>
      </c>
      <c r="B332" s="278" t="s">
        <v>150</v>
      </c>
      <c r="C332" s="279">
        <v>805.3</v>
      </c>
      <c r="D332" s="280">
        <v>804.86666666666667</v>
      </c>
      <c r="E332" s="280">
        <v>778.2833333333333</v>
      </c>
      <c r="F332" s="280">
        <v>751.26666666666665</v>
      </c>
      <c r="G332" s="280">
        <v>724.68333333333328</v>
      </c>
      <c r="H332" s="280">
        <v>831.88333333333333</v>
      </c>
      <c r="I332" s="280">
        <v>858.46666666666658</v>
      </c>
      <c r="J332" s="280">
        <v>885.48333333333335</v>
      </c>
      <c r="K332" s="278">
        <v>831.45</v>
      </c>
      <c r="L332" s="278">
        <v>777.85</v>
      </c>
      <c r="M332" s="278">
        <v>19.596060000000001</v>
      </c>
    </row>
    <row r="333" spans="1:13">
      <c r="A333" s="269">
        <v>323</v>
      </c>
      <c r="B333" s="278" t="s">
        <v>3163</v>
      </c>
      <c r="C333" s="279">
        <v>239.05</v>
      </c>
      <c r="D333" s="280">
        <v>239.29999999999998</v>
      </c>
      <c r="E333" s="280">
        <v>235.74999999999997</v>
      </c>
      <c r="F333" s="280">
        <v>232.45</v>
      </c>
      <c r="G333" s="280">
        <v>228.89999999999998</v>
      </c>
      <c r="H333" s="280">
        <v>242.59999999999997</v>
      </c>
      <c r="I333" s="280">
        <v>246.14999999999998</v>
      </c>
      <c r="J333" s="280">
        <v>249.44999999999996</v>
      </c>
      <c r="K333" s="278">
        <v>242.85</v>
      </c>
      <c r="L333" s="278">
        <v>236</v>
      </c>
      <c r="M333" s="278">
        <v>4.8691300000000002</v>
      </c>
    </row>
    <row r="334" spans="1:13">
      <c r="A334" s="269">
        <v>324</v>
      </c>
      <c r="B334" s="278" t="s">
        <v>270</v>
      </c>
      <c r="C334" s="279">
        <v>595.29999999999995</v>
      </c>
      <c r="D334" s="280">
        <v>596.4666666666667</v>
      </c>
      <c r="E334" s="280">
        <v>588.93333333333339</v>
      </c>
      <c r="F334" s="280">
        <v>582.56666666666672</v>
      </c>
      <c r="G334" s="280">
        <v>575.03333333333342</v>
      </c>
      <c r="H334" s="280">
        <v>602.83333333333337</v>
      </c>
      <c r="I334" s="280">
        <v>610.36666666666667</v>
      </c>
      <c r="J334" s="280">
        <v>616.73333333333335</v>
      </c>
      <c r="K334" s="278">
        <v>604</v>
      </c>
      <c r="L334" s="278">
        <v>590.1</v>
      </c>
      <c r="M334" s="278">
        <v>4.9367900000000002</v>
      </c>
    </row>
    <row r="335" spans="1:13">
      <c r="A335" s="269">
        <v>325</v>
      </c>
      <c r="B335" s="278" t="s">
        <v>151</v>
      </c>
      <c r="C335" s="279">
        <v>26.9</v>
      </c>
      <c r="D335" s="280">
        <v>27.216666666666669</v>
      </c>
      <c r="E335" s="280">
        <v>26.433333333333337</v>
      </c>
      <c r="F335" s="280">
        <v>25.966666666666669</v>
      </c>
      <c r="G335" s="280">
        <v>25.183333333333337</v>
      </c>
      <c r="H335" s="280">
        <v>27.683333333333337</v>
      </c>
      <c r="I335" s="280">
        <v>28.466666666666669</v>
      </c>
      <c r="J335" s="280">
        <v>28.933333333333337</v>
      </c>
      <c r="K335" s="278">
        <v>28</v>
      </c>
      <c r="L335" s="278">
        <v>26.75</v>
      </c>
      <c r="M335" s="278">
        <v>107.16383999999999</v>
      </c>
    </row>
    <row r="336" spans="1:13">
      <c r="A336" s="269">
        <v>326</v>
      </c>
      <c r="B336" s="278" t="s">
        <v>262</v>
      </c>
      <c r="C336" s="279">
        <v>2423.3000000000002</v>
      </c>
      <c r="D336" s="280">
        <v>2412.4666666666667</v>
      </c>
      <c r="E336" s="280">
        <v>2376.8333333333335</v>
      </c>
      <c r="F336" s="280">
        <v>2330.3666666666668</v>
      </c>
      <c r="G336" s="280">
        <v>2294.7333333333336</v>
      </c>
      <c r="H336" s="280">
        <v>2458.9333333333334</v>
      </c>
      <c r="I336" s="280">
        <v>2494.5666666666666</v>
      </c>
      <c r="J336" s="280">
        <v>2541.0333333333333</v>
      </c>
      <c r="K336" s="278">
        <v>2448.1</v>
      </c>
      <c r="L336" s="278">
        <v>2366</v>
      </c>
      <c r="M336" s="278">
        <v>2.5323099999999998</v>
      </c>
    </row>
    <row r="337" spans="1:13">
      <c r="A337" s="269">
        <v>327</v>
      </c>
      <c r="B337" s="278" t="s">
        <v>479</v>
      </c>
      <c r="C337" s="279">
        <v>1487.95</v>
      </c>
      <c r="D337" s="280">
        <v>1491.3666666666668</v>
      </c>
      <c r="E337" s="280">
        <v>1472.7333333333336</v>
      </c>
      <c r="F337" s="280">
        <v>1457.5166666666669</v>
      </c>
      <c r="G337" s="280">
        <v>1438.8833333333337</v>
      </c>
      <c r="H337" s="280">
        <v>1506.5833333333335</v>
      </c>
      <c r="I337" s="280">
        <v>1525.2166666666667</v>
      </c>
      <c r="J337" s="280">
        <v>1540.4333333333334</v>
      </c>
      <c r="K337" s="278">
        <v>1510</v>
      </c>
      <c r="L337" s="278">
        <v>1476.15</v>
      </c>
      <c r="M337" s="278">
        <v>0.81550999999999996</v>
      </c>
    </row>
    <row r="338" spans="1:13">
      <c r="A338" s="269">
        <v>328</v>
      </c>
      <c r="B338" s="278" t="s">
        <v>152</v>
      </c>
      <c r="C338" s="279">
        <v>16.95</v>
      </c>
      <c r="D338" s="280">
        <v>16.983333333333334</v>
      </c>
      <c r="E338" s="280">
        <v>16.766666666666669</v>
      </c>
      <c r="F338" s="280">
        <v>16.583333333333336</v>
      </c>
      <c r="G338" s="280">
        <v>16.366666666666671</v>
      </c>
      <c r="H338" s="280">
        <v>17.166666666666668</v>
      </c>
      <c r="I338" s="280">
        <v>17.383333333333336</v>
      </c>
      <c r="J338" s="280">
        <v>17.566666666666666</v>
      </c>
      <c r="K338" s="278">
        <v>17.2</v>
      </c>
      <c r="L338" s="278">
        <v>16.8</v>
      </c>
      <c r="M338" s="278">
        <v>35.57752</v>
      </c>
    </row>
    <row r="339" spans="1:13">
      <c r="A339" s="269">
        <v>329</v>
      </c>
      <c r="B339" s="278" t="s">
        <v>478</v>
      </c>
      <c r="C339" s="279">
        <v>35.1</v>
      </c>
      <c r="D339" s="280">
        <v>35</v>
      </c>
      <c r="E339" s="280">
        <v>34.6</v>
      </c>
      <c r="F339" s="280">
        <v>34.1</v>
      </c>
      <c r="G339" s="280">
        <v>33.700000000000003</v>
      </c>
      <c r="H339" s="280">
        <v>35.5</v>
      </c>
      <c r="I339" s="280">
        <v>35.900000000000006</v>
      </c>
      <c r="J339" s="280">
        <v>36.4</v>
      </c>
      <c r="K339" s="278">
        <v>35.4</v>
      </c>
      <c r="L339" s="278">
        <v>34.5</v>
      </c>
      <c r="M339" s="278">
        <v>0.22228999999999999</v>
      </c>
    </row>
    <row r="340" spans="1:13">
      <c r="A340" s="269">
        <v>330</v>
      </c>
      <c r="B340" s="278" t="s">
        <v>153</v>
      </c>
      <c r="C340" s="279">
        <v>20.95</v>
      </c>
      <c r="D340" s="280">
        <v>21.116666666666664</v>
      </c>
      <c r="E340" s="280">
        <v>20.583333333333329</v>
      </c>
      <c r="F340" s="280">
        <v>20.216666666666665</v>
      </c>
      <c r="G340" s="280">
        <v>19.68333333333333</v>
      </c>
      <c r="H340" s="280">
        <v>21.483333333333327</v>
      </c>
      <c r="I340" s="280">
        <v>22.016666666666666</v>
      </c>
      <c r="J340" s="280">
        <v>22.383333333333326</v>
      </c>
      <c r="K340" s="278">
        <v>21.65</v>
      </c>
      <c r="L340" s="278">
        <v>20.75</v>
      </c>
      <c r="M340" s="278">
        <v>154.90735000000001</v>
      </c>
    </row>
    <row r="341" spans="1:13">
      <c r="A341" s="269">
        <v>331</v>
      </c>
      <c r="B341" s="278" t="s">
        <v>474</v>
      </c>
      <c r="C341" s="279">
        <v>390.2</v>
      </c>
      <c r="D341" s="280">
        <v>391.01666666666665</v>
      </c>
      <c r="E341" s="280">
        <v>386.23333333333329</v>
      </c>
      <c r="F341" s="280">
        <v>382.26666666666665</v>
      </c>
      <c r="G341" s="280">
        <v>377.48333333333329</v>
      </c>
      <c r="H341" s="280">
        <v>394.98333333333329</v>
      </c>
      <c r="I341" s="280">
        <v>399.76666666666659</v>
      </c>
      <c r="J341" s="280">
        <v>403.73333333333329</v>
      </c>
      <c r="K341" s="278">
        <v>395.8</v>
      </c>
      <c r="L341" s="278">
        <v>387.05</v>
      </c>
      <c r="M341" s="278">
        <v>0.39861000000000002</v>
      </c>
    </row>
    <row r="342" spans="1:13">
      <c r="A342" s="269">
        <v>332</v>
      </c>
      <c r="B342" s="278" t="s">
        <v>154</v>
      </c>
      <c r="C342" s="279">
        <v>16215.15</v>
      </c>
      <c r="D342" s="280">
        <v>16253.983333333332</v>
      </c>
      <c r="E342" s="280">
        <v>16111.166666666664</v>
      </c>
      <c r="F342" s="280">
        <v>16007.183333333332</v>
      </c>
      <c r="G342" s="280">
        <v>15864.366666666665</v>
      </c>
      <c r="H342" s="280">
        <v>16357.966666666664</v>
      </c>
      <c r="I342" s="280">
        <v>16500.783333333333</v>
      </c>
      <c r="J342" s="280">
        <v>16604.766666666663</v>
      </c>
      <c r="K342" s="278">
        <v>16396.8</v>
      </c>
      <c r="L342" s="278">
        <v>16150</v>
      </c>
      <c r="M342" s="278">
        <v>1.1830000000000001</v>
      </c>
    </row>
    <row r="343" spans="1:13">
      <c r="A343" s="269">
        <v>333</v>
      </c>
      <c r="B343" s="278" t="s">
        <v>3183</v>
      </c>
      <c r="C343" s="279">
        <v>24</v>
      </c>
      <c r="D343" s="280">
        <v>24.150000000000002</v>
      </c>
      <c r="E343" s="280">
        <v>23.450000000000003</v>
      </c>
      <c r="F343" s="280">
        <v>22.900000000000002</v>
      </c>
      <c r="G343" s="280">
        <v>22.200000000000003</v>
      </c>
      <c r="H343" s="280">
        <v>24.700000000000003</v>
      </c>
      <c r="I343" s="280">
        <v>25.4</v>
      </c>
      <c r="J343" s="280">
        <v>25.950000000000003</v>
      </c>
      <c r="K343" s="278">
        <v>24.85</v>
      </c>
      <c r="L343" s="278">
        <v>23.6</v>
      </c>
      <c r="M343" s="278">
        <v>6.7778700000000001</v>
      </c>
    </row>
    <row r="344" spans="1:13">
      <c r="A344" s="269">
        <v>334</v>
      </c>
      <c r="B344" s="278" t="s">
        <v>477</v>
      </c>
      <c r="C344" s="279">
        <v>23.95</v>
      </c>
      <c r="D344" s="280">
        <v>24.100000000000005</v>
      </c>
      <c r="E344" s="280">
        <v>23.45000000000001</v>
      </c>
      <c r="F344" s="280">
        <v>22.950000000000006</v>
      </c>
      <c r="G344" s="280">
        <v>22.300000000000011</v>
      </c>
      <c r="H344" s="280">
        <v>24.600000000000009</v>
      </c>
      <c r="I344" s="280">
        <v>25.250000000000007</v>
      </c>
      <c r="J344" s="280">
        <v>25.750000000000007</v>
      </c>
      <c r="K344" s="278">
        <v>24.75</v>
      </c>
      <c r="L344" s="278">
        <v>23.6</v>
      </c>
      <c r="M344" s="278">
        <v>2.9243199999999998</v>
      </c>
    </row>
    <row r="345" spans="1:13">
      <c r="A345" s="269">
        <v>335</v>
      </c>
      <c r="B345" s="278" t="s">
        <v>476</v>
      </c>
      <c r="C345" s="279">
        <v>265.25</v>
      </c>
      <c r="D345" s="280">
        <v>265.25</v>
      </c>
      <c r="E345" s="280">
        <v>260.60000000000002</v>
      </c>
      <c r="F345" s="280">
        <v>255.95000000000005</v>
      </c>
      <c r="G345" s="280">
        <v>251.30000000000007</v>
      </c>
      <c r="H345" s="280">
        <v>269.89999999999998</v>
      </c>
      <c r="I345" s="280">
        <v>274.54999999999995</v>
      </c>
      <c r="J345" s="280">
        <v>279.19999999999993</v>
      </c>
      <c r="K345" s="278">
        <v>269.89999999999998</v>
      </c>
      <c r="L345" s="278">
        <v>260.60000000000002</v>
      </c>
      <c r="M345" s="278">
        <v>0.28688000000000002</v>
      </c>
    </row>
    <row r="346" spans="1:13">
      <c r="A346" s="269">
        <v>336</v>
      </c>
      <c r="B346" s="278" t="s">
        <v>271</v>
      </c>
      <c r="C346" s="279">
        <v>19.75</v>
      </c>
      <c r="D346" s="280">
        <v>19.833333333333332</v>
      </c>
      <c r="E346" s="280">
        <v>19.616666666666664</v>
      </c>
      <c r="F346" s="280">
        <v>19.483333333333331</v>
      </c>
      <c r="G346" s="280">
        <v>19.266666666666662</v>
      </c>
      <c r="H346" s="280">
        <v>19.966666666666665</v>
      </c>
      <c r="I346" s="280">
        <v>20.183333333333334</v>
      </c>
      <c r="J346" s="280">
        <v>20.316666666666666</v>
      </c>
      <c r="K346" s="278">
        <v>20.05</v>
      </c>
      <c r="L346" s="278">
        <v>19.7</v>
      </c>
      <c r="M346" s="278">
        <v>12.87557</v>
      </c>
    </row>
    <row r="347" spans="1:13">
      <c r="A347" s="269">
        <v>337</v>
      </c>
      <c r="B347" s="278" t="s">
        <v>284</v>
      </c>
      <c r="C347" s="279">
        <v>115.8</v>
      </c>
      <c r="D347" s="280">
        <v>116.3</v>
      </c>
      <c r="E347" s="280">
        <v>114.6</v>
      </c>
      <c r="F347" s="280">
        <v>113.39999999999999</v>
      </c>
      <c r="G347" s="280">
        <v>111.69999999999999</v>
      </c>
      <c r="H347" s="280">
        <v>117.5</v>
      </c>
      <c r="I347" s="280">
        <v>119.20000000000002</v>
      </c>
      <c r="J347" s="280">
        <v>120.4</v>
      </c>
      <c r="K347" s="278">
        <v>118</v>
      </c>
      <c r="L347" s="278">
        <v>115.1</v>
      </c>
      <c r="M347" s="278">
        <v>1.5414000000000001</v>
      </c>
    </row>
    <row r="348" spans="1:13">
      <c r="A348" s="269">
        <v>338</v>
      </c>
      <c r="B348" s="278" t="s">
        <v>155</v>
      </c>
      <c r="C348" s="279">
        <v>1507.05</v>
      </c>
      <c r="D348" s="280">
        <v>1510.0166666666667</v>
      </c>
      <c r="E348" s="280">
        <v>1447.0333333333333</v>
      </c>
      <c r="F348" s="280">
        <v>1387.0166666666667</v>
      </c>
      <c r="G348" s="280">
        <v>1324.0333333333333</v>
      </c>
      <c r="H348" s="280">
        <v>1570.0333333333333</v>
      </c>
      <c r="I348" s="280">
        <v>1633.0166666666664</v>
      </c>
      <c r="J348" s="280">
        <v>1693.0333333333333</v>
      </c>
      <c r="K348" s="278">
        <v>1573</v>
      </c>
      <c r="L348" s="278">
        <v>1450</v>
      </c>
      <c r="M348" s="278">
        <v>24.942419999999998</v>
      </c>
    </row>
    <row r="349" spans="1:13">
      <c r="A349" s="269">
        <v>339</v>
      </c>
      <c r="B349" s="278" t="s">
        <v>480</v>
      </c>
      <c r="C349" s="279">
        <v>988.25</v>
      </c>
      <c r="D349" s="280">
        <v>988.15</v>
      </c>
      <c r="E349" s="280">
        <v>980.19999999999993</v>
      </c>
      <c r="F349" s="280">
        <v>972.15</v>
      </c>
      <c r="G349" s="280">
        <v>964.19999999999993</v>
      </c>
      <c r="H349" s="280">
        <v>996.19999999999993</v>
      </c>
      <c r="I349" s="280">
        <v>1004.15</v>
      </c>
      <c r="J349" s="280">
        <v>1012.1999999999999</v>
      </c>
      <c r="K349" s="278">
        <v>996.1</v>
      </c>
      <c r="L349" s="278">
        <v>980.1</v>
      </c>
      <c r="M349" s="278">
        <v>5.2179999999999997E-2</v>
      </c>
    </row>
    <row r="350" spans="1:13">
      <c r="A350" s="269">
        <v>340</v>
      </c>
      <c r="B350" s="278" t="s">
        <v>475</v>
      </c>
      <c r="C350" s="279">
        <v>40.450000000000003</v>
      </c>
      <c r="D350" s="280">
        <v>40.633333333333333</v>
      </c>
      <c r="E350" s="280">
        <v>40.016666666666666</v>
      </c>
      <c r="F350" s="280">
        <v>39.583333333333336</v>
      </c>
      <c r="G350" s="280">
        <v>38.966666666666669</v>
      </c>
      <c r="H350" s="280">
        <v>41.066666666666663</v>
      </c>
      <c r="I350" s="280">
        <v>41.683333333333323</v>
      </c>
      <c r="J350" s="280">
        <v>42.11666666666666</v>
      </c>
      <c r="K350" s="278">
        <v>41.25</v>
      </c>
      <c r="L350" s="278">
        <v>40.200000000000003</v>
      </c>
      <c r="M350" s="278">
        <v>4.9354699999999996</v>
      </c>
    </row>
    <row r="351" spans="1:13">
      <c r="A351" s="269">
        <v>341</v>
      </c>
      <c r="B351" s="278" t="s">
        <v>156</v>
      </c>
      <c r="C351" s="279">
        <v>72.45</v>
      </c>
      <c r="D351" s="280">
        <v>72.983333333333334</v>
      </c>
      <c r="E351" s="280">
        <v>71.266666666666666</v>
      </c>
      <c r="F351" s="280">
        <v>70.083333333333329</v>
      </c>
      <c r="G351" s="280">
        <v>68.36666666666666</v>
      </c>
      <c r="H351" s="280">
        <v>74.166666666666671</v>
      </c>
      <c r="I351" s="280">
        <v>75.88333333333334</v>
      </c>
      <c r="J351" s="280">
        <v>77.066666666666677</v>
      </c>
      <c r="K351" s="278">
        <v>74.7</v>
      </c>
      <c r="L351" s="278">
        <v>71.8</v>
      </c>
      <c r="M351" s="278">
        <v>46.244259999999997</v>
      </c>
    </row>
    <row r="352" spans="1:13">
      <c r="A352" s="269">
        <v>342</v>
      </c>
      <c r="B352" s="278" t="s">
        <v>157</v>
      </c>
      <c r="C352" s="279">
        <v>90.95</v>
      </c>
      <c r="D352" s="280">
        <v>90.166666666666671</v>
      </c>
      <c r="E352" s="280">
        <v>89.13333333333334</v>
      </c>
      <c r="F352" s="280">
        <v>87.316666666666663</v>
      </c>
      <c r="G352" s="280">
        <v>86.283333333333331</v>
      </c>
      <c r="H352" s="280">
        <v>91.983333333333348</v>
      </c>
      <c r="I352" s="280">
        <v>93.01666666666668</v>
      </c>
      <c r="J352" s="280">
        <v>94.833333333333357</v>
      </c>
      <c r="K352" s="278">
        <v>91.2</v>
      </c>
      <c r="L352" s="278">
        <v>88.35</v>
      </c>
      <c r="M352" s="278">
        <v>93.921049999999994</v>
      </c>
    </row>
    <row r="353" spans="1:13">
      <c r="A353" s="269">
        <v>343</v>
      </c>
      <c r="B353" s="278" t="s">
        <v>272</v>
      </c>
      <c r="C353" s="279">
        <v>292.89999999999998</v>
      </c>
      <c r="D353" s="280">
        <v>296.8</v>
      </c>
      <c r="E353" s="280">
        <v>286.10000000000002</v>
      </c>
      <c r="F353" s="280">
        <v>279.3</v>
      </c>
      <c r="G353" s="280">
        <v>268.60000000000002</v>
      </c>
      <c r="H353" s="280">
        <v>303.60000000000002</v>
      </c>
      <c r="I353" s="280">
        <v>314.29999999999995</v>
      </c>
      <c r="J353" s="280">
        <v>321.10000000000002</v>
      </c>
      <c r="K353" s="278">
        <v>307.5</v>
      </c>
      <c r="L353" s="278">
        <v>290</v>
      </c>
      <c r="M353" s="278">
        <v>2.63809</v>
      </c>
    </row>
    <row r="354" spans="1:13">
      <c r="A354" s="269">
        <v>344</v>
      </c>
      <c r="B354" s="278" t="s">
        <v>273</v>
      </c>
      <c r="C354" s="279">
        <v>2358.9</v>
      </c>
      <c r="D354" s="280">
        <v>2350.1833333333334</v>
      </c>
      <c r="E354" s="280">
        <v>2333.7166666666667</v>
      </c>
      <c r="F354" s="280">
        <v>2308.5333333333333</v>
      </c>
      <c r="G354" s="280">
        <v>2292.0666666666666</v>
      </c>
      <c r="H354" s="280">
        <v>2375.3666666666668</v>
      </c>
      <c r="I354" s="280">
        <v>2391.8333333333339</v>
      </c>
      <c r="J354" s="280">
        <v>2417.0166666666669</v>
      </c>
      <c r="K354" s="278">
        <v>2366.65</v>
      </c>
      <c r="L354" s="278">
        <v>2325</v>
      </c>
      <c r="M354" s="278">
        <v>0.22986000000000001</v>
      </c>
    </row>
    <row r="355" spans="1:13">
      <c r="A355" s="269">
        <v>345</v>
      </c>
      <c r="B355" s="278" t="s">
        <v>158</v>
      </c>
      <c r="C355" s="279">
        <v>84.4</v>
      </c>
      <c r="D355" s="280">
        <v>84.616666666666674</v>
      </c>
      <c r="E355" s="280">
        <v>83.083333333333343</v>
      </c>
      <c r="F355" s="280">
        <v>81.766666666666666</v>
      </c>
      <c r="G355" s="280">
        <v>80.233333333333334</v>
      </c>
      <c r="H355" s="280">
        <v>85.933333333333351</v>
      </c>
      <c r="I355" s="280">
        <v>87.466666666666683</v>
      </c>
      <c r="J355" s="280">
        <v>88.78333333333336</v>
      </c>
      <c r="K355" s="278">
        <v>86.15</v>
      </c>
      <c r="L355" s="278">
        <v>83.3</v>
      </c>
      <c r="M355" s="278">
        <v>14.608700000000001</v>
      </c>
    </row>
    <row r="356" spans="1:13">
      <c r="A356" s="269">
        <v>346</v>
      </c>
      <c r="B356" s="278" t="s">
        <v>481</v>
      </c>
      <c r="C356" s="279">
        <v>172.45</v>
      </c>
      <c r="D356" s="280">
        <v>172.38333333333333</v>
      </c>
      <c r="E356" s="280">
        <v>171.26666666666665</v>
      </c>
      <c r="F356" s="280">
        <v>170.08333333333331</v>
      </c>
      <c r="G356" s="280">
        <v>168.96666666666664</v>
      </c>
      <c r="H356" s="280">
        <v>173.56666666666666</v>
      </c>
      <c r="I356" s="280">
        <v>174.68333333333334</v>
      </c>
      <c r="J356" s="280">
        <v>175.86666666666667</v>
      </c>
      <c r="K356" s="278">
        <v>173.5</v>
      </c>
      <c r="L356" s="278">
        <v>171.2</v>
      </c>
      <c r="M356" s="278">
        <v>2.7218900000000001</v>
      </c>
    </row>
    <row r="357" spans="1:13">
      <c r="A357" s="269">
        <v>347</v>
      </c>
      <c r="B357" s="278" t="s">
        <v>159</v>
      </c>
      <c r="C357" s="279">
        <v>76.150000000000006</v>
      </c>
      <c r="D357" s="280">
        <v>76.166666666666671</v>
      </c>
      <c r="E357" s="280">
        <v>75.38333333333334</v>
      </c>
      <c r="F357" s="280">
        <v>74.616666666666674</v>
      </c>
      <c r="G357" s="280">
        <v>73.833333333333343</v>
      </c>
      <c r="H357" s="280">
        <v>76.933333333333337</v>
      </c>
      <c r="I357" s="280">
        <v>77.716666666666669</v>
      </c>
      <c r="J357" s="280">
        <v>78.483333333333334</v>
      </c>
      <c r="K357" s="278">
        <v>76.95</v>
      </c>
      <c r="L357" s="278">
        <v>75.400000000000006</v>
      </c>
      <c r="M357" s="278">
        <v>124.43832999999999</v>
      </c>
    </row>
    <row r="358" spans="1:13">
      <c r="A358" s="269">
        <v>348</v>
      </c>
      <c r="B358" s="278" t="s">
        <v>482</v>
      </c>
      <c r="C358" s="279">
        <v>39.799999999999997</v>
      </c>
      <c r="D358" s="280">
        <v>39.65</v>
      </c>
      <c r="E358" s="280">
        <v>38.9</v>
      </c>
      <c r="F358" s="280">
        <v>38</v>
      </c>
      <c r="G358" s="280">
        <v>37.25</v>
      </c>
      <c r="H358" s="280">
        <v>40.549999999999997</v>
      </c>
      <c r="I358" s="280">
        <v>41.3</v>
      </c>
      <c r="J358" s="280">
        <v>42.199999999999996</v>
      </c>
      <c r="K358" s="278">
        <v>40.4</v>
      </c>
      <c r="L358" s="278">
        <v>38.75</v>
      </c>
      <c r="M358" s="278">
        <v>5.0443100000000003</v>
      </c>
    </row>
    <row r="359" spans="1:13">
      <c r="A359" s="269">
        <v>349</v>
      </c>
      <c r="B359" s="278" t="s">
        <v>483</v>
      </c>
      <c r="C359" s="279">
        <v>164.55</v>
      </c>
      <c r="D359" s="280">
        <v>164.33333333333334</v>
      </c>
      <c r="E359" s="280">
        <v>160.26666666666668</v>
      </c>
      <c r="F359" s="280">
        <v>155.98333333333335</v>
      </c>
      <c r="G359" s="280">
        <v>151.91666666666669</v>
      </c>
      <c r="H359" s="280">
        <v>168.61666666666667</v>
      </c>
      <c r="I359" s="280">
        <v>172.68333333333334</v>
      </c>
      <c r="J359" s="280">
        <v>176.96666666666667</v>
      </c>
      <c r="K359" s="278">
        <v>168.4</v>
      </c>
      <c r="L359" s="278">
        <v>160.05000000000001</v>
      </c>
      <c r="M359" s="278">
        <v>3.0224899999999999</v>
      </c>
    </row>
    <row r="360" spans="1:13">
      <c r="A360" s="269">
        <v>350</v>
      </c>
      <c r="B360" s="278" t="s">
        <v>484</v>
      </c>
      <c r="C360" s="279">
        <v>131.80000000000001</v>
      </c>
      <c r="D360" s="280">
        <v>133.93333333333337</v>
      </c>
      <c r="E360" s="280">
        <v>128.96666666666673</v>
      </c>
      <c r="F360" s="280">
        <v>126.13333333333335</v>
      </c>
      <c r="G360" s="280">
        <v>121.16666666666671</v>
      </c>
      <c r="H360" s="280">
        <v>136.76666666666674</v>
      </c>
      <c r="I360" s="280">
        <v>141.73333333333338</v>
      </c>
      <c r="J360" s="280">
        <v>144.56666666666675</v>
      </c>
      <c r="K360" s="278">
        <v>138.9</v>
      </c>
      <c r="L360" s="278">
        <v>131.1</v>
      </c>
      <c r="M360" s="278">
        <v>0.16273000000000001</v>
      </c>
    </row>
    <row r="361" spans="1:13">
      <c r="A361" s="269">
        <v>351</v>
      </c>
      <c r="B361" s="278" t="s">
        <v>160</v>
      </c>
      <c r="C361" s="279">
        <v>18112.3</v>
      </c>
      <c r="D361" s="280">
        <v>18252.783333333336</v>
      </c>
      <c r="E361" s="280">
        <v>17805.566666666673</v>
      </c>
      <c r="F361" s="280">
        <v>17498.833333333336</v>
      </c>
      <c r="G361" s="280">
        <v>17051.616666666672</v>
      </c>
      <c r="H361" s="280">
        <v>18559.516666666674</v>
      </c>
      <c r="I361" s="280">
        <v>19006.733333333341</v>
      </c>
      <c r="J361" s="280">
        <v>19313.466666666674</v>
      </c>
      <c r="K361" s="278">
        <v>18700</v>
      </c>
      <c r="L361" s="278">
        <v>17946.05</v>
      </c>
      <c r="M361" s="278">
        <v>0.38564999999999999</v>
      </c>
    </row>
    <row r="362" spans="1:13">
      <c r="A362" s="269">
        <v>352</v>
      </c>
      <c r="B362" s="278" t="s">
        <v>488</v>
      </c>
      <c r="C362" s="279">
        <v>85.55</v>
      </c>
      <c r="D362" s="280">
        <v>85.75</v>
      </c>
      <c r="E362" s="280">
        <v>84.9</v>
      </c>
      <c r="F362" s="280">
        <v>84.25</v>
      </c>
      <c r="G362" s="280">
        <v>83.4</v>
      </c>
      <c r="H362" s="280">
        <v>86.4</v>
      </c>
      <c r="I362" s="280">
        <v>87.25</v>
      </c>
      <c r="J362" s="280">
        <v>87.9</v>
      </c>
      <c r="K362" s="278">
        <v>86.6</v>
      </c>
      <c r="L362" s="278">
        <v>85.1</v>
      </c>
      <c r="M362" s="278">
        <v>0.75048999999999999</v>
      </c>
    </row>
    <row r="363" spans="1:13">
      <c r="A363" s="269">
        <v>353</v>
      </c>
      <c r="B363" s="278" t="s">
        <v>485</v>
      </c>
      <c r="C363" s="279">
        <v>11.2</v>
      </c>
      <c r="D363" s="280">
        <v>11.299999999999999</v>
      </c>
      <c r="E363" s="280">
        <v>10.899999999999999</v>
      </c>
      <c r="F363" s="280">
        <v>10.6</v>
      </c>
      <c r="G363" s="280">
        <v>10.199999999999999</v>
      </c>
      <c r="H363" s="280">
        <v>11.599999999999998</v>
      </c>
      <c r="I363" s="280">
        <v>12</v>
      </c>
      <c r="J363" s="280">
        <v>12.299999999999997</v>
      </c>
      <c r="K363" s="278">
        <v>11.7</v>
      </c>
      <c r="L363" s="278">
        <v>11</v>
      </c>
      <c r="M363" s="278">
        <v>9.6511700000000005</v>
      </c>
    </row>
    <row r="364" spans="1:13">
      <c r="A364" s="269">
        <v>354</v>
      </c>
      <c r="B364" s="278" t="s">
        <v>161</v>
      </c>
      <c r="C364" s="279">
        <v>953.3</v>
      </c>
      <c r="D364" s="280">
        <v>944.0333333333333</v>
      </c>
      <c r="E364" s="280">
        <v>924.51666666666665</v>
      </c>
      <c r="F364" s="280">
        <v>895.73333333333335</v>
      </c>
      <c r="G364" s="280">
        <v>876.2166666666667</v>
      </c>
      <c r="H364" s="280">
        <v>972.81666666666661</v>
      </c>
      <c r="I364" s="280">
        <v>992.33333333333326</v>
      </c>
      <c r="J364" s="280">
        <v>1021.1166666666666</v>
      </c>
      <c r="K364" s="278">
        <v>963.55</v>
      </c>
      <c r="L364" s="278">
        <v>915.25</v>
      </c>
      <c r="M364" s="278">
        <v>22.891780000000001</v>
      </c>
    </row>
    <row r="365" spans="1:13">
      <c r="A365" s="269">
        <v>355</v>
      </c>
      <c r="B365" s="278" t="s">
        <v>489</v>
      </c>
      <c r="C365" s="279">
        <v>524.75</v>
      </c>
      <c r="D365" s="280">
        <v>523.63333333333333</v>
      </c>
      <c r="E365" s="280">
        <v>517.4666666666667</v>
      </c>
      <c r="F365" s="280">
        <v>510.18333333333339</v>
      </c>
      <c r="G365" s="280">
        <v>504.01666666666677</v>
      </c>
      <c r="H365" s="280">
        <v>530.91666666666663</v>
      </c>
      <c r="I365" s="280">
        <v>537.08333333333337</v>
      </c>
      <c r="J365" s="280">
        <v>544.36666666666656</v>
      </c>
      <c r="K365" s="278">
        <v>529.79999999999995</v>
      </c>
      <c r="L365" s="278">
        <v>516.35</v>
      </c>
      <c r="M365" s="278">
        <v>0.55688000000000004</v>
      </c>
    </row>
    <row r="366" spans="1:13">
      <c r="A366" s="269">
        <v>356</v>
      </c>
      <c r="B366" s="278" t="s">
        <v>162</v>
      </c>
      <c r="C366" s="279">
        <v>231.2</v>
      </c>
      <c r="D366" s="280">
        <v>233.18333333333331</v>
      </c>
      <c r="E366" s="280">
        <v>227.51666666666662</v>
      </c>
      <c r="F366" s="280">
        <v>223.83333333333331</v>
      </c>
      <c r="G366" s="280">
        <v>218.16666666666663</v>
      </c>
      <c r="H366" s="280">
        <v>236.86666666666662</v>
      </c>
      <c r="I366" s="280">
        <v>242.5333333333333</v>
      </c>
      <c r="J366" s="280">
        <v>246.21666666666661</v>
      </c>
      <c r="K366" s="278">
        <v>238.85</v>
      </c>
      <c r="L366" s="278">
        <v>229.5</v>
      </c>
      <c r="M366" s="278">
        <v>21.29759</v>
      </c>
    </row>
    <row r="367" spans="1:13">
      <c r="A367" s="269">
        <v>357</v>
      </c>
      <c r="B367" s="278" t="s">
        <v>163</v>
      </c>
      <c r="C367" s="279">
        <v>74.849999999999994</v>
      </c>
      <c r="D367" s="280">
        <v>76</v>
      </c>
      <c r="E367" s="280">
        <v>73.55</v>
      </c>
      <c r="F367" s="280">
        <v>72.25</v>
      </c>
      <c r="G367" s="280">
        <v>69.8</v>
      </c>
      <c r="H367" s="280">
        <v>77.3</v>
      </c>
      <c r="I367" s="280">
        <v>79.749999999999986</v>
      </c>
      <c r="J367" s="280">
        <v>81.05</v>
      </c>
      <c r="K367" s="278">
        <v>78.45</v>
      </c>
      <c r="L367" s="278">
        <v>74.7</v>
      </c>
      <c r="M367" s="278">
        <v>102.45618</v>
      </c>
    </row>
    <row r="368" spans="1:13">
      <c r="A368" s="269">
        <v>358</v>
      </c>
      <c r="B368" s="278" t="s">
        <v>276</v>
      </c>
      <c r="C368" s="279">
        <v>4178.8500000000004</v>
      </c>
      <c r="D368" s="280">
        <v>4191.45</v>
      </c>
      <c r="E368" s="280">
        <v>4143.95</v>
      </c>
      <c r="F368" s="280">
        <v>4109.05</v>
      </c>
      <c r="G368" s="280">
        <v>4061.55</v>
      </c>
      <c r="H368" s="280">
        <v>4226.3499999999995</v>
      </c>
      <c r="I368" s="280">
        <v>4273.8499999999995</v>
      </c>
      <c r="J368" s="280">
        <v>4308.7499999999991</v>
      </c>
      <c r="K368" s="278">
        <v>4238.95</v>
      </c>
      <c r="L368" s="278">
        <v>4156.55</v>
      </c>
      <c r="M368" s="278">
        <v>0.41404000000000002</v>
      </c>
    </row>
    <row r="369" spans="1:13">
      <c r="A369" s="269">
        <v>359</v>
      </c>
      <c r="B369" s="278" t="s">
        <v>278</v>
      </c>
      <c r="C369" s="279">
        <v>9941.7000000000007</v>
      </c>
      <c r="D369" s="280">
        <v>9968.9</v>
      </c>
      <c r="E369" s="280">
        <v>9897.8499999999985</v>
      </c>
      <c r="F369" s="280">
        <v>9853.9999999999982</v>
      </c>
      <c r="G369" s="280">
        <v>9782.9499999999971</v>
      </c>
      <c r="H369" s="280">
        <v>10012.75</v>
      </c>
      <c r="I369" s="280">
        <v>10083.799999999999</v>
      </c>
      <c r="J369" s="280">
        <v>10127.650000000001</v>
      </c>
      <c r="K369" s="278">
        <v>10039.950000000001</v>
      </c>
      <c r="L369" s="278">
        <v>9925.0499999999993</v>
      </c>
      <c r="M369" s="278">
        <v>9.5600000000000008E-3</v>
      </c>
    </row>
    <row r="370" spans="1:13">
      <c r="A370" s="269">
        <v>360</v>
      </c>
      <c r="B370" s="278" t="s">
        <v>495</v>
      </c>
      <c r="C370" s="279">
        <v>3896.5</v>
      </c>
      <c r="D370" s="280">
        <v>3880.6333333333332</v>
      </c>
      <c r="E370" s="280">
        <v>3851.2666666666664</v>
      </c>
      <c r="F370" s="280">
        <v>3806.0333333333333</v>
      </c>
      <c r="G370" s="280">
        <v>3776.6666666666665</v>
      </c>
      <c r="H370" s="280">
        <v>3925.8666666666663</v>
      </c>
      <c r="I370" s="280">
        <v>3955.2333333333331</v>
      </c>
      <c r="J370" s="280">
        <v>4000.4666666666662</v>
      </c>
      <c r="K370" s="278">
        <v>3910</v>
      </c>
      <c r="L370" s="278">
        <v>3835.4</v>
      </c>
      <c r="M370" s="278">
        <v>9.7049999999999997E-2</v>
      </c>
    </row>
    <row r="371" spans="1:13">
      <c r="A371" s="269">
        <v>361</v>
      </c>
      <c r="B371" s="278" t="s">
        <v>490</v>
      </c>
      <c r="C371" s="279">
        <v>74.95</v>
      </c>
      <c r="D371" s="280">
        <v>74.600000000000009</v>
      </c>
      <c r="E371" s="280">
        <v>73.500000000000014</v>
      </c>
      <c r="F371" s="280">
        <v>72.050000000000011</v>
      </c>
      <c r="G371" s="280">
        <v>70.950000000000017</v>
      </c>
      <c r="H371" s="280">
        <v>76.050000000000011</v>
      </c>
      <c r="I371" s="280">
        <v>77.150000000000006</v>
      </c>
      <c r="J371" s="280">
        <v>78.600000000000009</v>
      </c>
      <c r="K371" s="278">
        <v>75.7</v>
      </c>
      <c r="L371" s="278">
        <v>73.150000000000006</v>
      </c>
      <c r="M371" s="278">
        <v>21.810849999999999</v>
      </c>
    </row>
    <row r="372" spans="1:13">
      <c r="A372" s="269">
        <v>362</v>
      </c>
      <c r="B372" s="278" t="s">
        <v>491</v>
      </c>
      <c r="C372" s="279">
        <v>488.55</v>
      </c>
      <c r="D372" s="280">
        <v>487.2166666666667</v>
      </c>
      <c r="E372" s="280">
        <v>476.93333333333339</v>
      </c>
      <c r="F372" s="280">
        <v>465.31666666666672</v>
      </c>
      <c r="G372" s="280">
        <v>455.03333333333342</v>
      </c>
      <c r="H372" s="280">
        <v>498.83333333333337</v>
      </c>
      <c r="I372" s="280">
        <v>509.11666666666667</v>
      </c>
      <c r="J372" s="280">
        <v>520.73333333333335</v>
      </c>
      <c r="K372" s="278">
        <v>497.5</v>
      </c>
      <c r="L372" s="278">
        <v>475.6</v>
      </c>
      <c r="M372" s="278">
        <v>3.2953999999999999</v>
      </c>
    </row>
    <row r="373" spans="1:13">
      <c r="A373" s="269">
        <v>363</v>
      </c>
      <c r="B373" s="278" t="s">
        <v>164</v>
      </c>
      <c r="C373" s="279">
        <v>1397.7</v>
      </c>
      <c r="D373" s="280">
        <v>1405.8333333333333</v>
      </c>
      <c r="E373" s="280">
        <v>1381.8666666666666</v>
      </c>
      <c r="F373" s="280">
        <v>1366.0333333333333</v>
      </c>
      <c r="G373" s="280">
        <v>1342.0666666666666</v>
      </c>
      <c r="H373" s="280">
        <v>1421.6666666666665</v>
      </c>
      <c r="I373" s="280">
        <v>1445.6333333333332</v>
      </c>
      <c r="J373" s="280">
        <v>1461.4666666666665</v>
      </c>
      <c r="K373" s="278">
        <v>1429.8</v>
      </c>
      <c r="L373" s="278">
        <v>1390</v>
      </c>
      <c r="M373" s="278">
        <v>6.3623000000000003</v>
      </c>
    </row>
    <row r="374" spans="1:13">
      <c r="A374" s="269">
        <v>364</v>
      </c>
      <c r="B374" s="278" t="s">
        <v>274</v>
      </c>
      <c r="C374" s="279">
        <v>1512.3</v>
      </c>
      <c r="D374" s="280">
        <v>1508.1000000000001</v>
      </c>
      <c r="E374" s="280">
        <v>1495.2000000000003</v>
      </c>
      <c r="F374" s="280">
        <v>1478.1000000000001</v>
      </c>
      <c r="G374" s="280">
        <v>1465.2000000000003</v>
      </c>
      <c r="H374" s="280">
        <v>1525.2000000000003</v>
      </c>
      <c r="I374" s="280">
        <v>1538.1000000000004</v>
      </c>
      <c r="J374" s="280">
        <v>1555.2000000000003</v>
      </c>
      <c r="K374" s="278">
        <v>1521</v>
      </c>
      <c r="L374" s="278">
        <v>1491</v>
      </c>
      <c r="M374" s="278">
        <v>0.91593999999999998</v>
      </c>
    </row>
    <row r="375" spans="1:13">
      <c r="A375" s="269">
        <v>365</v>
      </c>
      <c r="B375" s="278" t="s">
        <v>165</v>
      </c>
      <c r="C375" s="279">
        <v>26.65</v>
      </c>
      <c r="D375" s="280">
        <v>26.899999999999995</v>
      </c>
      <c r="E375" s="280">
        <v>26.149999999999991</v>
      </c>
      <c r="F375" s="280">
        <v>25.649999999999995</v>
      </c>
      <c r="G375" s="280">
        <v>24.899999999999991</v>
      </c>
      <c r="H375" s="280">
        <v>27.399999999999991</v>
      </c>
      <c r="I375" s="280">
        <v>28.15</v>
      </c>
      <c r="J375" s="280">
        <v>28.649999999999991</v>
      </c>
      <c r="K375" s="278">
        <v>27.65</v>
      </c>
      <c r="L375" s="278">
        <v>26.4</v>
      </c>
      <c r="M375" s="278">
        <v>276.57299999999998</v>
      </c>
    </row>
    <row r="376" spans="1:13">
      <c r="A376" s="269">
        <v>366</v>
      </c>
      <c r="B376" s="278" t="s">
        <v>275</v>
      </c>
      <c r="C376" s="279">
        <v>169.8</v>
      </c>
      <c r="D376" s="280">
        <v>171.43333333333331</v>
      </c>
      <c r="E376" s="280">
        <v>167.36666666666662</v>
      </c>
      <c r="F376" s="280">
        <v>164.93333333333331</v>
      </c>
      <c r="G376" s="280">
        <v>160.86666666666662</v>
      </c>
      <c r="H376" s="280">
        <v>173.86666666666662</v>
      </c>
      <c r="I376" s="280">
        <v>177.93333333333328</v>
      </c>
      <c r="J376" s="280">
        <v>180.36666666666662</v>
      </c>
      <c r="K376" s="278">
        <v>175.5</v>
      </c>
      <c r="L376" s="278">
        <v>169</v>
      </c>
      <c r="M376" s="278">
        <v>2.3979499999999998</v>
      </c>
    </row>
    <row r="377" spans="1:13">
      <c r="A377" s="269">
        <v>367</v>
      </c>
      <c r="B377" s="278" t="s">
        <v>486</v>
      </c>
      <c r="C377" s="279">
        <v>103.4</v>
      </c>
      <c r="D377" s="280">
        <v>104.18333333333334</v>
      </c>
      <c r="E377" s="280">
        <v>101.86666666666667</v>
      </c>
      <c r="F377" s="280">
        <v>100.33333333333334</v>
      </c>
      <c r="G377" s="280">
        <v>98.01666666666668</v>
      </c>
      <c r="H377" s="280">
        <v>105.71666666666667</v>
      </c>
      <c r="I377" s="280">
        <v>108.03333333333333</v>
      </c>
      <c r="J377" s="280">
        <v>109.56666666666666</v>
      </c>
      <c r="K377" s="278">
        <v>106.5</v>
      </c>
      <c r="L377" s="278">
        <v>102.65</v>
      </c>
      <c r="M377" s="278">
        <v>0.30388999999999999</v>
      </c>
    </row>
    <row r="378" spans="1:13">
      <c r="A378" s="269">
        <v>368</v>
      </c>
      <c r="B378" s="278" t="s">
        <v>492</v>
      </c>
      <c r="C378" s="279">
        <v>627.29999999999995</v>
      </c>
      <c r="D378" s="280">
        <v>635.06666666666672</v>
      </c>
      <c r="E378" s="280">
        <v>616.18333333333339</v>
      </c>
      <c r="F378" s="280">
        <v>605.06666666666672</v>
      </c>
      <c r="G378" s="280">
        <v>586.18333333333339</v>
      </c>
      <c r="H378" s="280">
        <v>646.18333333333339</v>
      </c>
      <c r="I378" s="280">
        <v>665.06666666666683</v>
      </c>
      <c r="J378" s="280">
        <v>676.18333333333339</v>
      </c>
      <c r="K378" s="278">
        <v>653.95000000000005</v>
      </c>
      <c r="L378" s="278">
        <v>623.95000000000005</v>
      </c>
      <c r="M378" s="278">
        <v>1.97875</v>
      </c>
    </row>
    <row r="379" spans="1:13">
      <c r="A379" s="269">
        <v>369</v>
      </c>
      <c r="B379" s="278" t="s">
        <v>166</v>
      </c>
      <c r="C379" s="279">
        <v>155.85</v>
      </c>
      <c r="D379" s="280">
        <v>155.98333333333335</v>
      </c>
      <c r="E379" s="280">
        <v>153.9666666666667</v>
      </c>
      <c r="F379" s="280">
        <v>152.08333333333334</v>
      </c>
      <c r="G379" s="280">
        <v>150.06666666666669</v>
      </c>
      <c r="H379" s="280">
        <v>157.8666666666667</v>
      </c>
      <c r="I379" s="280">
        <v>159.88333333333335</v>
      </c>
      <c r="J379" s="280">
        <v>161.76666666666671</v>
      </c>
      <c r="K379" s="278">
        <v>158</v>
      </c>
      <c r="L379" s="278">
        <v>154.1</v>
      </c>
      <c r="M379" s="278">
        <v>141.08025000000001</v>
      </c>
    </row>
    <row r="380" spans="1:13">
      <c r="A380" s="269">
        <v>370</v>
      </c>
      <c r="B380" s="278" t="s">
        <v>493</v>
      </c>
      <c r="C380" s="279">
        <v>55.85</v>
      </c>
      <c r="D380" s="280">
        <v>55.383333333333333</v>
      </c>
      <c r="E380" s="280">
        <v>54.466666666666669</v>
      </c>
      <c r="F380" s="280">
        <v>53.083333333333336</v>
      </c>
      <c r="G380" s="280">
        <v>52.166666666666671</v>
      </c>
      <c r="H380" s="280">
        <v>56.766666666666666</v>
      </c>
      <c r="I380" s="280">
        <v>57.683333333333337</v>
      </c>
      <c r="J380" s="280">
        <v>59.066666666666663</v>
      </c>
      <c r="K380" s="278">
        <v>56.3</v>
      </c>
      <c r="L380" s="278">
        <v>54</v>
      </c>
      <c r="M380" s="278">
        <v>8.9262999999999995</v>
      </c>
    </row>
    <row r="381" spans="1:13">
      <c r="A381" s="269">
        <v>371</v>
      </c>
      <c r="B381" s="278" t="s">
        <v>277</v>
      </c>
      <c r="C381" s="279">
        <v>139.4</v>
      </c>
      <c r="D381" s="280">
        <v>139.46666666666667</v>
      </c>
      <c r="E381" s="280">
        <v>136.13333333333333</v>
      </c>
      <c r="F381" s="280">
        <v>132.86666666666665</v>
      </c>
      <c r="G381" s="280">
        <v>129.5333333333333</v>
      </c>
      <c r="H381" s="280">
        <v>142.73333333333335</v>
      </c>
      <c r="I381" s="280">
        <v>146.06666666666666</v>
      </c>
      <c r="J381" s="280">
        <v>149.33333333333337</v>
      </c>
      <c r="K381" s="278">
        <v>142.80000000000001</v>
      </c>
      <c r="L381" s="278">
        <v>136.19999999999999</v>
      </c>
      <c r="M381" s="278">
        <v>5.7032699999999998</v>
      </c>
    </row>
    <row r="382" spans="1:13">
      <c r="A382" s="269">
        <v>372</v>
      </c>
      <c r="B382" s="278" t="s">
        <v>494</v>
      </c>
      <c r="C382" s="279">
        <v>32.6</v>
      </c>
      <c r="D382" s="280">
        <v>31.933333333333337</v>
      </c>
      <c r="E382" s="280">
        <v>31.266666666666673</v>
      </c>
      <c r="F382" s="280">
        <v>29.933333333333337</v>
      </c>
      <c r="G382" s="280">
        <v>29.266666666666673</v>
      </c>
      <c r="H382" s="280">
        <v>33.266666666666673</v>
      </c>
      <c r="I382" s="280">
        <v>33.93333333333333</v>
      </c>
      <c r="J382" s="280">
        <v>35.266666666666673</v>
      </c>
      <c r="K382" s="278">
        <v>32.6</v>
      </c>
      <c r="L382" s="278">
        <v>30.6</v>
      </c>
      <c r="M382" s="278">
        <v>3.01546</v>
      </c>
    </row>
    <row r="383" spans="1:13">
      <c r="A383" s="269">
        <v>373</v>
      </c>
      <c r="B383" s="278" t="s">
        <v>487</v>
      </c>
      <c r="C383" s="279">
        <v>33.5</v>
      </c>
      <c r="D383" s="280">
        <v>33.65</v>
      </c>
      <c r="E383" s="280">
        <v>33.349999999999994</v>
      </c>
      <c r="F383" s="280">
        <v>33.199999999999996</v>
      </c>
      <c r="G383" s="280">
        <v>32.899999999999991</v>
      </c>
      <c r="H383" s="280">
        <v>33.799999999999997</v>
      </c>
      <c r="I383" s="280">
        <v>34.099999999999994</v>
      </c>
      <c r="J383" s="280">
        <v>34.25</v>
      </c>
      <c r="K383" s="278">
        <v>33.950000000000003</v>
      </c>
      <c r="L383" s="278">
        <v>33.5</v>
      </c>
      <c r="M383" s="278">
        <v>7.1106499999999997</v>
      </c>
    </row>
    <row r="384" spans="1:13">
      <c r="A384" s="269">
        <v>374</v>
      </c>
      <c r="B384" s="278" t="s">
        <v>167</v>
      </c>
      <c r="C384" s="279">
        <v>849.75</v>
      </c>
      <c r="D384" s="280">
        <v>860</v>
      </c>
      <c r="E384" s="280">
        <v>830</v>
      </c>
      <c r="F384" s="280">
        <v>810.25</v>
      </c>
      <c r="G384" s="280">
        <v>780.25</v>
      </c>
      <c r="H384" s="280">
        <v>879.75</v>
      </c>
      <c r="I384" s="280">
        <v>909.75</v>
      </c>
      <c r="J384" s="280">
        <v>929.5</v>
      </c>
      <c r="K384" s="278">
        <v>890</v>
      </c>
      <c r="L384" s="278">
        <v>840.25</v>
      </c>
      <c r="M384" s="278">
        <v>30.532820000000001</v>
      </c>
    </row>
    <row r="385" spans="1:13">
      <c r="A385" s="269">
        <v>375</v>
      </c>
      <c r="B385" s="278" t="s">
        <v>279</v>
      </c>
      <c r="C385" s="279">
        <v>192.15</v>
      </c>
      <c r="D385" s="280">
        <v>186.18333333333331</v>
      </c>
      <c r="E385" s="280">
        <v>180.01666666666662</v>
      </c>
      <c r="F385" s="280">
        <v>167.88333333333333</v>
      </c>
      <c r="G385" s="280">
        <v>161.71666666666664</v>
      </c>
      <c r="H385" s="280">
        <v>198.31666666666661</v>
      </c>
      <c r="I385" s="280">
        <v>204.48333333333329</v>
      </c>
      <c r="J385" s="280">
        <v>216.61666666666659</v>
      </c>
      <c r="K385" s="278">
        <v>192.35</v>
      </c>
      <c r="L385" s="278">
        <v>174.05</v>
      </c>
      <c r="M385" s="278">
        <v>8.3703299999999992</v>
      </c>
    </row>
    <row r="386" spans="1:13">
      <c r="A386" s="269">
        <v>376</v>
      </c>
      <c r="B386" s="278" t="s">
        <v>497</v>
      </c>
      <c r="C386" s="279">
        <v>308</v>
      </c>
      <c r="D386" s="280">
        <v>308.26666666666671</v>
      </c>
      <c r="E386" s="280">
        <v>303.83333333333343</v>
      </c>
      <c r="F386" s="280">
        <v>299.66666666666674</v>
      </c>
      <c r="G386" s="280">
        <v>295.23333333333346</v>
      </c>
      <c r="H386" s="280">
        <v>312.43333333333339</v>
      </c>
      <c r="I386" s="280">
        <v>316.86666666666667</v>
      </c>
      <c r="J386" s="280">
        <v>321.03333333333336</v>
      </c>
      <c r="K386" s="278">
        <v>312.7</v>
      </c>
      <c r="L386" s="278">
        <v>304.10000000000002</v>
      </c>
      <c r="M386" s="278">
        <v>4.9135299999999997</v>
      </c>
    </row>
    <row r="387" spans="1:13">
      <c r="A387" s="269">
        <v>377</v>
      </c>
      <c r="B387" s="278" t="s">
        <v>499</v>
      </c>
      <c r="C387" s="279">
        <v>65.2</v>
      </c>
      <c r="D387" s="280">
        <v>65.116666666666674</v>
      </c>
      <c r="E387" s="280">
        <v>63.783333333333346</v>
      </c>
      <c r="F387" s="280">
        <v>62.366666666666674</v>
      </c>
      <c r="G387" s="280">
        <v>61.033333333333346</v>
      </c>
      <c r="H387" s="280">
        <v>66.533333333333346</v>
      </c>
      <c r="I387" s="280">
        <v>67.86666666666666</v>
      </c>
      <c r="J387" s="280">
        <v>69.283333333333346</v>
      </c>
      <c r="K387" s="278">
        <v>66.45</v>
      </c>
      <c r="L387" s="278">
        <v>63.7</v>
      </c>
      <c r="M387" s="278">
        <v>15.99546</v>
      </c>
    </row>
    <row r="388" spans="1:13">
      <c r="A388" s="269">
        <v>378</v>
      </c>
      <c r="B388" s="278" t="s">
        <v>280</v>
      </c>
      <c r="C388" s="279">
        <v>507.75</v>
      </c>
      <c r="D388" s="280">
        <v>510.61666666666662</v>
      </c>
      <c r="E388" s="280">
        <v>503.23333333333323</v>
      </c>
      <c r="F388" s="280">
        <v>498.71666666666664</v>
      </c>
      <c r="G388" s="280">
        <v>491.33333333333326</v>
      </c>
      <c r="H388" s="280">
        <v>515.13333333333321</v>
      </c>
      <c r="I388" s="280">
        <v>522.51666666666654</v>
      </c>
      <c r="J388" s="280">
        <v>527.03333333333319</v>
      </c>
      <c r="K388" s="278">
        <v>518</v>
      </c>
      <c r="L388" s="278">
        <v>506.1</v>
      </c>
      <c r="M388" s="278">
        <v>0.36834</v>
      </c>
    </row>
    <row r="389" spans="1:13">
      <c r="A389" s="269">
        <v>379</v>
      </c>
      <c r="B389" s="278" t="s">
        <v>500</v>
      </c>
      <c r="C389" s="279">
        <v>208.55</v>
      </c>
      <c r="D389" s="280">
        <v>208.79999999999998</v>
      </c>
      <c r="E389" s="280">
        <v>205.74999999999997</v>
      </c>
      <c r="F389" s="280">
        <v>202.95</v>
      </c>
      <c r="G389" s="280">
        <v>199.89999999999998</v>
      </c>
      <c r="H389" s="280">
        <v>211.59999999999997</v>
      </c>
      <c r="I389" s="280">
        <v>214.64999999999998</v>
      </c>
      <c r="J389" s="280">
        <v>217.44999999999996</v>
      </c>
      <c r="K389" s="278">
        <v>211.85</v>
      </c>
      <c r="L389" s="278">
        <v>206</v>
      </c>
      <c r="M389" s="278">
        <v>2.2067299999999999</v>
      </c>
    </row>
    <row r="390" spans="1:13">
      <c r="A390" s="269">
        <v>380</v>
      </c>
      <c r="B390" s="278" t="s">
        <v>168</v>
      </c>
      <c r="C390" s="279">
        <v>571.15</v>
      </c>
      <c r="D390" s="280">
        <v>562.41666666666663</v>
      </c>
      <c r="E390" s="280">
        <v>549.83333333333326</v>
      </c>
      <c r="F390" s="280">
        <v>528.51666666666665</v>
      </c>
      <c r="G390" s="280">
        <v>515.93333333333328</v>
      </c>
      <c r="H390" s="280">
        <v>583.73333333333323</v>
      </c>
      <c r="I390" s="280">
        <v>596.31666666666649</v>
      </c>
      <c r="J390" s="280">
        <v>617.63333333333321</v>
      </c>
      <c r="K390" s="278">
        <v>575</v>
      </c>
      <c r="L390" s="278">
        <v>541.1</v>
      </c>
      <c r="M390" s="278">
        <v>4.3943000000000003</v>
      </c>
    </row>
    <row r="391" spans="1:13">
      <c r="A391" s="269">
        <v>381</v>
      </c>
      <c r="B391" s="278" t="s">
        <v>502</v>
      </c>
      <c r="C391" s="279">
        <v>796.85</v>
      </c>
      <c r="D391" s="280">
        <v>811.2833333333333</v>
      </c>
      <c r="E391" s="280">
        <v>780.56666666666661</v>
      </c>
      <c r="F391" s="280">
        <v>764.2833333333333</v>
      </c>
      <c r="G391" s="280">
        <v>733.56666666666661</v>
      </c>
      <c r="H391" s="280">
        <v>827.56666666666661</v>
      </c>
      <c r="I391" s="280">
        <v>858.2833333333333</v>
      </c>
      <c r="J391" s="280">
        <v>874.56666666666661</v>
      </c>
      <c r="K391" s="278">
        <v>842</v>
      </c>
      <c r="L391" s="278">
        <v>795</v>
      </c>
      <c r="M391" s="278">
        <v>0.15467</v>
      </c>
    </row>
    <row r="392" spans="1:13">
      <c r="A392" s="269">
        <v>382</v>
      </c>
      <c r="B392" s="278" t="s">
        <v>503</v>
      </c>
      <c r="C392" s="279">
        <v>221.3</v>
      </c>
      <c r="D392" s="280">
        <v>222.26666666666665</v>
      </c>
      <c r="E392" s="280">
        <v>217.08333333333331</v>
      </c>
      <c r="F392" s="280">
        <v>212.86666666666667</v>
      </c>
      <c r="G392" s="280">
        <v>207.68333333333334</v>
      </c>
      <c r="H392" s="280">
        <v>226.48333333333329</v>
      </c>
      <c r="I392" s="280">
        <v>231.66666666666663</v>
      </c>
      <c r="J392" s="280">
        <v>235.88333333333327</v>
      </c>
      <c r="K392" s="278">
        <v>227.45</v>
      </c>
      <c r="L392" s="278">
        <v>218.05</v>
      </c>
      <c r="M392" s="278">
        <v>1.48739</v>
      </c>
    </row>
    <row r="393" spans="1:13">
      <c r="A393" s="269">
        <v>383</v>
      </c>
      <c r="B393" s="278" t="s">
        <v>169</v>
      </c>
      <c r="C393" s="279">
        <v>107.25</v>
      </c>
      <c r="D393" s="280">
        <v>108.98333333333333</v>
      </c>
      <c r="E393" s="280">
        <v>103.76666666666667</v>
      </c>
      <c r="F393" s="280">
        <v>100.28333333333333</v>
      </c>
      <c r="G393" s="280">
        <v>95.066666666666663</v>
      </c>
      <c r="H393" s="280">
        <v>112.46666666666667</v>
      </c>
      <c r="I393" s="280">
        <v>117.68333333333334</v>
      </c>
      <c r="J393" s="280">
        <v>121.16666666666667</v>
      </c>
      <c r="K393" s="278">
        <v>114.2</v>
      </c>
      <c r="L393" s="278">
        <v>105.5</v>
      </c>
      <c r="M393" s="278">
        <v>285.10257000000001</v>
      </c>
    </row>
    <row r="394" spans="1:13">
      <c r="A394" s="269">
        <v>384</v>
      </c>
      <c r="B394" s="278" t="s">
        <v>501</v>
      </c>
      <c r="C394" s="279">
        <v>38.15</v>
      </c>
      <c r="D394" s="280">
        <v>38.466666666666669</v>
      </c>
      <c r="E394" s="280">
        <v>37.283333333333339</v>
      </c>
      <c r="F394" s="280">
        <v>36.416666666666671</v>
      </c>
      <c r="G394" s="280">
        <v>35.233333333333341</v>
      </c>
      <c r="H394" s="280">
        <v>39.333333333333336</v>
      </c>
      <c r="I394" s="280">
        <v>40.516666666666673</v>
      </c>
      <c r="J394" s="280">
        <v>41.383333333333333</v>
      </c>
      <c r="K394" s="278">
        <v>39.65</v>
      </c>
      <c r="L394" s="278">
        <v>37.6</v>
      </c>
      <c r="M394" s="278">
        <v>15.08422</v>
      </c>
    </row>
    <row r="395" spans="1:13">
      <c r="A395" s="269">
        <v>385</v>
      </c>
      <c r="B395" s="278" t="s">
        <v>170</v>
      </c>
      <c r="C395" s="279">
        <v>85.9</v>
      </c>
      <c r="D395" s="280">
        <v>86.899999999999991</v>
      </c>
      <c r="E395" s="280">
        <v>84.499999999999986</v>
      </c>
      <c r="F395" s="280">
        <v>83.1</v>
      </c>
      <c r="G395" s="280">
        <v>80.699999999999989</v>
      </c>
      <c r="H395" s="280">
        <v>88.299999999999983</v>
      </c>
      <c r="I395" s="280">
        <v>90.699999999999989</v>
      </c>
      <c r="J395" s="280">
        <v>92.09999999999998</v>
      </c>
      <c r="K395" s="278">
        <v>89.3</v>
      </c>
      <c r="L395" s="278">
        <v>85.5</v>
      </c>
      <c r="M395" s="278">
        <v>73.756799999999998</v>
      </c>
    </row>
    <row r="396" spans="1:13">
      <c r="A396" s="269">
        <v>386</v>
      </c>
      <c r="B396" s="278" t="s">
        <v>504</v>
      </c>
      <c r="C396" s="279">
        <v>88</v>
      </c>
      <c r="D396" s="280">
        <v>87.55</v>
      </c>
      <c r="E396" s="280">
        <v>86.449999999999989</v>
      </c>
      <c r="F396" s="280">
        <v>84.899999999999991</v>
      </c>
      <c r="G396" s="280">
        <v>83.799999999999983</v>
      </c>
      <c r="H396" s="280">
        <v>89.1</v>
      </c>
      <c r="I396" s="280">
        <v>90.199999999999989</v>
      </c>
      <c r="J396" s="280">
        <v>91.75</v>
      </c>
      <c r="K396" s="278">
        <v>88.65</v>
      </c>
      <c r="L396" s="278">
        <v>86</v>
      </c>
      <c r="M396" s="278">
        <v>5.6155299999999997</v>
      </c>
    </row>
    <row r="397" spans="1:13">
      <c r="A397" s="269">
        <v>387</v>
      </c>
      <c r="B397" s="278" t="s">
        <v>505</v>
      </c>
      <c r="C397" s="279">
        <v>657.85</v>
      </c>
      <c r="D397" s="280">
        <v>661.13333333333333</v>
      </c>
      <c r="E397" s="280">
        <v>642.26666666666665</v>
      </c>
      <c r="F397" s="280">
        <v>626.68333333333328</v>
      </c>
      <c r="G397" s="280">
        <v>607.81666666666661</v>
      </c>
      <c r="H397" s="280">
        <v>676.7166666666667</v>
      </c>
      <c r="I397" s="280">
        <v>695.58333333333326</v>
      </c>
      <c r="J397" s="280">
        <v>711.16666666666674</v>
      </c>
      <c r="K397" s="278">
        <v>680</v>
      </c>
      <c r="L397" s="278">
        <v>645.54999999999995</v>
      </c>
      <c r="M397" s="278">
        <v>6.0376399999999997</v>
      </c>
    </row>
    <row r="398" spans="1:13">
      <c r="A398" s="269">
        <v>388</v>
      </c>
      <c r="B398" s="278" t="s">
        <v>506</v>
      </c>
      <c r="C398" s="279">
        <v>6.55</v>
      </c>
      <c r="D398" s="280">
        <v>6.666666666666667</v>
      </c>
      <c r="E398" s="280">
        <v>6.3833333333333337</v>
      </c>
      <c r="F398" s="280">
        <v>6.2166666666666668</v>
      </c>
      <c r="G398" s="280">
        <v>5.9333333333333336</v>
      </c>
      <c r="H398" s="280">
        <v>6.8333333333333339</v>
      </c>
      <c r="I398" s="280">
        <v>7.1166666666666671</v>
      </c>
      <c r="J398" s="280">
        <v>7.2833333333333341</v>
      </c>
      <c r="K398" s="278">
        <v>6.95</v>
      </c>
      <c r="L398" s="278">
        <v>6.5</v>
      </c>
      <c r="M398" s="278">
        <v>15.550039999999999</v>
      </c>
    </row>
    <row r="399" spans="1:13">
      <c r="A399" s="269">
        <v>389</v>
      </c>
      <c r="B399" s="278" t="s">
        <v>171</v>
      </c>
      <c r="C399" s="279">
        <v>1431.55</v>
      </c>
      <c r="D399" s="280">
        <v>1438.6833333333334</v>
      </c>
      <c r="E399" s="280">
        <v>1419.3666666666668</v>
      </c>
      <c r="F399" s="280">
        <v>1407.1833333333334</v>
      </c>
      <c r="G399" s="280">
        <v>1387.8666666666668</v>
      </c>
      <c r="H399" s="280">
        <v>1450.8666666666668</v>
      </c>
      <c r="I399" s="280">
        <v>1470.1833333333334</v>
      </c>
      <c r="J399" s="280">
        <v>1482.3666666666668</v>
      </c>
      <c r="K399" s="278">
        <v>1458</v>
      </c>
      <c r="L399" s="278">
        <v>1426.5</v>
      </c>
      <c r="M399" s="278">
        <v>174.58502999999999</v>
      </c>
    </row>
    <row r="400" spans="1:13">
      <c r="A400" s="269">
        <v>390</v>
      </c>
      <c r="B400" s="278" t="s">
        <v>507</v>
      </c>
      <c r="C400" s="279">
        <v>16.600000000000001</v>
      </c>
      <c r="D400" s="280">
        <v>16.583333333333332</v>
      </c>
      <c r="E400" s="280">
        <v>16.066666666666663</v>
      </c>
      <c r="F400" s="280">
        <v>15.533333333333331</v>
      </c>
      <c r="G400" s="280">
        <v>15.016666666666662</v>
      </c>
      <c r="H400" s="280">
        <v>17.116666666666664</v>
      </c>
      <c r="I400" s="280">
        <v>17.633333333333336</v>
      </c>
      <c r="J400" s="280">
        <v>18.166666666666664</v>
      </c>
      <c r="K400" s="278">
        <v>17.100000000000001</v>
      </c>
      <c r="L400" s="278">
        <v>16.05</v>
      </c>
      <c r="M400" s="278">
        <v>7.08514</v>
      </c>
    </row>
    <row r="401" spans="1:13">
      <c r="A401" s="269">
        <v>391</v>
      </c>
      <c r="B401" s="278" t="s">
        <v>520</v>
      </c>
      <c r="C401" s="279">
        <v>4.45</v>
      </c>
      <c r="D401" s="280">
        <v>4.5166666666666666</v>
      </c>
      <c r="E401" s="280">
        <v>4.333333333333333</v>
      </c>
      <c r="F401" s="280">
        <v>4.2166666666666668</v>
      </c>
      <c r="G401" s="280">
        <v>4.0333333333333332</v>
      </c>
      <c r="H401" s="280">
        <v>4.6333333333333329</v>
      </c>
      <c r="I401" s="280">
        <v>4.8166666666666664</v>
      </c>
      <c r="J401" s="280">
        <v>4.9333333333333327</v>
      </c>
      <c r="K401" s="278">
        <v>4.7</v>
      </c>
      <c r="L401" s="278">
        <v>4.4000000000000004</v>
      </c>
      <c r="M401" s="278">
        <v>6.0797100000000004</v>
      </c>
    </row>
    <row r="402" spans="1:13">
      <c r="A402" s="269">
        <v>392</v>
      </c>
      <c r="B402" s="278" t="s">
        <v>509</v>
      </c>
      <c r="C402" s="279">
        <v>95.4</v>
      </c>
      <c r="D402" s="280">
        <v>96.433333333333337</v>
      </c>
      <c r="E402" s="280">
        <v>93.466666666666669</v>
      </c>
      <c r="F402" s="280">
        <v>91.533333333333331</v>
      </c>
      <c r="G402" s="280">
        <v>88.566666666666663</v>
      </c>
      <c r="H402" s="280">
        <v>98.366666666666674</v>
      </c>
      <c r="I402" s="280">
        <v>101.33333333333334</v>
      </c>
      <c r="J402" s="280">
        <v>103.26666666666668</v>
      </c>
      <c r="K402" s="278">
        <v>99.4</v>
      </c>
      <c r="L402" s="278">
        <v>94.5</v>
      </c>
      <c r="M402" s="278">
        <v>1.1801299999999999</v>
      </c>
    </row>
    <row r="403" spans="1:13">
      <c r="A403" s="269">
        <v>393</v>
      </c>
      <c r="B403" s="278" t="s">
        <v>2317</v>
      </c>
      <c r="C403" s="279">
        <v>83.1</v>
      </c>
      <c r="D403" s="280">
        <v>82.766666666666666</v>
      </c>
      <c r="E403" s="280">
        <v>80.583333333333329</v>
      </c>
      <c r="F403" s="280">
        <v>78.066666666666663</v>
      </c>
      <c r="G403" s="280">
        <v>75.883333333333326</v>
      </c>
      <c r="H403" s="280">
        <v>85.283333333333331</v>
      </c>
      <c r="I403" s="280">
        <v>87.466666666666669</v>
      </c>
      <c r="J403" s="280">
        <v>89.983333333333334</v>
      </c>
      <c r="K403" s="278">
        <v>84.95</v>
      </c>
      <c r="L403" s="278">
        <v>80.25</v>
      </c>
      <c r="M403" s="278">
        <v>1.10083</v>
      </c>
    </row>
    <row r="404" spans="1:13">
      <c r="A404" s="269">
        <v>394</v>
      </c>
      <c r="B404" s="278" t="s">
        <v>496</v>
      </c>
      <c r="C404" s="279">
        <v>223.85</v>
      </c>
      <c r="D404" s="280">
        <v>225.26666666666665</v>
      </c>
      <c r="E404" s="280">
        <v>221.68333333333331</v>
      </c>
      <c r="F404" s="280">
        <v>219.51666666666665</v>
      </c>
      <c r="G404" s="280">
        <v>215.93333333333331</v>
      </c>
      <c r="H404" s="280">
        <v>227.43333333333331</v>
      </c>
      <c r="I404" s="280">
        <v>231.01666666666668</v>
      </c>
      <c r="J404" s="280">
        <v>233.18333333333331</v>
      </c>
      <c r="K404" s="278">
        <v>228.85</v>
      </c>
      <c r="L404" s="278">
        <v>223.1</v>
      </c>
      <c r="M404" s="278">
        <v>2.4256799999999998</v>
      </c>
    </row>
    <row r="405" spans="1:13">
      <c r="A405" s="269">
        <v>395</v>
      </c>
      <c r="B405" s="278" t="s">
        <v>508</v>
      </c>
      <c r="C405" s="279">
        <v>1.8</v>
      </c>
      <c r="D405" s="280">
        <v>1.8333333333333333</v>
      </c>
      <c r="E405" s="280">
        <v>1.7666666666666666</v>
      </c>
      <c r="F405" s="280">
        <v>1.7333333333333334</v>
      </c>
      <c r="G405" s="280">
        <v>1.6666666666666667</v>
      </c>
      <c r="H405" s="280">
        <v>1.8666666666666665</v>
      </c>
      <c r="I405" s="280">
        <v>1.9333333333333333</v>
      </c>
      <c r="J405" s="280">
        <v>1.9666666666666663</v>
      </c>
      <c r="K405" s="278">
        <v>1.9</v>
      </c>
      <c r="L405" s="278">
        <v>1.8</v>
      </c>
      <c r="M405" s="278">
        <v>50.35951</v>
      </c>
    </row>
    <row r="406" spans="1:13">
      <c r="A406" s="269">
        <v>396</v>
      </c>
      <c r="B406" s="278" t="s">
        <v>498</v>
      </c>
      <c r="C406" s="279">
        <v>17.149999999999999</v>
      </c>
      <c r="D406" s="280">
        <v>17.3</v>
      </c>
      <c r="E406" s="280">
        <v>16.75</v>
      </c>
      <c r="F406" s="280">
        <v>16.349999999999998</v>
      </c>
      <c r="G406" s="280">
        <v>15.799999999999997</v>
      </c>
      <c r="H406" s="280">
        <v>17.700000000000003</v>
      </c>
      <c r="I406" s="280">
        <v>18.250000000000007</v>
      </c>
      <c r="J406" s="280">
        <v>18.650000000000006</v>
      </c>
      <c r="K406" s="278">
        <v>17.850000000000001</v>
      </c>
      <c r="L406" s="278">
        <v>16.899999999999999</v>
      </c>
      <c r="M406" s="278">
        <v>36.36983</v>
      </c>
    </row>
    <row r="407" spans="1:13">
      <c r="A407" s="269">
        <v>397</v>
      </c>
      <c r="B407" s="278" t="s">
        <v>513</v>
      </c>
      <c r="C407" s="279">
        <v>39.6</v>
      </c>
      <c r="D407" s="280">
        <v>39.733333333333327</v>
      </c>
      <c r="E407" s="280">
        <v>39.466666666666654</v>
      </c>
      <c r="F407" s="280">
        <v>39.333333333333329</v>
      </c>
      <c r="G407" s="280">
        <v>39.066666666666656</v>
      </c>
      <c r="H407" s="280">
        <v>39.866666666666653</v>
      </c>
      <c r="I407" s="280">
        <v>40.133333333333319</v>
      </c>
      <c r="J407" s="280">
        <v>40.266666666666652</v>
      </c>
      <c r="K407" s="278">
        <v>40</v>
      </c>
      <c r="L407" s="278">
        <v>39.6</v>
      </c>
      <c r="M407" s="278">
        <v>1.79088</v>
      </c>
    </row>
    <row r="408" spans="1:13">
      <c r="A408" s="269">
        <v>398</v>
      </c>
      <c r="B408" s="278" t="s">
        <v>172</v>
      </c>
      <c r="C408" s="279">
        <v>27.3</v>
      </c>
      <c r="D408" s="280">
        <v>27.516666666666666</v>
      </c>
      <c r="E408" s="280">
        <v>26.833333333333332</v>
      </c>
      <c r="F408" s="280">
        <v>26.366666666666667</v>
      </c>
      <c r="G408" s="280">
        <v>25.683333333333334</v>
      </c>
      <c r="H408" s="280">
        <v>27.983333333333331</v>
      </c>
      <c r="I408" s="280">
        <v>28.666666666666668</v>
      </c>
      <c r="J408" s="280">
        <v>29.133333333333329</v>
      </c>
      <c r="K408" s="278">
        <v>28.2</v>
      </c>
      <c r="L408" s="278">
        <v>27.05</v>
      </c>
      <c r="M408" s="278">
        <v>173.73671999999999</v>
      </c>
    </row>
    <row r="409" spans="1:13">
      <c r="A409" s="269">
        <v>399</v>
      </c>
      <c r="B409" s="278" t="s">
        <v>514</v>
      </c>
      <c r="C409" s="279">
        <v>7539.15</v>
      </c>
      <c r="D409" s="280">
        <v>7518.2333333333336</v>
      </c>
      <c r="E409" s="280">
        <v>7465.916666666667</v>
      </c>
      <c r="F409" s="280">
        <v>7392.6833333333334</v>
      </c>
      <c r="G409" s="280">
        <v>7340.3666666666668</v>
      </c>
      <c r="H409" s="280">
        <v>7591.4666666666672</v>
      </c>
      <c r="I409" s="280">
        <v>7643.7833333333328</v>
      </c>
      <c r="J409" s="280">
        <v>7717.0166666666673</v>
      </c>
      <c r="K409" s="278">
        <v>7570.55</v>
      </c>
      <c r="L409" s="278">
        <v>7445</v>
      </c>
      <c r="M409" s="278">
        <v>0.11237999999999999</v>
      </c>
    </row>
    <row r="410" spans="1:13">
      <c r="A410" s="269">
        <v>400</v>
      </c>
      <c r="B410" s="278" t="s">
        <v>281</v>
      </c>
      <c r="C410" s="279">
        <v>729.95</v>
      </c>
      <c r="D410" s="280">
        <v>732.48333333333323</v>
      </c>
      <c r="E410" s="280">
        <v>720.96666666666647</v>
      </c>
      <c r="F410" s="280">
        <v>711.98333333333323</v>
      </c>
      <c r="G410" s="280">
        <v>700.46666666666647</v>
      </c>
      <c r="H410" s="280">
        <v>741.46666666666647</v>
      </c>
      <c r="I410" s="280">
        <v>752.98333333333312</v>
      </c>
      <c r="J410" s="280">
        <v>761.96666666666647</v>
      </c>
      <c r="K410" s="278">
        <v>744</v>
      </c>
      <c r="L410" s="278">
        <v>723.5</v>
      </c>
      <c r="M410" s="278">
        <v>15.074780000000001</v>
      </c>
    </row>
    <row r="411" spans="1:13">
      <c r="A411" s="269">
        <v>401</v>
      </c>
      <c r="B411" s="278" t="s">
        <v>173</v>
      </c>
      <c r="C411" s="279">
        <v>150.85</v>
      </c>
      <c r="D411" s="280">
        <v>151.96666666666667</v>
      </c>
      <c r="E411" s="280">
        <v>148.33333333333334</v>
      </c>
      <c r="F411" s="280">
        <v>145.81666666666666</v>
      </c>
      <c r="G411" s="280">
        <v>142.18333333333334</v>
      </c>
      <c r="H411" s="280">
        <v>154.48333333333335</v>
      </c>
      <c r="I411" s="280">
        <v>158.11666666666667</v>
      </c>
      <c r="J411" s="280">
        <v>160.63333333333335</v>
      </c>
      <c r="K411" s="278">
        <v>155.6</v>
      </c>
      <c r="L411" s="278">
        <v>149.44999999999999</v>
      </c>
      <c r="M411" s="278">
        <v>870.69955000000004</v>
      </c>
    </row>
    <row r="412" spans="1:13">
      <c r="A412" s="269">
        <v>402</v>
      </c>
      <c r="B412" s="278" t="s">
        <v>515</v>
      </c>
      <c r="C412" s="279">
        <v>3165.65</v>
      </c>
      <c r="D412" s="280">
        <v>3167.8833333333337</v>
      </c>
      <c r="E412" s="280">
        <v>3146.4666666666672</v>
      </c>
      <c r="F412" s="280">
        <v>3127.2833333333333</v>
      </c>
      <c r="G412" s="280">
        <v>3105.8666666666668</v>
      </c>
      <c r="H412" s="280">
        <v>3187.0666666666675</v>
      </c>
      <c r="I412" s="280">
        <v>3208.4833333333345</v>
      </c>
      <c r="J412" s="280">
        <v>3227.6666666666679</v>
      </c>
      <c r="K412" s="278">
        <v>3189.3</v>
      </c>
      <c r="L412" s="278">
        <v>3148.7</v>
      </c>
      <c r="M412" s="278">
        <v>1.478E-2</v>
      </c>
    </row>
    <row r="413" spans="1:13">
      <c r="A413" s="269">
        <v>403</v>
      </c>
      <c r="B413" s="278" t="s">
        <v>517</v>
      </c>
      <c r="C413" s="279">
        <v>1388.25</v>
      </c>
      <c r="D413" s="280">
        <v>1401.6166666666668</v>
      </c>
      <c r="E413" s="280">
        <v>1363.6833333333336</v>
      </c>
      <c r="F413" s="280">
        <v>1339.1166666666668</v>
      </c>
      <c r="G413" s="280">
        <v>1301.1833333333336</v>
      </c>
      <c r="H413" s="280">
        <v>1426.1833333333336</v>
      </c>
      <c r="I413" s="280">
        <v>1464.116666666667</v>
      </c>
      <c r="J413" s="280">
        <v>1488.6833333333336</v>
      </c>
      <c r="K413" s="278">
        <v>1439.55</v>
      </c>
      <c r="L413" s="278">
        <v>1377.05</v>
      </c>
      <c r="M413" s="278">
        <v>2.7310000000000001E-2</v>
      </c>
    </row>
    <row r="414" spans="1:13">
      <c r="A414" s="269">
        <v>404</v>
      </c>
      <c r="B414" s="278" t="s">
        <v>518</v>
      </c>
      <c r="C414" s="279">
        <v>376.95</v>
      </c>
      <c r="D414" s="280">
        <v>375.08333333333331</v>
      </c>
      <c r="E414" s="280">
        <v>360.56666666666661</v>
      </c>
      <c r="F414" s="280">
        <v>344.18333333333328</v>
      </c>
      <c r="G414" s="280">
        <v>329.66666666666657</v>
      </c>
      <c r="H414" s="280">
        <v>391.46666666666664</v>
      </c>
      <c r="I414" s="280">
        <v>405.98333333333341</v>
      </c>
      <c r="J414" s="280">
        <v>422.36666666666667</v>
      </c>
      <c r="K414" s="278">
        <v>389.6</v>
      </c>
      <c r="L414" s="278">
        <v>358.7</v>
      </c>
      <c r="M414" s="278">
        <v>0.75244999999999995</v>
      </c>
    </row>
    <row r="415" spans="1:13">
      <c r="A415" s="269">
        <v>405</v>
      </c>
      <c r="B415" s="278" t="s">
        <v>510</v>
      </c>
      <c r="C415" s="279">
        <v>50.3</v>
      </c>
      <c r="D415" s="280">
        <v>50.233333333333327</v>
      </c>
      <c r="E415" s="280">
        <v>49.466666666666654</v>
      </c>
      <c r="F415" s="280">
        <v>48.633333333333326</v>
      </c>
      <c r="G415" s="280">
        <v>47.866666666666653</v>
      </c>
      <c r="H415" s="280">
        <v>51.066666666666656</v>
      </c>
      <c r="I415" s="280">
        <v>51.833333333333321</v>
      </c>
      <c r="J415" s="280">
        <v>52.666666666666657</v>
      </c>
      <c r="K415" s="278">
        <v>51</v>
      </c>
      <c r="L415" s="278">
        <v>49.4</v>
      </c>
      <c r="M415" s="278">
        <v>1.4362200000000001</v>
      </c>
    </row>
    <row r="416" spans="1:13">
      <c r="A416" s="269">
        <v>406</v>
      </c>
      <c r="B416" s="278" t="s">
        <v>519</v>
      </c>
      <c r="C416" s="279">
        <v>133</v>
      </c>
      <c r="D416" s="280">
        <v>133.38333333333333</v>
      </c>
      <c r="E416" s="280">
        <v>130.71666666666664</v>
      </c>
      <c r="F416" s="280">
        <v>128.43333333333331</v>
      </c>
      <c r="G416" s="280">
        <v>125.76666666666662</v>
      </c>
      <c r="H416" s="280">
        <v>135.66666666666666</v>
      </c>
      <c r="I416" s="280">
        <v>138.33333333333334</v>
      </c>
      <c r="J416" s="280">
        <v>140.61666666666667</v>
      </c>
      <c r="K416" s="278">
        <v>136.05000000000001</v>
      </c>
      <c r="L416" s="278">
        <v>131.1</v>
      </c>
      <c r="M416" s="278">
        <v>2.42814</v>
      </c>
    </row>
    <row r="417" spans="1:13">
      <c r="A417" s="269">
        <v>407</v>
      </c>
      <c r="B417" s="278" t="s">
        <v>174</v>
      </c>
      <c r="C417" s="279">
        <v>19910.25</v>
      </c>
      <c r="D417" s="280">
        <v>19597.8</v>
      </c>
      <c r="E417" s="280">
        <v>19115.649999999998</v>
      </c>
      <c r="F417" s="280">
        <v>18321.05</v>
      </c>
      <c r="G417" s="280">
        <v>17838.899999999998</v>
      </c>
      <c r="H417" s="280">
        <v>20392.399999999998</v>
      </c>
      <c r="I417" s="280">
        <v>20874.55</v>
      </c>
      <c r="J417" s="280">
        <v>21669.149999999998</v>
      </c>
      <c r="K417" s="278">
        <v>20079.95</v>
      </c>
      <c r="L417" s="278">
        <v>18803.2</v>
      </c>
      <c r="M417" s="278">
        <v>0.97536999999999996</v>
      </c>
    </row>
    <row r="418" spans="1:13">
      <c r="A418" s="269">
        <v>408</v>
      </c>
      <c r="B418" s="278" t="s">
        <v>521</v>
      </c>
      <c r="C418" s="279">
        <v>651.5</v>
      </c>
      <c r="D418" s="280">
        <v>658.06666666666672</v>
      </c>
      <c r="E418" s="280">
        <v>638.73333333333346</v>
      </c>
      <c r="F418" s="280">
        <v>625.9666666666667</v>
      </c>
      <c r="G418" s="280">
        <v>606.63333333333344</v>
      </c>
      <c r="H418" s="280">
        <v>670.83333333333348</v>
      </c>
      <c r="I418" s="280">
        <v>690.16666666666674</v>
      </c>
      <c r="J418" s="280">
        <v>702.93333333333351</v>
      </c>
      <c r="K418" s="278">
        <v>677.4</v>
      </c>
      <c r="L418" s="278">
        <v>645.29999999999995</v>
      </c>
      <c r="M418" s="278">
        <v>5.2639999999999999E-2</v>
      </c>
    </row>
    <row r="419" spans="1:13">
      <c r="A419" s="269">
        <v>409</v>
      </c>
      <c r="B419" s="278" t="s">
        <v>175</v>
      </c>
      <c r="C419" s="279">
        <v>1015</v>
      </c>
      <c r="D419" s="280">
        <v>1016.0666666666666</v>
      </c>
      <c r="E419" s="280">
        <v>1000.3333333333333</v>
      </c>
      <c r="F419" s="280">
        <v>985.66666666666663</v>
      </c>
      <c r="G419" s="280">
        <v>969.93333333333328</v>
      </c>
      <c r="H419" s="280">
        <v>1030.7333333333331</v>
      </c>
      <c r="I419" s="280">
        <v>1046.4666666666667</v>
      </c>
      <c r="J419" s="280">
        <v>1061.1333333333332</v>
      </c>
      <c r="K419" s="278">
        <v>1031.8</v>
      </c>
      <c r="L419" s="278">
        <v>1001.4</v>
      </c>
      <c r="M419" s="278">
        <v>5.2998599999999998</v>
      </c>
    </row>
    <row r="420" spans="1:13">
      <c r="A420" s="269">
        <v>410</v>
      </c>
      <c r="B420" s="278" t="s">
        <v>516</v>
      </c>
      <c r="C420" s="279">
        <v>355.7</v>
      </c>
      <c r="D420" s="280">
        <v>359.7</v>
      </c>
      <c r="E420" s="280">
        <v>349.5</v>
      </c>
      <c r="F420" s="280">
        <v>343.3</v>
      </c>
      <c r="G420" s="280">
        <v>333.1</v>
      </c>
      <c r="H420" s="280">
        <v>365.9</v>
      </c>
      <c r="I420" s="280">
        <v>376.09999999999991</v>
      </c>
      <c r="J420" s="280">
        <v>382.29999999999995</v>
      </c>
      <c r="K420" s="278">
        <v>369.9</v>
      </c>
      <c r="L420" s="278">
        <v>353.5</v>
      </c>
      <c r="M420" s="278">
        <v>0.20143</v>
      </c>
    </row>
    <row r="421" spans="1:13">
      <c r="A421" s="269">
        <v>411</v>
      </c>
      <c r="B421" s="278" t="s">
        <v>511</v>
      </c>
      <c r="C421" s="279">
        <v>20.75</v>
      </c>
      <c r="D421" s="280">
        <v>20.65</v>
      </c>
      <c r="E421" s="280">
        <v>20.499999999999996</v>
      </c>
      <c r="F421" s="280">
        <v>20.249999999999996</v>
      </c>
      <c r="G421" s="280">
        <v>20.099999999999994</v>
      </c>
      <c r="H421" s="280">
        <v>20.9</v>
      </c>
      <c r="I421" s="280">
        <v>21.050000000000004</v>
      </c>
      <c r="J421" s="280">
        <v>21.3</v>
      </c>
      <c r="K421" s="278">
        <v>20.8</v>
      </c>
      <c r="L421" s="278">
        <v>20.399999999999999</v>
      </c>
      <c r="M421" s="278">
        <v>4.9895399999999999</v>
      </c>
    </row>
    <row r="422" spans="1:13">
      <c r="A422" s="269">
        <v>412</v>
      </c>
      <c r="B422" s="278" t="s">
        <v>512</v>
      </c>
      <c r="C422" s="279">
        <v>1396.45</v>
      </c>
      <c r="D422" s="280">
        <v>1401.1000000000001</v>
      </c>
      <c r="E422" s="280">
        <v>1383.2500000000002</v>
      </c>
      <c r="F422" s="280">
        <v>1370.0500000000002</v>
      </c>
      <c r="G422" s="280">
        <v>1352.2000000000003</v>
      </c>
      <c r="H422" s="280">
        <v>1414.3000000000002</v>
      </c>
      <c r="I422" s="280">
        <v>1432.15</v>
      </c>
      <c r="J422" s="280">
        <v>1445.3500000000001</v>
      </c>
      <c r="K422" s="278">
        <v>1418.95</v>
      </c>
      <c r="L422" s="278">
        <v>1387.9</v>
      </c>
      <c r="M422" s="278">
        <v>8.3519999999999997E-2</v>
      </c>
    </row>
    <row r="423" spans="1:13">
      <c r="A423" s="269">
        <v>413</v>
      </c>
      <c r="B423" s="278" t="s">
        <v>522</v>
      </c>
      <c r="C423" s="279">
        <v>192.65</v>
      </c>
      <c r="D423" s="280">
        <v>194.5</v>
      </c>
      <c r="E423" s="280">
        <v>187.2</v>
      </c>
      <c r="F423" s="280">
        <v>181.75</v>
      </c>
      <c r="G423" s="280">
        <v>174.45</v>
      </c>
      <c r="H423" s="280">
        <v>199.95</v>
      </c>
      <c r="I423" s="280">
        <v>207.25</v>
      </c>
      <c r="J423" s="280">
        <v>212.7</v>
      </c>
      <c r="K423" s="278">
        <v>201.8</v>
      </c>
      <c r="L423" s="278">
        <v>189.05</v>
      </c>
      <c r="M423" s="278">
        <v>2.2791299999999999</v>
      </c>
    </row>
    <row r="424" spans="1:13">
      <c r="A424" s="269">
        <v>414</v>
      </c>
      <c r="B424" s="278" t="s">
        <v>523</v>
      </c>
      <c r="C424" s="279">
        <v>889.15</v>
      </c>
      <c r="D424" s="280">
        <v>885.05000000000007</v>
      </c>
      <c r="E424" s="280">
        <v>880.10000000000014</v>
      </c>
      <c r="F424" s="280">
        <v>871.05000000000007</v>
      </c>
      <c r="G424" s="280">
        <v>866.10000000000014</v>
      </c>
      <c r="H424" s="280">
        <v>894.10000000000014</v>
      </c>
      <c r="I424" s="280">
        <v>899.05000000000018</v>
      </c>
      <c r="J424" s="280">
        <v>908.10000000000014</v>
      </c>
      <c r="K424" s="278">
        <v>890</v>
      </c>
      <c r="L424" s="278">
        <v>876</v>
      </c>
      <c r="M424" s="278">
        <v>2.4250000000000001E-2</v>
      </c>
    </row>
    <row r="425" spans="1:13">
      <c r="A425" s="269">
        <v>415</v>
      </c>
      <c r="B425" s="278" t="s">
        <v>524</v>
      </c>
      <c r="C425" s="279">
        <v>197.6</v>
      </c>
      <c r="D425" s="280">
        <v>199.56666666666669</v>
      </c>
      <c r="E425" s="280">
        <v>194.23333333333338</v>
      </c>
      <c r="F425" s="280">
        <v>190.86666666666667</v>
      </c>
      <c r="G425" s="280">
        <v>185.53333333333336</v>
      </c>
      <c r="H425" s="280">
        <v>202.93333333333339</v>
      </c>
      <c r="I425" s="280">
        <v>208.26666666666671</v>
      </c>
      <c r="J425" s="280">
        <v>211.63333333333341</v>
      </c>
      <c r="K425" s="278">
        <v>204.9</v>
      </c>
      <c r="L425" s="278">
        <v>196.2</v>
      </c>
      <c r="M425" s="278">
        <v>2.1810700000000001</v>
      </c>
    </row>
    <row r="426" spans="1:13">
      <c r="A426" s="269">
        <v>416</v>
      </c>
      <c r="B426" s="278" t="s">
        <v>525</v>
      </c>
      <c r="C426" s="279">
        <v>4.95</v>
      </c>
      <c r="D426" s="280">
        <v>4.95</v>
      </c>
      <c r="E426" s="280">
        <v>4.9000000000000004</v>
      </c>
      <c r="F426" s="280">
        <v>4.8500000000000005</v>
      </c>
      <c r="G426" s="280">
        <v>4.8000000000000007</v>
      </c>
      <c r="H426" s="280">
        <v>5</v>
      </c>
      <c r="I426" s="280">
        <v>5.0499999999999989</v>
      </c>
      <c r="J426" s="280">
        <v>5.0999999999999996</v>
      </c>
      <c r="K426" s="278">
        <v>5</v>
      </c>
      <c r="L426" s="278">
        <v>4.9000000000000004</v>
      </c>
      <c r="M426" s="278">
        <v>98.045429999999996</v>
      </c>
    </row>
    <row r="427" spans="1:13">
      <c r="A427" s="269">
        <v>417</v>
      </c>
      <c r="B427" s="278" t="s">
        <v>2518</v>
      </c>
      <c r="C427" s="279">
        <v>436.85</v>
      </c>
      <c r="D427" s="280">
        <v>443.38333333333338</v>
      </c>
      <c r="E427" s="280">
        <v>427.01666666666677</v>
      </c>
      <c r="F427" s="280">
        <v>417.18333333333339</v>
      </c>
      <c r="G427" s="280">
        <v>400.81666666666678</v>
      </c>
      <c r="H427" s="280">
        <v>453.21666666666675</v>
      </c>
      <c r="I427" s="280">
        <v>469.58333333333343</v>
      </c>
      <c r="J427" s="280">
        <v>479.41666666666674</v>
      </c>
      <c r="K427" s="278">
        <v>459.75</v>
      </c>
      <c r="L427" s="278">
        <v>433.55</v>
      </c>
      <c r="M427" s="278">
        <v>0.21568999999999999</v>
      </c>
    </row>
    <row r="428" spans="1:13">
      <c r="A428" s="269">
        <v>418</v>
      </c>
      <c r="B428" s="278" t="s">
        <v>528</v>
      </c>
      <c r="C428" s="279">
        <v>129.25</v>
      </c>
      <c r="D428" s="280">
        <v>128.96666666666667</v>
      </c>
      <c r="E428" s="280">
        <v>126.98333333333335</v>
      </c>
      <c r="F428" s="280">
        <v>124.71666666666668</v>
      </c>
      <c r="G428" s="280">
        <v>122.73333333333336</v>
      </c>
      <c r="H428" s="280">
        <v>131.23333333333335</v>
      </c>
      <c r="I428" s="280">
        <v>133.21666666666664</v>
      </c>
      <c r="J428" s="280">
        <v>135.48333333333332</v>
      </c>
      <c r="K428" s="278">
        <v>130.94999999999999</v>
      </c>
      <c r="L428" s="278">
        <v>126.7</v>
      </c>
      <c r="M428" s="278">
        <v>3.4807700000000001</v>
      </c>
    </row>
    <row r="429" spans="1:13">
      <c r="A429" s="269">
        <v>419</v>
      </c>
      <c r="B429" s="278" t="s">
        <v>2527</v>
      </c>
      <c r="C429" s="279">
        <v>44.95</v>
      </c>
      <c r="D429" s="280">
        <v>44.95000000000001</v>
      </c>
      <c r="E429" s="280">
        <v>44.950000000000017</v>
      </c>
      <c r="F429" s="280">
        <v>44.95000000000001</v>
      </c>
      <c r="G429" s="280">
        <v>44.950000000000017</v>
      </c>
      <c r="H429" s="280">
        <v>44.950000000000017</v>
      </c>
      <c r="I429" s="280">
        <v>44.95</v>
      </c>
      <c r="J429" s="280">
        <v>44.950000000000017</v>
      </c>
      <c r="K429" s="278">
        <v>44.95</v>
      </c>
      <c r="L429" s="278">
        <v>44.95</v>
      </c>
      <c r="M429" s="278">
        <v>11.85295</v>
      </c>
    </row>
    <row r="430" spans="1:13">
      <c r="A430" s="269">
        <v>420</v>
      </c>
      <c r="B430" s="278" t="s">
        <v>176</v>
      </c>
      <c r="C430" s="279">
        <v>3379.95</v>
      </c>
      <c r="D430" s="280">
        <v>3377.9833333333336</v>
      </c>
      <c r="E430" s="280">
        <v>3325.9666666666672</v>
      </c>
      <c r="F430" s="280">
        <v>3271.9833333333336</v>
      </c>
      <c r="G430" s="280">
        <v>3219.9666666666672</v>
      </c>
      <c r="H430" s="280">
        <v>3431.9666666666672</v>
      </c>
      <c r="I430" s="280">
        <v>3483.9833333333336</v>
      </c>
      <c r="J430" s="280">
        <v>3537.9666666666672</v>
      </c>
      <c r="K430" s="278">
        <v>3430</v>
      </c>
      <c r="L430" s="278">
        <v>3324</v>
      </c>
      <c r="M430" s="278">
        <v>1.5942499999999999</v>
      </c>
    </row>
    <row r="431" spans="1:13">
      <c r="A431" s="269">
        <v>421</v>
      </c>
      <c r="B431" s="278" t="s">
        <v>177</v>
      </c>
      <c r="C431" s="279">
        <v>541.15</v>
      </c>
      <c r="D431" s="280">
        <v>550.85</v>
      </c>
      <c r="E431" s="280">
        <v>518.05000000000007</v>
      </c>
      <c r="F431" s="280">
        <v>494.95000000000005</v>
      </c>
      <c r="G431" s="280">
        <v>462.15000000000009</v>
      </c>
      <c r="H431" s="280">
        <v>573.95000000000005</v>
      </c>
      <c r="I431" s="280">
        <v>606.75</v>
      </c>
      <c r="J431" s="280">
        <v>629.85</v>
      </c>
      <c r="K431" s="278">
        <v>583.65</v>
      </c>
      <c r="L431" s="278">
        <v>527.75</v>
      </c>
      <c r="M431" s="278">
        <v>87.291510000000002</v>
      </c>
    </row>
    <row r="432" spans="1:13">
      <c r="A432" s="269">
        <v>422</v>
      </c>
      <c r="B432" s="278" t="s">
        <v>178</v>
      </c>
      <c r="C432" s="287">
        <v>416.5</v>
      </c>
      <c r="D432" s="288">
        <v>420</v>
      </c>
      <c r="E432" s="288">
        <v>411.5</v>
      </c>
      <c r="F432" s="288">
        <v>406.5</v>
      </c>
      <c r="G432" s="288">
        <v>398</v>
      </c>
      <c r="H432" s="288">
        <v>425</v>
      </c>
      <c r="I432" s="288">
        <v>433.5</v>
      </c>
      <c r="J432" s="288">
        <v>438.5</v>
      </c>
      <c r="K432" s="289">
        <v>428.5</v>
      </c>
      <c r="L432" s="289">
        <v>415</v>
      </c>
      <c r="M432" s="289">
        <v>7.8867500000000001</v>
      </c>
    </row>
    <row r="433" spans="1:13">
      <c r="A433" s="269">
        <v>423</v>
      </c>
      <c r="B433" s="278" t="s">
        <v>526</v>
      </c>
      <c r="C433" s="278">
        <v>71.400000000000006</v>
      </c>
      <c r="D433" s="280">
        <v>71.266666666666666</v>
      </c>
      <c r="E433" s="280">
        <v>69.633333333333326</v>
      </c>
      <c r="F433" s="280">
        <v>67.86666666666666</v>
      </c>
      <c r="G433" s="280">
        <v>66.23333333333332</v>
      </c>
      <c r="H433" s="280">
        <v>73.033333333333331</v>
      </c>
      <c r="I433" s="280">
        <v>74.666666666666686</v>
      </c>
      <c r="J433" s="280">
        <v>76.433333333333337</v>
      </c>
      <c r="K433" s="278">
        <v>72.900000000000006</v>
      </c>
      <c r="L433" s="278">
        <v>69.5</v>
      </c>
      <c r="M433" s="278">
        <v>0.46555999999999997</v>
      </c>
    </row>
    <row r="434" spans="1:13">
      <c r="A434" s="269">
        <v>424</v>
      </c>
      <c r="B434" s="278" t="s">
        <v>282</v>
      </c>
      <c r="C434" s="278">
        <v>98</v>
      </c>
      <c r="D434" s="280">
        <v>98.783333333333346</v>
      </c>
      <c r="E434" s="280">
        <v>96.216666666666697</v>
      </c>
      <c r="F434" s="280">
        <v>94.433333333333351</v>
      </c>
      <c r="G434" s="280">
        <v>91.866666666666703</v>
      </c>
      <c r="H434" s="280">
        <v>100.56666666666669</v>
      </c>
      <c r="I434" s="280">
        <v>103.13333333333333</v>
      </c>
      <c r="J434" s="280">
        <v>104.91666666666669</v>
      </c>
      <c r="K434" s="278">
        <v>101.35</v>
      </c>
      <c r="L434" s="278">
        <v>97</v>
      </c>
      <c r="M434" s="278">
        <v>7.6639999999999997</v>
      </c>
    </row>
    <row r="435" spans="1:13">
      <c r="A435" s="269">
        <v>425</v>
      </c>
      <c r="B435" s="278" t="s">
        <v>527</v>
      </c>
      <c r="C435" s="278">
        <v>364.7</v>
      </c>
      <c r="D435" s="280">
        <v>366.06666666666666</v>
      </c>
      <c r="E435" s="280">
        <v>358.63333333333333</v>
      </c>
      <c r="F435" s="280">
        <v>352.56666666666666</v>
      </c>
      <c r="G435" s="280">
        <v>345.13333333333333</v>
      </c>
      <c r="H435" s="280">
        <v>372.13333333333333</v>
      </c>
      <c r="I435" s="280">
        <v>379.56666666666661</v>
      </c>
      <c r="J435" s="280">
        <v>385.63333333333333</v>
      </c>
      <c r="K435" s="278">
        <v>373.5</v>
      </c>
      <c r="L435" s="278">
        <v>360</v>
      </c>
      <c r="M435" s="278">
        <v>1.15337</v>
      </c>
    </row>
    <row r="436" spans="1:13">
      <c r="A436" s="269">
        <v>426</v>
      </c>
      <c r="B436" s="278" t="s">
        <v>529</v>
      </c>
      <c r="C436" s="278">
        <v>1344.9</v>
      </c>
      <c r="D436" s="280">
        <v>1348.6333333333334</v>
      </c>
      <c r="E436" s="280">
        <v>1318.2666666666669</v>
      </c>
      <c r="F436" s="280">
        <v>1291.6333333333334</v>
      </c>
      <c r="G436" s="280">
        <v>1261.2666666666669</v>
      </c>
      <c r="H436" s="280">
        <v>1375.2666666666669</v>
      </c>
      <c r="I436" s="280">
        <v>1405.6333333333332</v>
      </c>
      <c r="J436" s="280">
        <v>1432.2666666666669</v>
      </c>
      <c r="K436" s="278">
        <v>1379</v>
      </c>
      <c r="L436" s="278">
        <v>1322</v>
      </c>
      <c r="M436" s="278">
        <v>6.94E-3</v>
      </c>
    </row>
    <row r="437" spans="1:13">
      <c r="A437" s="269">
        <v>427</v>
      </c>
      <c r="B437" s="278" t="s">
        <v>530</v>
      </c>
      <c r="C437" s="278">
        <v>1200.9000000000001</v>
      </c>
      <c r="D437" s="280">
        <v>1196.4166666666667</v>
      </c>
      <c r="E437" s="280">
        <v>1185.7833333333335</v>
      </c>
      <c r="F437" s="280">
        <v>1170.6666666666667</v>
      </c>
      <c r="G437" s="280">
        <v>1160.0333333333335</v>
      </c>
      <c r="H437" s="280">
        <v>1211.5333333333335</v>
      </c>
      <c r="I437" s="280">
        <v>1222.1666666666667</v>
      </c>
      <c r="J437" s="280">
        <v>1237.2833333333335</v>
      </c>
      <c r="K437" s="278">
        <v>1207.05</v>
      </c>
      <c r="L437" s="278">
        <v>1181.3</v>
      </c>
      <c r="M437" s="278">
        <v>0.17018</v>
      </c>
    </row>
    <row r="438" spans="1:13">
      <c r="A438" s="269">
        <v>428</v>
      </c>
      <c r="B438" s="278" t="s">
        <v>531</v>
      </c>
      <c r="C438" s="278">
        <v>283.35000000000002</v>
      </c>
      <c r="D438" s="280">
        <v>281.90000000000003</v>
      </c>
      <c r="E438" s="280">
        <v>279.30000000000007</v>
      </c>
      <c r="F438" s="280">
        <v>275.25000000000006</v>
      </c>
      <c r="G438" s="280">
        <v>272.65000000000009</v>
      </c>
      <c r="H438" s="280">
        <v>285.95000000000005</v>
      </c>
      <c r="I438" s="280">
        <v>288.55000000000007</v>
      </c>
      <c r="J438" s="280">
        <v>292.60000000000002</v>
      </c>
      <c r="K438" s="278">
        <v>284.5</v>
      </c>
      <c r="L438" s="278">
        <v>277.85000000000002</v>
      </c>
      <c r="M438" s="278">
        <v>0.40266999999999997</v>
      </c>
    </row>
    <row r="439" spans="1:13">
      <c r="A439" s="269">
        <v>429</v>
      </c>
      <c r="B439" s="278" t="s">
        <v>179</v>
      </c>
      <c r="C439" s="278">
        <v>469.4</v>
      </c>
      <c r="D439" s="280">
        <v>466.45</v>
      </c>
      <c r="E439" s="280">
        <v>461</v>
      </c>
      <c r="F439" s="280">
        <v>452.6</v>
      </c>
      <c r="G439" s="280">
        <v>447.15000000000003</v>
      </c>
      <c r="H439" s="280">
        <v>474.84999999999997</v>
      </c>
      <c r="I439" s="280">
        <v>480.2999999999999</v>
      </c>
      <c r="J439" s="280">
        <v>488.69999999999993</v>
      </c>
      <c r="K439" s="278">
        <v>471.9</v>
      </c>
      <c r="L439" s="278">
        <v>458.05</v>
      </c>
      <c r="M439" s="278">
        <v>101.9436</v>
      </c>
    </row>
    <row r="440" spans="1:13">
      <c r="A440" s="269">
        <v>430</v>
      </c>
      <c r="B440" s="278" t="s">
        <v>532</v>
      </c>
      <c r="C440" s="278">
        <v>149.30000000000001</v>
      </c>
      <c r="D440" s="280">
        <v>150.11666666666667</v>
      </c>
      <c r="E440" s="280">
        <v>147.23333333333335</v>
      </c>
      <c r="F440" s="280">
        <v>145.16666666666669</v>
      </c>
      <c r="G440" s="280">
        <v>142.28333333333336</v>
      </c>
      <c r="H440" s="280">
        <v>152.18333333333334</v>
      </c>
      <c r="I440" s="280">
        <v>155.06666666666666</v>
      </c>
      <c r="J440" s="280">
        <v>157.13333333333333</v>
      </c>
      <c r="K440" s="278">
        <v>153</v>
      </c>
      <c r="L440" s="278">
        <v>148.05000000000001</v>
      </c>
      <c r="M440" s="278">
        <v>1.58761</v>
      </c>
    </row>
    <row r="441" spans="1:13">
      <c r="A441" s="269">
        <v>431</v>
      </c>
      <c r="B441" s="278" t="s">
        <v>180</v>
      </c>
      <c r="C441" s="278">
        <v>393.95</v>
      </c>
      <c r="D441" s="280">
        <v>392.98333333333335</v>
      </c>
      <c r="E441" s="280">
        <v>385.9666666666667</v>
      </c>
      <c r="F441" s="280">
        <v>377.98333333333335</v>
      </c>
      <c r="G441" s="280">
        <v>370.9666666666667</v>
      </c>
      <c r="H441" s="280">
        <v>400.9666666666667</v>
      </c>
      <c r="I441" s="280">
        <v>407.98333333333335</v>
      </c>
      <c r="J441" s="280">
        <v>415.9666666666667</v>
      </c>
      <c r="K441" s="278">
        <v>400</v>
      </c>
      <c r="L441" s="278">
        <v>385</v>
      </c>
      <c r="M441" s="278">
        <v>35.064140000000002</v>
      </c>
    </row>
    <row r="442" spans="1:13">
      <c r="A442" s="269">
        <v>432</v>
      </c>
      <c r="B442" s="278" t="s">
        <v>533</v>
      </c>
      <c r="C442" s="278">
        <v>111.65</v>
      </c>
      <c r="D442" s="280">
        <v>112.73333333333333</v>
      </c>
      <c r="E442" s="280">
        <v>110.41666666666667</v>
      </c>
      <c r="F442" s="280">
        <v>109.18333333333334</v>
      </c>
      <c r="G442" s="280">
        <v>106.86666666666667</v>
      </c>
      <c r="H442" s="280">
        <v>113.96666666666667</v>
      </c>
      <c r="I442" s="280">
        <v>116.28333333333333</v>
      </c>
      <c r="J442" s="280">
        <v>117.51666666666667</v>
      </c>
      <c r="K442" s="278">
        <v>115.05</v>
      </c>
      <c r="L442" s="278">
        <v>111.5</v>
      </c>
      <c r="M442" s="278">
        <v>0.49060999999999999</v>
      </c>
    </row>
    <row r="443" spans="1:13">
      <c r="A443" s="269">
        <v>433</v>
      </c>
      <c r="B443" s="278" t="s">
        <v>534</v>
      </c>
      <c r="C443" s="278">
        <v>978.35</v>
      </c>
      <c r="D443" s="280">
        <v>964.21666666666658</v>
      </c>
      <c r="E443" s="280">
        <v>929.43333333333317</v>
      </c>
      <c r="F443" s="280">
        <v>880.51666666666654</v>
      </c>
      <c r="G443" s="280">
        <v>845.73333333333312</v>
      </c>
      <c r="H443" s="280">
        <v>1013.1333333333332</v>
      </c>
      <c r="I443" s="280">
        <v>1047.9166666666667</v>
      </c>
      <c r="J443" s="280">
        <v>1096.8333333333333</v>
      </c>
      <c r="K443" s="278">
        <v>999</v>
      </c>
      <c r="L443" s="278">
        <v>915.3</v>
      </c>
      <c r="M443" s="278">
        <v>3.01593</v>
      </c>
    </row>
    <row r="444" spans="1:13">
      <c r="A444" s="269">
        <v>434</v>
      </c>
      <c r="B444" s="278" t="s">
        <v>535</v>
      </c>
      <c r="C444" s="278">
        <v>2.75</v>
      </c>
      <c r="D444" s="280">
        <v>2.7833333333333337</v>
      </c>
      <c r="E444" s="280">
        <v>2.6666666666666674</v>
      </c>
      <c r="F444" s="280">
        <v>2.5833333333333339</v>
      </c>
      <c r="G444" s="280">
        <v>2.4666666666666677</v>
      </c>
      <c r="H444" s="280">
        <v>2.8666666666666671</v>
      </c>
      <c r="I444" s="280">
        <v>2.9833333333333334</v>
      </c>
      <c r="J444" s="280">
        <v>3.0666666666666669</v>
      </c>
      <c r="K444" s="278">
        <v>2.9</v>
      </c>
      <c r="L444" s="278">
        <v>2.7</v>
      </c>
      <c r="M444" s="278">
        <v>371.59273999999999</v>
      </c>
    </row>
    <row r="445" spans="1:13">
      <c r="A445" s="269">
        <v>435</v>
      </c>
      <c r="B445" s="278" t="s">
        <v>536</v>
      </c>
      <c r="C445" s="278">
        <v>100.05</v>
      </c>
      <c r="D445" s="280">
        <v>100.25</v>
      </c>
      <c r="E445" s="280">
        <v>99.7</v>
      </c>
      <c r="F445" s="280">
        <v>99.350000000000009</v>
      </c>
      <c r="G445" s="280">
        <v>98.800000000000011</v>
      </c>
      <c r="H445" s="280">
        <v>100.6</v>
      </c>
      <c r="I445" s="280">
        <v>101.15</v>
      </c>
      <c r="J445" s="280">
        <v>101.49999999999999</v>
      </c>
      <c r="K445" s="278">
        <v>100.8</v>
      </c>
      <c r="L445" s="278">
        <v>99.9</v>
      </c>
      <c r="M445" s="278">
        <v>0.70784999999999998</v>
      </c>
    </row>
    <row r="446" spans="1:13">
      <c r="A446" s="269">
        <v>436</v>
      </c>
      <c r="B446" s="278" t="s">
        <v>537</v>
      </c>
      <c r="C446" s="278">
        <v>790.75</v>
      </c>
      <c r="D446" s="280">
        <v>797.91666666666663</v>
      </c>
      <c r="E446" s="280">
        <v>773.88333333333321</v>
      </c>
      <c r="F446" s="280">
        <v>757.01666666666654</v>
      </c>
      <c r="G446" s="280">
        <v>732.98333333333312</v>
      </c>
      <c r="H446" s="280">
        <v>814.7833333333333</v>
      </c>
      <c r="I446" s="280">
        <v>838.81666666666683</v>
      </c>
      <c r="J446" s="280">
        <v>855.68333333333339</v>
      </c>
      <c r="K446" s="278">
        <v>821.95</v>
      </c>
      <c r="L446" s="278">
        <v>781.05</v>
      </c>
      <c r="M446" s="278">
        <v>0.2268</v>
      </c>
    </row>
    <row r="447" spans="1:13">
      <c r="A447" s="269">
        <v>437</v>
      </c>
      <c r="B447" s="278" t="s">
        <v>283</v>
      </c>
      <c r="C447" s="278">
        <v>357.15</v>
      </c>
      <c r="D447" s="280">
        <v>360.34999999999997</v>
      </c>
      <c r="E447" s="280">
        <v>346.79999999999995</v>
      </c>
      <c r="F447" s="280">
        <v>336.45</v>
      </c>
      <c r="G447" s="280">
        <v>322.89999999999998</v>
      </c>
      <c r="H447" s="280">
        <v>370.69999999999993</v>
      </c>
      <c r="I447" s="280">
        <v>384.25</v>
      </c>
      <c r="J447" s="280">
        <v>394.59999999999991</v>
      </c>
      <c r="K447" s="278">
        <v>373.9</v>
      </c>
      <c r="L447" s="278">
        <v>350</v>
      </c>
      <c r="M447" s="278">
        <v>5.0161300000000004</v>
      </c>
    </row>
    <row r="448" spans="1:13">
      <c r="A448" s="269">
        <v>438</v>
      </c>
      <c r="B448" s="278" t="s">
        <v>543</v>
      </c>
      <c r="C448" s="278">
        <v>49.55</v>
      </c>
      <c r="D448" s="280">
        <v>50.016666666666659</v>
      </c>
      <c r="E448" s="280">
        <v>48.633333333333319</v>
      </c>
      <c r="F448" s="280">
        <v>47.716666666666661</v>
      </c>
      <c r="G448" s="280">
        <v>46.333333333333321</v>
      </c>
      <c r="H448" s="280">
        <v>50.933333333333316</v>
      </c>
      <c r="I448" s="280">
        <v>52.316666666666656</v>
      </c>
      <c r="J448" s="280">
        <v>53.233333333333313</v>
      </c>
      <c r="K448" s="278">
        <v>51.4</v>
      </c>
      <c r="L448" s="278">
        <v>49.1</v>
      </c>
      <c r="M448" s="278">
        <v>0.34395999999999999</v>
      </c>
    </row>
    <row r="449" spans="1:13">
      <c r="A449" s="269">
        <v>439</v>
      </c>
      <c r="B449" s="278" t="s">
        <v>2610</v>
      </c>
      <c r="C449" s="278">
        <v>9547.7000000000007</v>
      </c>
      <c r="D449" s="280">
        <v>9447.9</v>
      </c>
      <c r="E449" s="280">
        <v>9251.7999999999993</v>
      </c>
      <c r="F449" s="280">
        <v>8955.9</v>
      </c>
      <c r="G449" s="280">
        <v>8759.7999999999993</v>
      </c>
      <c r="H449" s="280">
        <v>9743.7999999999993</v>
      </c>
      <c r="I449" s="280">
        <v>9939.9000000000015</v>
      </c>
      <c r="J449" s="280">
        <v>10235.799999999999</v>
      </c>
      <c r="K449" s="278">
        <v>9644</v>
      </c>
      <c r="L449" s="278">
        <v>9152</v>
      </c>
      <c r="M449" s="278">
        <v>1.7049999999999999E-2</v>
      </c>
    </row>
    <row r="450" spans="1:13">
      <c r="A450" s="269">
        <v>440</v>
      </c>
      <c r="B450" s="278" t="s">
        <v>183</v>
      </c>
      <c r="C450" s="278">
        <v>775</v>
      </c>
      <c r="D450" s="280">
        <v>775.83333333333337</v>
      </c>
      <c r="E450" s="280">
        <v>765.16666666666674</v>
      </c>
      <c r="F450" s="280">
        <v>755.33333333333337</v>
      </c>
      <c r="G450" s="280">
        <v>744.66666666666674</v>
      </c>
      <c r="H450" s="280">
        <v>785.66666666666674</v>
      </c>
      <c r="I450" s="280">
        <v>796.33333333333348</v>
      </c>
      <c r="J450" s="280">
        <v>806.16666666666674</v>
      </c>
      <c r="K450" s="278">
        <v>786.5</v>
      </c>
      <c r="L450" s="278">
        <v>766</v>
      </c>
      <c r="M450" s="278">
        <v>2.8331400000000002</v>
      </c>
    </row>
    <row r="451" spans="1:13">
      <c r="A451" s="269">
        <v>441</v>
      </c>
      <c r="B451" s="278" t="s">
        <v>3466</v>
      </c>
      <c r="C451" s="278">
        <v>362.45</v>
      </c>
      <c r="D451" s="280">
        <v>361.86666666666662</v>
      </c>
      <c r="E451" s="280">
        <v>356.78333333333325</v>
      </c>
      <c r="F451" s="280">
        <v>351.11666666666662</v>
      </c>
      <c r="G451" s="280">
        <v>346.03333333333325</v>
      </c>
      <c r="H451" s="280">
        <v>367.53333333333325</v>
      </c>
      <c r="I451" s="280">
        <v>372.61666666666662</v>
      </c>
      <c r="J451" s="280">
        <v>378.28333333333325</v>
      </c>
      <c r="K451" s="278">
        <v>366.95</v>
      </c>
      <c r="L451" s="278">
        <v>356.2</v>
      </c>
      <c r="M451" s="278">
        <v>39.588529999999999</v>
      </c>
    </row>
    <row r="452" spans="1:13">
      <c r="A452" s="269">
        <v>442</v>
      </c>
      <c r="B452" s="278" t="s">
        <v>544</v>
      </c>
      <c r="C452" s="278">
        <v>679.9</v>
      </c>
      <c r="D452" s="280">
        <v>677</v>
      </c>
      <c r="E452" s="280">
        <v>669.25</v>
      </c>
      <c r="F452" s="280">
        <v>658.6</v>
      </c>
      <c r="G452" s="280">
        <v>650.85</v>
      </c>
      <c r="H452" s="280">
        <v>687.65</v>
      </c>
      <c r="I452" s="280">
        <v>695.4</v>
      </c>
      <c r="J452" s="280">
        <v>706.05</v>
      </c>
      <c r="K452" s="278">
        <v>684.75</v>
      </c>
      <c r="L452" s="278">
        <v>666.35</v>
      </c>
      <c r="M452" s="278">
        <v>7.0580000000000004E-2</v>
      </c>
    </row>
    <row r="453" spans="1:13">
      <c r="A453" s="269">
        <v>443</v>
      </c>
      <c r="B453" s="278" t="s">
        <v>184</v>
      </c>
      <c r="C453" s="278">
        <v>82.8</v>
      </c>
      <c r="D453" s="280">
        <v>82.899999999999991</v>
      </c>
      <c r="E453" s="280">
        <v>81.899999999999977</v>
      </c>
      <c r="F453" s="280">
        <v>80.999999999999986</v>
      </c>
      <c r="G453" s="280">
        <v>79.999999999999972</v>
      </c>
      <c r="H453" s="280">
        <v>83.799999999999983</v>
      </c>
      <c r="I453" s="280">
        <v>84.800000000000011</v>
      </c>
      <c r="J453" s="280">
        <v>85.699999999999989</v>
      </c>
      <c r="K453" s="278">
        <v>83.9</v>
      </c>
      <c r="L453" s="278">
        <v>82</v>
      </c>
      <c r="M453" s="278">
        <v>292.52936</v>
      </c>
    </row>
    <row r="454" spans="1:13">
      <c r="A454" s="269">
        <v>444</v>
      </c>
      <c r="B454" s="278" t="s">
        <v>185</v>
      </c>
      <c r="C454" s="278">
        <v>34.700000000000003</v>
      </c>
      <c r="D454" s="280">
        <v>34.783333333333331</v>
      </c>
      <c r="E454" s="280">
        <v>34.266666666666666</v>
      </c>
      <c r="F454" s="280">
        <v>33.833333333333336</v>
      </c>
      <c r="G454" s="280">
        <v>33.31666666666667</v>
      </c>
      <c r="H454" s="280">
        <v>35.216666666666661</v>
      </c>
      <c r="I454" s="280">
        <v>35.733333333333327</v>
      </c>
      <c r="J454" s="280">
        <v>36.166666666666657</v>
      </c>
      <c r="K454" s="278">
        <v>35.299999999999997</v>
      </c>
      <c r="L454" s="278">
        <v>34.35</v>
      </c>
      <c r="M454" s="278">
        <v>16.915150000000001</v>
      </c>
    </row>
    <row r="455" spans="1:13">
      <c r="A455" s="269">
        <v>445</v>
      </c>
      <c r="B455" s="278" t="s">
        <v>186</v>
      </c>
      <c r="C455" s="278">
        <v>33.75</v>
      </c>
      <c r="D455" s="280">
        <v>33.25</v>
      </c>
      <c r="E455" s="280">
        <v>32.4</v>
      </c>
      <c r="F455" s="280">
        <v>31.049999999999997</v>
      </c>
      <c r="G455" s="280">
        <v>30.199999999999996</v>
      </c>
      <c r="H455" s="280">
        <v>34.6</v>
      </c>
      <c r="I455" s="280">
        <v>35.449999999999996</v>
      </c>
      <c r="J455" s="280">
        <v>36.800000000000004</v>
      </c>
      <c r="K455" s="278">
        <v>34.1</v>
      </c>
      <c r="L455" s="278">
        <v>31.9</v>
      </c>
      <c r="M455" s="278">
        <v>404.99126000000001</v>
      </c>
    </row>
    <row r="456" spans="1:13">
      <c r="A456" s="269">
        <v>446</v>
      </c>
      <c r="B456" s="278" t="s">
        <v>187</v>
      </c>
      <c r="C456" s="278">
        <v>274.45</v>
      </c>
      <c r="D456" s="280">
        <v>276</v>
      </c>
      <c r="E456" s="280">
        <v>271.75</v>
      </c>
      <c r="F456" s="280">
        <v>269.05</v>
      </c>
      <c r="G456" s="280">
        <v>264.8</v>
      </c>
      <c r="H456" s="280">
        <v>278.7</v>
      </c>
      <c r="I456" s="280">
        <v>282.95</v>
      </c>
      <c r="J456" s="280">
        <v>285.64999999999998</v>
      </c>
      <c r="K456" s="278">
        <v>280.25</v>
      </c>
      <c r="L456" s="278">
        <v>273.3</v>
      </c>
      <c r="M456" s="278">
        <v>106.56910999999999</v>
      </c>
    </row>
    <row r="457" spans="1:13">
      <c r="A457" s="269">
        <v>447</v>
      </c>
      <c r="B457" s="278" t="s">
        <v>2626</v>
      </c>
      <c r="C457" s="278">
        <v>16.75</v>
      </c>
      <c r="D457" s="280">
        <v>16.916666666666668</v>
      </c>
      <c r="E457" s="280">
        <v>16.533333333333335</v>
      </c>
      <c r="F457" s="280">
        <v>16.316666666666666</v>
      </c>
      <c r="G457" s="280">
        <v>15.933333333333334</v>
      </c>
      <c r="H457" s="280">
        <v>17.133333333333336</v>
      </c>
      <c r="I457" s="280">
        <v>17.516666666666669</v>
      </c>
      <c r="J457" s="280">
        <v>17.733333333333338</v>
      </c>
      <c r="K457" s="278">
        <v>17.3</v>
      </c>
      <c r="L457" s="278">
        <v>16.7</v>
      </c>
      <c r="M457" s="278">
        <v>13.49066</v>
      </c>
    </row>
    <row r="458" spans="1:13">
      <c r="A458" s="269">
        <v>448</v>
      </c>
      <c r="B458" s="278" t="s">
        <v>538</v>
      </c>
      <c r="C458" s="278">
        <v>531.6</v>
      </c>
      <c r="D458" s="280">
        <v>544.43333333333328</v>
      </c>
      <c r="E458" s="280">
        <v>509.86666666666656</v>
      </c>
      <c r="F458" s="280">
        <v>488.13333333333333</v>
      </c>
      <c r="G458" s="280">
        <v>453.56666666666661</v>
      </c>
      <c r="H458" s="280">
        <v>566.16666666666652</v>
      </c>
      <c r="I458" s="280">
        <v>600.73333333333335</v>
      </c>
      <c r="J458" s="280">
        <v>622.46666666666647</v>
      </c>
      <c r="K458" s="278">
        <v>579</v>
      </c>
      <c r="L458" s="278">
        <v>522.70000000000005</v>
      </c>
      <c r="M458" s="278">
        <v>1.98732</v>
      </c>
    </row>
    <row r="459" spans="1:13">
      <c r="A459" s="269">
        <v>449</v>
      </c>
      <c r="B459" s="278" t="s">
        <v>539</v>
      </c>
      <c r="C459" s="278">
        <v>337.55</v>
      </c>
      <c r="D459" s="280">
        <v>339.26666666666665</v>
      </c>
      <c r="E459" s="280">
        <v>333.83333333333331</v>
      </c>
      <c r="F459" s="280">
        <v>330.11666666666667</v>
      </c>
      <c r="G459" s="280">
        <v>324.68333333333334</v>
      </c>
      <c r="H459" s="280">
        <v>342.98333333333329</v>
      </c>
      <c r="I459" s="280">
        <v>348.41666666666669</v>
      </c>
      <c r="J459" s="280">
        <v>352.13333333333327</v>
      </c>
      <c r="K459" s="278">
        <v>344.7</v>
      </c>
      <c r="L459" s="278">
        <v>335.55</v>
      </c>
      <c r="M459" s="278">
        <v>1.357E-2</v>
      </c>
    </row>
    <row r="460" spans="1:13">
      <c r="A460" s="269">
        <v>450</v>
      </c>
      <c r="B460" s="278" t="s">
        <v>188</v>
      </c>
      <c r="C460" s="278">
        <v>2020.35</v>
      </c>
      <c r="D460" s="280">
        <v>2004.5333333333335</v>
      </c>
      <c r="E460" s="280">
        <v>1977.0666666666671</v>
      </c>
      <c r="F460" s="280">
        <v>1933.7833333333335</v>
      </c>
      <c r="G460" s="280">
        <v>1906.3166666666671</v>
      </c>
      <c r="H460" s="280">
        <v>2047.8166666666671</v>
      </c>
      <c r="I460" s="280">
        <v>2075.2833333333338</v>
      </c>
      <c r="J460" s="280">
        <v>2118.5666666666671</v>
      </c>
      <c r="K460" s="278">
        <v>2032</v>
      </c>
      <c r="L460" s="278">
        <v>1961.25</v>
      </c>
      <c r="M460" s="278">
        <v>36.634219999999999</v>
      </c>
    </row>
    <row r="461" spans="1:13">
      <c r="A461" s="269">
        <v>451</v>
      </c>
      <c r="B461" s="278" t="s">
        <v>545</v>
      </c>
      <c r="C461" s="278">
        <v>1521.7</v>
      </c>
      <c r="D461" s="280">
        <v>1524.5666666666666</v>
      </c>
      <c r="E461" s="280">
        <v>1512.1333333333332</v>
      </c>
      <c r="F461" s="280">
        <v>1502.5666666666666</v>
      </c>
      <c r="G461" s="280">
        <v>1490.1333333333332</v>
      </c>
      <c r="H461" s="280">
        <v>1534.1333333333332</v>
      </c>
      <c r="I461" s="280">
        <v>1546.5666666666666</v>
      </c>
      <c r="J461" s="280">
        <v>1556.1333333333332</v>
      </c>
      <c r="K461" s="278">
        <v>1537</v>
      </c>
      <c r="L461" s="278">
        <v>1515</v>
      </c>
      <c r="M461" s="278">
        <v>1.439E-2</v>
      </c>
    </row>
    <row r="462" spans="1:13">
      <c r="A462" s="269">
        <v>452</v>
      </c>
      <c r="B462" s="278" t="s">
        <v>189</v>
      </c>
      <c r="C462" s="278">
        <v>529.65</v>
      </c>
      <c r="D462" s="280">
        <v>525.25</v>
      </c>
      <c r="E462" s="280">
        <v>519.5</v>
      </c>
      <c r="F462" s="280">
        <v>509.35</v>
      </c>
      <c r="G462" s="280">
        <v>503.6</v>
      </c>
      <c r="H462" s="280">
        <v>535.4</v>
      </c>
      <c r="I462" s="280">
        <v>541.15</v>
      </c>
      <c r="J462" s="280">
        <v>551.29999999999995</v>
      </c>
      <c r="K462" s="278">
        <v>531</v>
      </c>
      <c r="L462" s="278">
        <v>515.1</v>
      </c>
      <c r="M462" s="278">
        <v>42.545520000000003</v>
      </c>
    </row>
    <row r="463" spans="1:13">
      <c r="A463" s="269">
        <v>453</v>
      </c>
      <c r="B463" s="278" t="s">
        <v>546</v>
      </c>
      <c r="C463" s="278">
        <v>193.9</v>
      </c>
      <c r="D463" s="280">
        <v>192.63333333333333</v>
      </c>
      <c r="E463" s="280">
        <v>190.26666666666665</v>
      </c>
      <c r="F463" s="280">
        <v>186.63333333333333</v>
      </c>
      <c r="G463" s="280">
        <v>184.26666666666665</v>
      </c>
      <c r="H463" s="280">
        <v>196.26666666666665</v>
      </c>
      <c r="I463" s="280">
        <v>198.63333333333333</v>
      </c>
      <c r="J463" s="280">
        <v>202.26666666666665</v>
      </c>
      <c r="K463" s="278">
        <v>195</v>
      </c>
      <c r="L463" s="278">
        <v>189</v>
      </c>
      <c r="M463" s="278">
        <v>2.181E-2</v>
      </c>
    </row>
    <row r="464" spans="1:13">
      <c r="A464" s="269">
        <v>454</v>
      </c>
      <c r="B464" s="278" t="s">
        <v>547</v>
      </c>
      <c r="C464" s="278">
        <v>703.5</v>
      </c>
      <c r="D464" s="280">
        <v>704.11666666666667</v>
      </c>
      <c r="E464" s="280">
        <v>700.63333333333333</v>
      </c>
      <c r="F464" s="280">
        <v>697.76666666666665</v>
      </c>
      <c r="G464" s="280">
        <v>694.2833333333333</v>
      </c>
      <c r="H464" s="280">
        <v>706.98333333333335</v>
      </c>
      <c r="I464" s="280">
        <v>710.4666666666667</v>
      </c>
      <c r="J464" s="280">
        <v>713.33333333333337</v>
      </c>
      <c r="K464" s="278">
        <v>707.6</v>
      </c>
      <c r="L464" s="278">
        <v>701.25</v>
      </c>
      <c r="M464" s="278">
        <v>9.0789999999999996E-2</v>
      </c>
    </row>
    <row r="465" spans="1:13">
      <c r="A465" s="269">
        <v>455</v>
      </c>
      <c r="B465" s="278" t="s">
        <v>548</v>
      </c>
      <c r="C465" s="278">
        <v>529.5</v>
      </c>
      <c r="D465" s="280">
        <v>527.43333333333328</v>
      </c>
      <c r="E465" s="280">
        <v>523.86666666666656</v>
      </c>
      <c r="F465" s="280">
        <v>518.23333333333323</v>
      </c>
      <c r="G465" s="280">
        <v>514.66666666666652</v>
      </c>
      <c r="H465" s="280">
        <v>533.06666666666661</v>
      </c>
      <c r="I465" s="280">
        <v>536.63333333333344</v>
      </c>
      <c r="J465" s="280">
        <v>542.26666666666665</v>
      </c>
      <c r="K465" s="278">
        <v>531</v>
      </c>
      <c r="L465" s="278">
        <v>521.79999999999995</v>
      </c>
      <c r="M465" s="278">
        <v>0.50041000000000002</v>
      </c>
    </row>
    <row r="466" spans="1:13">
      <c r="A466" s="269">
        <v>456</v>
      </c>
      <c r="B466" s="278" t="s">
        <v>553</v>
      </c>
      <c r="C466" s="278">
        <v>316.2</v>
      </c>
      <c r="D466" s="280">
        <v>318.13333333333338</v>
      </c>
      <c r="E466" s="280">
        <v>313.51666666666677</v>
      </c>
      <c r="F466" s="280">
        <v>310.83333333333337</v>
      </c>
      <c r="G466" s="280">
        <v>306.21666666666675</v>
      </c>
      <c r="H466" s="280">
        <v>320.81666666666678</v>
      </c>
      <c r="I466" s="280">
        <v>325.43333333333345</v>
      </c>
      <c r="J466" s="280">
        <v>328.11666666666679</v>
      </c>
      <c r="K466" s="278">
        <v>322.75</v>
      </c>
      <c r="L466" s="278">
        <v>315.45</v>
      </c>
      <c r="M466" s="278">
        <v>0.22563</v>
      </c>
    </row>
    <row r="467" spans="1:13">
      <c r="A467" s="269">
        <v>457</v>
      </c>
      <c r="B467" s="278" t="s">
        <v>549</v>
      </c>
      <c r="C467" s="278">
        <v>28.05</v>
      </c>
      <c r="D467" s="280">
        <v>28.216666666666669</v>
      </c>
      <c r="E467" s="280">
        <v>27.633333333333336</v>
      </c>
      <c r="F467" s="280">
        <v>27.216666666666669</v>
      </c>
      <c r="G467" s="280">
        <v>26.633333333333336</v>
      </c>
      <c r="H467" s="280">
        <v>28.633333333333336</v>
      </c>
      <c r="I467" s="280">
        <v>29.216666666666665</v>
      </c>
      <c r="J467" s="280">
        <v>29.633333333333336</v>
      </c>
      <c r="K467" s="278">
        <v>28.8</v>
      </c>
      <c r="L467" s="278">
        <v>27.8</v>
      </c>
      <c r="M467" s="278">
        <v>1.04826</v>
      </c>
    </row>
    <row r="468" spans="1:13">
      <c r="A468" s="269">
        <v>458</v>
      </c>
      <c r="B468" s="278" t="s">
        <v>550</v>
      </c>
      <c r="C468" s="278">
        <v>786.25</v>
      </c>
      <c r="D468" s="280">
        <v>789.81666666666661</v>
      </c>
      <c r="E468" s="280">
        <v>774.73333333333323</v>
      </c>
      <c r="F468" s="280">
        <v>763.21666666666658</v>
      </c>
      <c r="G468" s="280">
        <v>748.13333333333321</v>
      </c>
      <c r="H468" s="280">
        <v>801.33333333333326</v>
      </c>
      <c r="I468" s="280">
        <v>816.41666666666674</v>
      </c>
      <c r="J468" s="280">
        <v>827.93333333333328</v>
      </c>
      <c r="K468" s="278">
        <v>804.9</v>
      </c>
      <c r="L468" s="278">
        <v>778.3</v>
      </c>
      <c r="M468" s="278">
        <v>0.36574000000000001</v>
      </c>
    </row>
    <row r="469" spans="1:13">
      <c r="A469" s="269">
        <v>459</v>
      </c>
      <c r="B469" s="278" t="s">
        <v>190</v>
      </c>
      <c r="C469" s="278">
        <v>849.65</v>
      </c>
      <c r="D469" s="280">
        <v>847.83333333333337</v>
      </c>
      <c r="E469" s="280">
        <v>839.7166666666667</v>
      </c>
      <c r="F469" s="280">
        <v>829.7833333333333</v>
      </c>
      <c r="G469" s="280">
        <v>821.66666666666663</v>
      </c>
      <c r="H469" s="280">
        <v>857.76666666666677</v>
      </c>
      <c r="I469" s="280">
        <v>865.88333333333333</v>
      </c>
      <c r="J469" s="280">
        <v>875.81666666666683</v>
      </c>
      <c r="K469" s="278">
        <v>855.95</v>
      </c>
      <c r="L469" s="278">
        <v>837.9</v>
      </c>
      <c r="M469" s="278">
        <v>19.55678</v>
      </c>
    </row>
    <row r="470" spans="1:13">
      <c r="A470" s="269">
        <v>460</v>
      </c>
      <c r="B470" s="278" t="s">
        <v>191</v>
      </c>
      <c r="C470" s="278">
        <v>2601</v>
      </c>
      <c r="D470" s="280">
        <v>2606.7666666666669</v>
      </c>
      <c r="E470" s="280">
        <v>2583.5333333333338</v>
      </c>
      <c r="F470" s="280">
        <v>2566.0666666666671</v>
      </c>
      <c r="G470" s="280">
        <v>2542.8333333333339</v>
      </c>
      <c r="H470" s="280">
        <v>2624.2333333333336</v>
      </c>
      <c r="I470" s="280">
        <v>2647.4666666666662</v>
      </c>
      <c r="J470" s="280">
        <v>2664.9333333333334</v>
      </c>
      <c r="K470" s="278">
        <v>2630</v>
      </c>
      <c r="L470" s="278">
        <v>2589.3000000000002</v>
      </c>
      <c r="M470" s="278">
        <v>6.4840299999999997</v>
      </c>
    </row>
    <row r="471" spans="1:13">
      <c r="A471" s="269">
        <v>461</v>
      </c>
      <c r="B471" s="278" t="s">
        <v>192</v>
      </c>
      <c r="C471" s="278">
        <v>300.89999999999998</v>
      </c>
      <c r="D471" s="280">
        <v>303.91666666666669</v>
      </c>
      <c r="E471" s="280">
        <v>296.33333333333337</v>
      </c>
      <c r="F471" s="280">
        <v>291.76666666666671</v>
      </c>
      <c r="G471" s="280">
        <v>284.18333333333339</v>
      </c>
      <c r="H471" s="280">
        <v>308.48333333333335</v>
      </c>
      <c r="I471" s="280">
        <v>316.06666666666672</v>
      </c>
      <c r="J471" s="280">
        <v>320.63333333333333</v>
      </c>
      <c r="K471" s="278">
        <v>311.5</v>
      </c>
      <c r="L471" s="278">
        <v>299.35000000000002</v>
      </c>
      <c r="M471" s="278">
        <v>22.31671</v>
      </c>
    </row>
    <row r="472" spans="1:13">
      <c r="A472" s="269">
        <v>462</v>
      </c>
      <c r="B472" s="278" t="s">
        <v>551</v>
      </c>
      <c r="C472" s="278">
        <v>442.45</v>
      </c>
      <c r="D472" s="280">
        <v>447.63333333333338</v>
      </c>
      <c r="E472" s="280">
        <v>430.46666666666675</v>
      </c>
      <c r="F472" s="280">
        <v>418.48333333333335</v>
      </c>
      <c r="G472" s="280">
        <v>401.31666666666672</v>
      </c>
      <c r="H472" s="280">
        <v>459.61666666666679</v>
      </c>
      <c r="I472" s="280">
        <v>476.78333333333342</v>
      </c>
      <c r="J472" s="280">
        <v>488.76666666666682</v>
      </c>
      <c r="K472" s="278">
        <v>464.8</v>
      </c>
      <c r="L472" s="278">
        <v>435.65</v>
      </c>
      <c r="M472" s="278">
        <v>2.7217199999999999</v>
      </c>
    </row>
    <row r="473" spans="1:13">
      <c r="A473" s="269">
        <v>463</v>
      </c>
      <c r="B473" s="278" t="s">
        <v>552</v>
      </c>
      <c r="C473" s="278">
        <v>4.55</v>
      </c>
      <c r="D473" s="280">
        <v>4.5333333333333323</v>
      </c>
      <c r="E473" s="280">
        <v>4.466666666666665</v>
      </c>
      <c r="F473" s="280">
        <v>4.3833333333333329</v>
      </c>
      <c r="G473" s="280">
        <v>4.3166666666666655</v>
      </c>
      <c r="H473" s="280">
        <v>4.6166666666666645</v>
      </c>
      <c r="I473" s="280">
        <v>4.6833333333333327</v>
      </c>
      <c r="J473" s="280">
        <v>4.7666666666666639</v>
      </c>
      <c r="K473" s="278">
        <v>4.5999999999999996</v>
      </c>
      <c r="L473" s="278">
        <v>4.45</v>
      </c>
      <c r="M473" s="278">
        <v>33.068689999999997</v>
      </c>
    </row>
    <row r="474" spans="1:13">
      <c r="A474" s="269">
        <v>464</v>
      </c>
      <c r="B474" s="278" t="s">
        <v>705</v>
      </c>
      <c r="C474" s="278">
        <v>60.45</v>
      </c>
      <c r="D474" s="280">
        <v>60.816666666666663</v>
      </c>
      <c r="E474" s="280">
        <v>59.633333333333326</v>
      </c>
      <c r="F474" s="280">
        <v>58.816666666666663</v>
      </c>
      <c r="G474" s="280">
        <v>57.633333333333326</v>
      </c>
      <c r="H474" s="280">
        <v>61.633333333333326</v>
      </c>
      <c r="I474" s="280">
        <v>62.816666666666663</v>
      </c>
      <c r="J474" s="280">
        <v>63.633333333333326</v>
      </c>
      <c r="K474" s="278">
        <v>62</v>
      </c>
      <c r="L474" s="278">
        <v>60</v>
      </c>
      <c r="M474" s="278">
        <v>0.11669</v>
      </c>
    </row>
    <row r="475" spans="1:13">
      <c r="A475" s="269">
        <v>465</v>
      </c>
      <c r="B475" s="278" t="s">
        <v>540</v>
      </c>
      <c r="C475" s="278">
        <v>4773.1499999999996</v>
      </c>
      <c r="D475" s="280">
        <v>4827.5666666666666</v>
      </c>
      <c r="E475" s="280">
        <v>4705.583333333333</v>
      </c>
      <c r="F475" s="280">
        <v>4638.0166666666664</v>
      </c>
      <c r="G475" s="280">
        <v>4516.0333333333328</v>
      </c>
      <c r="H475" s="280">
        <v>4895.1333333333332</v>
      </c>
      <c r="I475" s="280">
        <v>5017.1166666666668</v>
      </c>
      <c r="J475" s="280">
        <v>5084.6833333333334</v>
      </c>
      <c r="K475" s="278">
        <v>4949.55</v>
      </c>
      <c r="L475" s="278">
        <v>4760</v>
      </c>
      <c r="M475" s="278">
        <v>1.779E-2</v>
      </c>
    </row>
    <row r="476" spans="1:13">
      <c r="A476" s="269">
        <v>466</v>
      </c>
      <c r="B476" s="246" t="s">
        <v>542</v>
      </c>
      <c r="C476" s="278">
        <v>21.35</v>
      </c>
      <c r="D476" s="280">
        <v>21.483333333333331</v>
      </c>
      <c r="E476" s="280">
        <v>20.766666666666662</v>
      </c>
      <c r="F476" s="280">
        <v>20.18333333333333</v>
      </c>
      <c r="G476" s="280">
        <v>19.466666666666661</v>
      </c>
      <c r="H476" s="280">
        <v>22.066666666666663</v>
      </c>
      <c r="I476" s="280">
        <v>22.783333333333331</v>
      </c>
      <c r="J476" s="280">
        <v>23.366666666666664</v>
      </c>
      <c r="K476" s="278">
        <v>22.2</v>
      </c>
      <c r="L476" s="278">
        <v>20.9</v>
      </c>
      <c r="M476" s="278">
        <v>37.838439999999999</v>
      </c>
    </row>
    <row r="477" spans="1:13">
      <c r="A477" s="269">
        <v>467</v>
      </c>
      <c r="B477" s="246" t="s">
        <v>193</v>
      </c>
      <c r="C477" s="278">
        <v>314.14999999999998</v>
      </c>
      <c r="D477" s="280">
        <v>313.71666666666664</v>
      </c>
      <c r="E477" s="280">
        <v>308.43333333333328</v>
      </c>
      <c r="F477" s="280">
        <v>302.71666666666664</v>
      </c>
      <c r="G477" s="280">
        <v>297.43333333333328</v>
      </c>
      <c r="H477" s="280">
        <v>319.43333333333328</v>
      </c>
      <c r="I477" s="280">
        <v>324.7166666666667</v>
      </c>
      <c r="J477" s="280">
        <v>330.43333333333328</v>
      </c>
      <c r="K477" s="278">
        <v>319</v>
      </c>
      <c r="L477" s="278">
        <v>308</v>
      </c>
      <c r="M477" s="278">
        <v>22.0258</v>
      </c>
    </row>
    <row r="478" spans="1:13">
      <c r="A478" s="269">
        <v>468</v>
      </c>
      <c r="B478" s="246" t="s">
        <v>541</v>
      </c>
      <c r="C478" s="278">
        <v>175.25</v>
      </c>
      <c r="D478" s="280">
        <v>175.68333333333331</v>
      </c>
      <c r="E478" s="280">
        <v>173.46666666666661</v>
      </c>
      <c r="F478" s="280">
        <v>171.68333333333331</v>
      </c>
      <c r="G478" s="280">
        <v>169.46666666666661</v>
      </c>
      <c r="H478" s="280">
        <v>177.46666666666661</v>
      </c>
      <c r="I478" s="280">
        <v>179.68333333333331</v>
      </c>
      <c r="J478" s="280">
        <v>181.46666666666661</v>
      </c>
      <c r="K478" s="278">
        <v>177.9</v>
      </c>
      <c r="L478" s="278">
        <v>173.9</v>
      </c>
      <c r="M478" s="278">
        <v>0.13691999999999999</v>
      </c>
    </row>
    <row r="479" spans="1:13">
      <c r="A479" s="269">
        <v>469</v>
      </c>
      <c r="B479" s="246" t="s">
        <v>194</v>
      </c>
      <c r="C479" s="278">
        <v>913.3</v>
      </c>
      <c r="D479" s="280">
        <v>921.4666666666667</v>
      </c>
      <c r="E479" s="280">
        <v>897.83333333333337</v>
      </c>
      <c r="F479" s="280">
        <v>882.36666666666667</v>
      </c>
      <c r="G479" s="280">
        <v>858.73333333333335</v>
      </c>
      <c r="H479" s="280">
        <v>936.93333333333339</v>
      </c>
      <c r="I479" s="280">
        <v>960.56666666666661</v>
      </c>
      <c r="J479" s="280">
        <v>976.03333333333342</v>
      </c>
      <c r="K479" s="278">
        <v>945.1</v>
      </c>
      <c r="L479" s="278">
        <v>906</v>
      </c>
      <c r="M479" s="278">
        <v>11.617760000000001</v>
      </c>
    </row>
    <row r="480" spans="1:13">
      <c r="A480" s="269">
        <v>470</v>
      </c>
      <c r="B480" s="246" t="s">
        <v>554</v>
      </c>
      <c r="C480" s="278">
        <v>10.95</v>
      </c>
      <c r="D480" s="280">
        <v>11.033333333333333</v>
      </c>
      <c r="E480" s="280">
        <v>10.766666666666666</v>
      </c>
      <c r="F480" s="280">
        <v>10.583333333333332</v>
      </c>
      <c r="G480" s="280">
        <v>10.316666666666665</v>
      </c>
      <c r="H480" s="280">
        <v>11.216666666666667</v>
      </c>
      <c r="I480" s="280">
        <v>11.483333333333336</v>
      </c>
      <c r="J480" s="280">
        <v>11.666666666666668</v>
      </c>
      <c r="K480" s="278">
        <v>11.3</v>
      </c>
      <c r="L480" s="278">
        <v>10.85</v>
      </c>
      <c r="M480" s="278">
        <v>6.6003400000000001</v>
      </c>
    </row>
    <row r="481" spans="1:13">
      <c r="A481" s="269">
        <v>471</v>
      </c>
      <c r="B481" s="246" t="s">
        <v>555</v>
      </c>
      <c r="C481" s="278">
        <v>183.35</v>
      </c>
      <c r="D481" s="280">
        <v>182.65</v>
      </c>
      <c r="E481" s="280">
        <v>179.3</v>
      </c>
      <c r="F481" s="280">
        <v>175.25</v>
      </c>
      <c r="G481" s="280">
        <v>171.9</v>
      </c>
      <c r="H481" s="280">
        <v>186.70000000000002</v>
      </c>
      <c r="I481" s="280">
        <v>190.04999999999998</v>
      </c>
      <c r="J481" s="280">
        <v>194.10000000000002</v>
      </c>
      <c r="K481" s="278">
        <v>186</v>
      </c>
      <c r="L481" s="278">
        <v>178.6</v>
      </c>
      <c r="M481" s="278">
        <v>10.05227</v>
      </c>
    </row>
    <row r="482" spans="1:13">
      <c r="A482" s="269">
        <v>472</v>
      </c>
      <c r="B482" s="246" t="s">
        <v>195</v>
      </c>
      <c r="C482" s="278">
        <v>151</v>
      </c>
      <c r="D482" s="280">
        <v>151.79999999999998</v>
      </c>
      <c r="E482" s="280">
        <v>143.69999999999996</v>
      </c>
      <c r="F482" s="278">
        <v>136.39999999999998</v>
      </c>
      <c r="G482" s="280">
        <v>128.29999999999995</v>
      </c>
      <c r="H482" s="280">
        <v>159.09999999999997</v>
      </c>
      <c r="I482" s="278">
        <v>167.2</v>
      </c>
      <c r="J482" s="280">
        <v>174.49999999999997</v>
      </c>
      <c r="K482" s="280">
        <v>159.9</v>
      </c>
      <c r="L482" s="278">
        <v>144.5</v>
      </c>
      <c r="M482" s="280">
        <v>69.263099999999994</v>
      </c>
    </row>
    <row r="483" spans="1:13">
      <c r="A483" s="269">
        <v>473</v>
      </c>
      <c r="B483" s="246" t="s">
        <v>196</v>
      </c>
      <c r="C483" s="278">
        <v>3638.95</v>
      </c>
      <c r="D483" s="280">
        <v>3612.3166666666671</v>
      </c>
      <c r="E483" s="280">
        <v>3556.6333333333341</v>
      </c>
      <c r="F483" s="278">
        <v>3474.3166666666671</v>
      </c>
      <c r="G483" s="280">
        <v>3418.6333333333341</v>
      </c>
      <c r="H483" s="280">
        <v>3694.6333333333341</v>
      </c>
      <c r="I483" s="278">
        <v>3750.3166666666675</v>
      </c>
      <c r="J483" s="280">
        <v>3832.6333333333341</v>
      </c>
      <c r="K483" s="280">
        <v>3668</v>
      </c>
      <c r="L483" s="278">
        <v>3530</v>
      </c>
      <c r="M483" s="280">
        <v>10.21158</v>
      </c>
    </row>
    <row r="484" spans="1:13">
      <c r="A484" s="269">
        <v>474</v>
      </c>
      <c r="B484" s="246" t="s">
        <v>197</v>
      </c>
      <c r="C484" s="246">
        <v>22.85</v>
      </c>
      <c r="D484" s="290">
        <v>23.033333333333331</v>
      </c>
      <c r="E484" s="290">
        <v>22.466666666666661</v>
      </c>
      <c r="F484" s="290">
        <v>22.083333333333329</v>
      </c>
      <c r="G484" s="290">
        <v>21.516666666666659</v>
      </c>
      <c r="H484" s="290">
        <v>23.416666666666664</v>
      </c>
      <c r="I484" s="290">
        <v>23.983333333333334</v>
      </c>
      <c r="J484" s="290">
        <v>24.366666666666667</v>
      </c>
      <c r="K484" s="290">
        <v>23.6</v>
      </c>
      <c r="L484" s="290">
        <v>22.65</v>
      </c>
      <c r="M484" s="290">
        <v>34.22439</v>
      </c>
    </row>
    <row r="485" spans="1:13">
      <c r="A485" s="269">
        <v>475</v>
      </c>
      <c r="B485" s="246" t="s">
        <v>198</v>
      </c>
      <c r="C485" s="246">
        <v>371.15</v>
      </c>
      <c r="D485" s="290">
        <v>369.25</v>
      </c>
      <c r="E485" s="290">
        <v>364.6</v>
      </c>
      <c r="F485" s="290">
        <v>358.05</v>
      </c>
      <c r="G485" s="290">
        <v>353.40000000000003</v>
      </c>
      <c r="H485" s="290">
        <v>375.8</v>
      </c>
      <c r="I485" s="290">
        <v>380.45</v>
      </c>
      <c r="J485" s="290">
        <v>387</v>
      </c>
      <c r="K485" s="290">
        <v>373.9</v>
      </c>
      <c r="L485" s="290">
        <v>362.7</v>
      </c>
      <c r="M485" s="290">
        <v>85.452269999999999</v>
      </c>
    </row>
    <row r="486" spans="1:13">
      <c r="A486" s="269">
        <v>476</v>
      </c>
      <c r="B486" s="246" t="s">
        <v>561</v>
      </c>
      <c r="C486" s="290">
        <v>1061.5</v>
      </c>
      <c r="D486" s="290">
        <v>1051.7833333333333</v>
      </c>
      <c r="E486" s="290">
        <v>1008.5666666666666</v>
      </c>
      <c r="F486" s="290">
        <v>955.63333333333333</v>
      </c>
      <c r="G486" s="290">
        <v>912.41666666666663</v>
      </c>
      <c r="H486" s="290">
        <v>1104.7166666666667</v>
      </c>
      <c r="I486" s="290">
        <v>1147.9333333333334</v>
      </c>
      <c r="J486" s="290">
        <v>1200.8666666666666</v>
      </c>
      <c r="K486" s="290">
        <v>1095</v>
      </c>
      <c r="L486" s="290">
        <v>998.85</v>
      </c>
      <c r="M486" s="290">
        <v>0.46010000000000001</v>
      </c>
    </row>
    <row r="487" spans="1:13">
      <c r="A487" s="269">
        <v>477</v>
      </c>
      <c r="B487" s="246" t="s">
        <v>562</v>
      </c>
      <c r="C487" s="290">
        <v>26.15</v>
      </c>
      <c r="D487" s="290">
        <v>26.116666666666664</v>
      </c>
      <c r="E487" s="290">
        <v>25.933333333333326</v>
      </c>
      <c r="F487" s="290">
        <v>25.716666666666661</v>
      </c>
      <c r="G487" s="290">
        <v>25.533333333333324</v>
      </c>
      <c r="H487" s="290">
        <v>26.333333333333329</v>
      </c>
      <c r="I487" s="290">
        <v>26.516666666666666</v>
      </c>
      <c r="J487" s="290">
        <v>26.733333333333331</v>
      </c>
      <c r="K487" s="290">
        <v>26.3</v>
      </c>
      <c r="L487" s="290">
        <v>25.9</v>
      </c>
      <c r="M487" s="290">
        <v>9.3725900000000006</v>
      </c>
    </row>
    <row r="488" spans="1:13">
      <c r="A488" s="269">
        <v>478</v>
      </c>
      <c r="B488" s="246" t="s">
        <v>286</v>
      </c>
      <c r="C488" s="290">
        <v>132.9</v>
      </c>
      <c r="D488" s="290">
        <v>132.96666666666667</v>
      </c>
      <c r="E488" s="290">
        <v>129.23333333333335</v>
      </c>
      <c r="F488" s="290">
        <v>125.56666666666669</v>
      </c>
      <c r="G488" s="290">
        <v>121.83333333333337</v>
      </c>
      <c r="H488" s="290">
        <v>136.63333333333333</v>
      </c>
      <c r="I488" s="290">
        <v>140.36666666666662</v>
      </c>
      <c r="J488" s="290">
        <v>144.0333333333333</v>
      </c>
      <c r="K488" s="290">
        <v>136.69999999999999</v>
      </c>
      <c r="L488" s="290">
        <v>129.30000000000001</v>
      </c>
      <c r="M488" s="290">
        <v>1.92031</v>
      </c>
    </row>
    <row r="489" spans="1:13">
      <c r="A489" s="269">
        <v>479</v>
      </c>
      <c r="B489" s="246" t="s">
        <v>564</v>
      </c>
      <c r="C489" s="290">
        <v>582.70000000000005</v>
      </c>
      <c r="D489" s="290">
        <v>580.73333333333335</v>
      </c>
      <c r="E489" s="290">
        <v>573.2166666666667</v>
      </c>
      <c r="F489" s="290">
        <v>563.73333333333335</v>
      </c>
      <c r="G489" s="290">
        <v>556.2166666666667</v>
      </c>
      <c r="H489" s="290">
        <v>590.2166666666667</v>
      </c>
      <c r="I489" s="290">
        <v>597.73333333333335</v>
      </c>
      <c r="J489" s="290">
        <v>607.2166666666667</v>
      </c>
      <c r="K489" s="290">
        <v>588.25</v>
      </c>
      <c r="L489" s="290">
        <v>571.25</v>
      </c>
      <c r="M489" s="290">
        <v>2.0423100000000001</v>
      </c>
    </row>
    <row r="490" spans="1:13">
      <c r="A490" s="269">
        <v>480</v>
      </c>
      <c r="B490" s="246" t="s">
        <v>199</v>
      </c>
      <c r="C490" s="290">
        <v>89.1</v>
      </c>
      <c r="D490" s="290">
        <v>89.366666666666674</v>
      </c>
      <c r="E490" s="290">
        <v>88.333333333333343</v>
      </c>
      <c r="F490" s="290">
        <v>87.566666666666663</v>
      </c>
      <c r="G490" s="290">
        <v>86.533333333333331</v>
      </c>
      <c r="H490" s="290">
        <v>90.133333333333354</v>
      </c>
      <c r="I490" s="290">
        <v>91.166666666666686</v>
      </c>
      <c r="J490" s="290">
        <v>91.933333333333366</v>
      </c>
      <c r="K490" s="290">
        <v>90.4</v>
      </c>
      <c r="L490" s="290">
        <v>88.6</v>
      </c>
      <c r="M490" s="290">
        <v>158.05466000000001</v>
      </c>
    </row>
    <row r="491" spans="1:13">
      <c r="A491" s="269">
        <v>481</v>
      </c>
      <c r="B491" s="246" t="s">
        <v>565</v>
      </c>
      <c r="C491" s="290">
        <v>1000.75</v>
      </c>
      <c r="D491" s="290">
        <v>1005.9666666666667</v>
      </c>
      <c r="E491" s="290">
        <v>989.93333333333339</v>
      </c>
      <c r="F491" s="290">
        <v>979.11666666666667</v>
      </c>
      <c r="G491" s="290">
        <v>963.08333333333337</v>
      </c>
      <c r="H491" s="290">
        <v>1016.7833333333334</v>
      </c>
      <c r="I491" s="290">
        <v>1032.8166666666666</v>
      </c>
      <c r="J491" s="290">
        <v>1043.6333333333334</v>
      </c>
      <c r="K491" s="290">
        <v>1022</v>
      </c>
      <c r="L491" s="290">
        <v>995.15</v>
      </c>
      <c r="M491" s="290">
        <v>0.20874999999999999</v>
      </c>
    </row>
    <row r="492" spans="1:13">
      <c r="A492" s="269">
        <v>482</v>
      </c>
      <c r="B492" s="246" t="s">
        <v>285</v>
      </c>
      <c r="C492" s="290">
        <v>170.35</v>
      </c>
      <c r="D492" s="290">
        <v>171.08333333333334</v>
      </c>
      <c r="E492" s="290">
        <v>169.26666666666668</v>
      </c>
      <c r="F492" s="290">
        <v>168.18333333333334</v>
      </c>
      <c r="G492" s="290">
        <v>166.36666666666667</v>
      </c>
      <c r="H492" s="290">
        <v>172.16666666666669</v>
      </c>
      <c r="I492" s="290">
        <v>173.98333333333335</v>
      </c>
      <c r="J492" s="290">
        <v>175.06666666666669</v>
      </c>
      <c r="K492" s="290">
        <v>172.9</v>
      </c>
      <c r="L492" s="290">
        <v>170</v>
      </c>
      <c r="M492" s="290">
        <v>1.62588</v>
      </c>
    </row>
    <row r="493" spans="1:13">
      <c r="A493" s="269">
        <v>483</v>
      </c>
      <c r="B493" s="246" t="s">
        <v>566</v>
      </c>
      <c r="C493" s="290">
        <v>962.2</v>
      </c>
      <c r="D493" s="290">
        <v>963.0333333333333</v>
      </c>
      <c r="E493" s="290">
        <v>949.16666666666663</v>
      </c>
      <c r="F493" s="290">
        <v>936.13333333333333</v>
      </c>
      <c r="G493" s="290">
        <v>922.26666666666665</v>
      </c>
      <c r="H493" s="290">
        <v>976.06666666666661</v>
      </c>
      <c r="I493" s="290">
        <v>989.93333333333339</v>
      </c>
      <c r="J493" s="290">
        <v>1002.9666666666666</v>
      </c>
      <c r="K493" s="290">
        <v>976.9</v>
      </c>
      <c r="L493" s="290">
        <v>950</v>
      </c>
      <c r="M493" s="290">
        <v>0.33978999999999998</v>
      </c>
    </row>
    <row r="494" spans="1:13">
      <c r="A494" s="269">
        <v>484</v>
      </c>
      <c r="B494" s="246" t="s">
        <v>557</v>
      </c>
      <c r="C494" s="290">
        <v>216.95</v>
      </c>
      <c r="D494" s="290">
        <v>218.48333333333335</v>
      </c>
      <c r="E494" s="290">
        <v>214.9666666666667</v>
      </c>
      <c r="F494" s="290">
        <v>212.98333333333335</v>
      </c>
      <c r="G494" s="290">
        <v>209.4666666666667</v>
      </c>
      <c r="H494" s="290">
        <v>220.4666666666667</v>
      </c>
      <c r="I494" s="290">
        <v>223.98333333333335</v>
      </c>
      <c r="J494" s="290">
        <v>225.9666666666667</v>
      </c>
      <c r="K494" s="290">
        <v>222</v>
      </c>
      <c r="L494" s="290">
        <v>216.5</v>
      </c>
      <c r="M494" s="290">
        <v>3.32335</v>
      </c>
    </row>
    <row r="495" spans="1:13">
      <c r="A495" s="269">
        <v>485</v>
      </c>
      <c r="B495" s="246" t="s">
        <v>556</v>
      </c>
      <c r="C495" s="290">
        <v>1577.25</v>
      </c>
      <c r="D495" s="290">
        <v>1588.8999999999999</v>
      </c>
      <c r="E495" s="290">
        <v>1557.7999999999997</v>
      </c>
      <c r="F495" s="290">
        <v>1538.35</v>
      </c>
      <c r="G495" s="290">
        <v>1507.2499999999998</v>
      </c>
      <c r="H495" s="290">
        <v>1608.3499999999997</v>
      </c>
      <c r="I495" s="290">
        <v>1639.4499999999996</v>
      </c>
      <c r="J495" s="290">
        <v>1658.8999999999996</v>
      </c>
      <c r="K495" s="290">
        <v>1620</v>
      </c>
      <c r="L495" s="290">
        <v>1569.45</v>
      </c>
      <c r="M495" s="290">
        <v>0.1474</v>
      </c>
    </row>
    <row r="496" spans="1:13">
      <c r="A496" s="269">
        <v>486</v>
      </c>
      <c r="B496" s="246" t="s">
        <v>200</v>
      </c>
      <c r="C496" s="290">
        <v>450.3</v>
      </c>
      <c r="D496" s="290">
        <v>454.08333333333331</v>
      </c>
      <c r="E496" s="290">
        <v>441.21666666666664</v>
      </c>
      <c r="F496" s="290">
        <v>432.13333333333333</v>
      </c>
      <c r="G496" s="290">
        <v>419.26666666666665</v>
      </c>
      <c r="H496" s="290">
        <v>463.16666666666663</v>
      </c>
      <c r="I496" s="290">
        <v>476.0333333333333</v>
      </c>
      <c r="J496" s="290">
        <v>485.11666666666662</v>
      </c>
      <c r="K496" s="290">
        <v>466.95</v>
      </c>
      <c r="L496" s="290">
        <v>445</v>
      </c>
      <c r="M496" s="290">
        <v>21.462019999999999</v>
      </c>
    </row>
    <row r="497" spans="1:13">
      <c r="A497" s="269">
        <v>487</v>
      </c>
      <c r="B497" s="246" t="s">
        <v>558</v>
      </c>
      <c r="C497" s="290">
        <v>149</v>
      </c>
      <c r="D497" s="290">
        <v>150.25</v>
      </c>
      <c r="E497" s="290">
        <v>146</v>
      </c>
      <c r="F497" s="290">
        <v>143</v>
      </c>
      <c r="G497" s="290">
        <v>138.75</v>
      </c>
      <c r="H497" s="290">
        <v>153.25</v>
      </c>
      <c r="I497" s="290">
        <v>157.5</v>
      </c>
      <c r="J497" s="290">
        <v>160.5</v>
      </c>
      <c r="K497" s="290">
        <v>154.5</v>
      </c>
      <c r="L497" s="290">
        <v>147.25</v>
      </c>
      <c r="M497" s="290">
        <v>0.13544999999999999</v>
      </c>
    </row>
    <row r="498" spans="1:13">
      <c r="A498" s="269">
        <v>488</v>
      </c>
      <c r="B498" s="246" t="s">
        <v>559</v>
      </c>
      <c r="C498" s="290">
        <v>3136.1</v>
      </c>
      <c r="D498" s="290">
        <v>3157.85</v>
      </c>
      <c r="E498" s="290">
        <v>3090.25</v>
      </c>
      <c r="F498" s="290">
        <v>3044.4</v>
      </c>
      <c r="G498" s="290">
        <v>2976.8</v>
      </c>
      <c r="H498" s="290">
        <v>3203.7</v>
      </c>
      <c r="I498" s="290">
        <v>3271.2999999999993</v>
      </c>
      <c r="J498" s="290">
        <v>3317.1499999999996</v>
      </c>
      <c r="K498" s="290">
        <v>3225.45</v>
      </c>
      <c r="L498" s="290">
        <v>3112</v>
      </c>
      <c r="M498" s="290">
        <v>0.69269000000000003</v>
      </c>
    </row>
    <row r="499" spans="1:13">
      <c r="A499" s="269">
        <v>489</v>
      </c>
      <c r="B499" s="246" t="s">
        <v>563</v>
      </c>
      <c r="C499" s="290">
        <v>635.15</v>
      </c>
      <c r="D499" s="290">
        <v>632.56666666666661</v>
      </c>
      <c r="E499" s="290">
        <v>627.68333333333317</v>
      </c>
      <c r="F499" s="290">
        <v>620.21666666666658</v>
      </c>
      <c r="G499" s="290">
        <v>615.33333333333314</v>
      </c>
      <c r="H499" s="290">
        <v>640.03333333333319</v>
      </c>
      <c r="I499" s="290">
        <v>644.91666666666663</v>
      </c>
      <c r="J499" s="290">
        <v>652.38333333333321</v>
      </c>
      <c r="K499" s="290">
        <v>637.45000000000005</v>
      </c>
      <c r="L499" s="290">
        <v>625.1</v>
      </c>
      <c r="M499" s="290">
        <v>5.6660000000000002E-2</v>
      </c>
    </row>
    <row r="500" spans="1:13">
      <c r="A500" s="269">
        <v>490</v>
      </c>
      <c r="B500" s="246" t="s">
        <v>560</v>
      </c>
      <c r="C500" s="290">
        <v>91.05</v>
      </c>
      <c r="D500" s="290">
        <v>91.899999999999991</v>
      </c>
      <c r="E500" s="290">
        <v>89.199999999999989</v>
      </c>
      <c r="F500" s="290">
        <v>87.35</v>
      </c>
      <c r="G500" s="290">
        <v>84.649999999999991</v>
      </c>
      <c r="H500" s="290">
        <v>93.749999999999986</v>
      </c>
      <c r="I500" s="290">
        <v>96.45</v>
      </c>
      <c r="J500" s="290">
        <v>98.299999999999983</v>
      </c>
      <c r="K500" s="290">
        <v>94.6</v>
      </c>
      <c r="L500" s="290">
        <v>90.05</v>
      </c>
      <c r="M500" s="290">
        <v>1.9812000000000001</v>
      </c>
    </row>
    <row r="501" spans="1:13">
      <c r="A501" s="269">
        <v>491</v>
      </c>
      <c r="B501" s="246" t="s">
        <v>567</v>
      </c>
      <c r="C501" s="290">
        <v>6891.75</v>
      </c>
      <c r="D501" s="290">
        <v>6893.916666666667</v>
      </c>
      <c r="E501" s="290">
        <v>6817.8333333333339</v>
      </c>
      <c r="F501" s="290">
        <v>6743.916666666667</v>
      </c>
      <c r="G501" s="290">
        <v>6667.8333333333339</v>
      </c>
      <c r="H501" s="290">
        <v>6967.8333333333339</v>
      </c>
      <c r="I501" s="290">
        <v>7043.9166666666679</v>
      </c>
      <c r="J501" s="290">
        <v>7117.8333333333339</v>
      </c>
      <c r="K501" s="290">
        <v>6970</v>
      </c>
      <c r="L501" s="290">
        <v>6820</v>
      </c>
      <c r="M501" s="290">
        <v>0.28247</v>
      </c>
    </row>
    <row r="502" spans="1:13">
      <c r="A502" s="269">
        <v>492</v>
      </c>
      <c r="B502" s="246" t="s">
        <v>568</v>
      </c>
      <c r="C502" s="290">
        <v>56.35</v>
      </c>
      <c r="D502" s="290">
        <v>56.383333333333333</v>
      </c>
      <c r="E502" s="290">
        <v>55.216666666666669</v>
      </c>
      <c r="F502" s="290">
        <v>54.083333333333336</v>
      </c>
      <c r="G502" s="290">
        <v>52.916666666666671</v>
      </c>
      <c r="H502" s="290">
        <v>57.516666666666666</v>
      </c>
      <c r="I502" s="290">
        <v>58.683333333333337</v>
      </c>
      <c r="J502" s="290">
        <v>59.816666666666663</v>
      </c>
      <c r="K502" s="290">
        <v>57.55</v>
      </c>
      <c r="L502" s="290">
        <v>55.25</v>
      </c>
      <c r="M502" s="290">
        <v>5.8320699999999999</v>
      </c>
    </row>
    <row r="503" spans="1:13">
      <c r="A503" s="269">
        <v>493</v>
      </c>
      <c r="B503" s="246" t="s">
        <v>569</v>
      </c>
      <c r="C503" s="290">
        <v>27.45</v>
      </c>
      <c r="D503" s="290">
        <v>27.400000000000002</v>
      </c>
      <c r="E503" s="290">
        <v>27.050000000000004</v>
      </c>
      <c r="F503" s="290">
        <v>26.650000000000002</v>
      </c>
      <c r="G503" s="290">
        <v>26.300000000000004</v>
      </c>
      <c r="H503" s="290">
        <v>27.800000000000004</v>
      </c>
      <c r="I503" s="290">
        <v>28.150000000000006</v>
      </c>
      <c r="J503" s="290">
        <v>28.550000000000004</v>
      </c>
      <c r="K503" s="290">
        <v>27.75</v>
      </c>
      <c r="L503" s="290">
        <v>27</v>
      </c>
      <c r="M503" s="290">
        <v>3.7839399999999999</v>
      </c>
    </row>
    <row r="504" spans="1:13">
      <c r="A504" s="269">
        <v>494</v>
      </c>
      <c r="B504" s="246" t="s">
        <v>2853</v>
      </c>
      <c r="C504" s="290">
        <v>281.14999999999998</v>
      </c>
      <c r="D504" s="290">
        <v>282.84999999999997</v>
      </c>
      <c r="E504" s="290">
        <v>277.79999999999995</v>
      </c>
      <c r="F504" s="290">
        <v>274.45</v>
      </c>
      <c r="G504" s="290">
        <v>269.39999999999998</v>
      </c>
      <c r="H504" s="290">
        <v>286.19999999999993</v>
      </c>
      <c r="I504" s="290">
        <v>291.25</v>
      </c>
      <c r="J504" s="290">
        <v>294.59999999999991</v>
      </c>
      <c r="K504" s="290">
        <v>287.89999999999998</v>
      </c>
      <c r="L504" s="290">
        <v>279.5</v>
      </c>
      <c r="M504" s="290">
        <v>0.91339000000000004</v>
      </c>
    </row>
    <row r="505" spans="1:13">
      <c r="A505" s="269">
        <v>495</v>
      </c>
      <c r="B505" s="246" t="s">
        <v>570</v>
      </c>
      <c r="C505" s="290">
        <v>1853.95</v>
      </c>
      <c r="D505" s="290">
        <v>1863.8333333333333</v>
      </c>
      <c r="E505" s="290">
        <v>1830.2166666666665</v>
      </c>
      <c r="F505" s="290">
        <v>1806.4833333333331</v>
      </c>
      <c r="G505" s="290">
        <v>1772.8666666666663</v>
      </c>
      <c r="H505" s="290">
        <v>1887.5666666666666</v>
      </c>
      <c r="I505" s="290">
        <v>1921.1833333333334</v>
      </c>
      <c r="J505" s="290">
        <v>1944.9166666666667</v>
      </c>
      <c r="K505" s="290">
        <v>1897.45</v>
      </c>
      <c r="L505" s="290">
        <v>1840.1</v>
      </c>
      <c r="M505" s="290">
        <v>0.15883</v>
      </c>
    </row>
    <row r="506" spans="1:13">
      <c r="A506" s="269">
        <v>496</v>
      </c>
      <c r="B506" s="246" t="s">
        <v>201</v>
      </c>
      <c r="C506" s="290">
        <v>189</v>
      </c>
      <c r="D506" s="290">
        <v>188.76666666666665</v>
      </c>
      <c r="E506" s="290">
        <v>186.68333333333331</v>
      </c>
      <c r="F506" s="290">
        <v>184.36666666666665</v>
      </c>
      <c r="G506" s="290">
        <v>182.2833333333333</v>
      </c>
      <c r="H506" s="290">
        <v>191.08333333333331</v>
      </c>
      <c r="I506" s="290">
        <v>193.16666666666669</v>
      </c>
      <c r="J506" s="290">
        <v>195.48333333333332</v>
      </c>
      <c r="K506" s="290">
        <v>190.85</v>
      </c>
      <c r="L506" s="290">
        <v>186.45</v>
      </c>
      <c r="M506" s="290">
        <v>45.888309999999997</v>
      </c>
    </row>
    <row r="507" spans="1:13">
      <c r="A507" s="269">
        <v>497</v>
      </c>
      <c r="B507" s="246" t="s">
        <v>571</v>
      </c>
      <c r="C507" s="290">
        <v>225.7</v>
      </c>
      <c r="D507" s="290">
        <v>222.93333333333331</v>
      </c>
      <c r="E507" s="290">
        <v>217.96666666666661</v>
      </c>
      <c r="F507" s="290">
        <v>210.23333333333329</v>
      </c>
      <c r="G507" s="290">
        <v>205.26666666666659</v>
      </c>
      <c r="H507" s="290">
        <v>230.66666666666663</v>
      </c>
      <c r="I507" s="290">
        <v>235.63333333333333</v>
      </c>
      <c r="J507" s="290">
        <v>243.36666666666665</v>
      </c>
      <c r="K507" s="290">
        <v>227.9</v>
      </c>
      <c r="L507" s="290">
        <v>215.2</v>
      </c>
      <c r="M507" s="290">
        <v>3.5543</v>
      </c>
    </row>
    <row r="508" spans="1:13">
      <c r="A508" s="269">
        <v>498</v>
      </c>
      <c r="B508" s="246" t="s">
        <v>202</v>
      </c>
      <c r="C508" s="290">
        <v>26.55</v>
      </c>
      <c r="D508" s="290">
        <v>26.516666666666666</v>
      </c>
      <c r="E508" s="290">
        <v>26.033333333333331</v>
      </c>
      <c r="F508" s="290">
        <v>25.516666666666666</v>
      </c>
      <c r="G508" s="290">
        <v>25.033333333333331</v>
      </c>
      <c r="H508" s="290">
        <v>27.033333333333331</v>
      </c>
      <c r="I508" s="290">
        <v>27.516666666666666</v>
      </c>
      <c r="J508" s="290">
        <v>28.033333333333331</v>
      </c>
      <c r="K508" s="290">
        <v>27</v>
      </c>
      <c r="L508" s="290">
        <v>26</v>
      </c>
      <c r="M508" s="290">
        <v>146.04827</v>
      </c>
    </row>
    <row r="509" spans="1:13">
      <c r="A509" s="269">
        <v>499</v>
      </c>
      <c r="B509" s="246" t="s">
        <v>203</v>
      </c>
      <c r="C509" s="290">
        <v>163.25</v>
      </c>
      <c r="D509" s="290">
        <v>160.08333333333334</v>
      </c>
      <c r="E509" s="290">
        <v>155.16666666666669</v>
      </c>
      <c r="F509" s="290">
        <v>147.08333333333334</v>
      </c>
      <c r="G509" s="290">
        <v>142.16666666666669</v>
      </c>
      <c r="H509" s="290">
        <v>168.16666666666669</v>
      </c>
      <c r="I509" s="290">
        <v>173.08333333333337</v>
      </c>
      <c r="J509" s="290">
        <v>181.16666666666669</v>
      </c>
      <c r="K509" s="290">
        <v>165</v>
      </c>
      <c r="L509" s="290">
        <v>152</v>
      </c>
      <c r="M509" s="290">
        <v>383.78397999999999</v>
      </c>
    </row>
    <row r="510" spans="1:13">
      <c r="A510" s="269">
        <v>500</v>
      </c>
      <c r="B510" s="246" t="s">
        <v>572</v>
      </c>
      <c r="C510" s="290">
        <v>86.6</v>
      </c>
      <c r="D510" s="290">
        <v>86.883333333333326</v>
      </c>
      <c r="E510" s="290">
        <v>85.716666666666654</v>
      </c>
      <c r="F510" s="290">
        <v>84.833333333333329</v>
      </c>
      <c r="G510" s="290">
        <v>83.666666666666657</v>
      </c>
      <c r="H510" s="290">
        <v>87.766666666666652</v>
      </c>
      <c r="I510" s="290">
        <v>88.933333333333337</v>
      </c>
      <c r="J510" s="290">
        <v>89.816666666666649</v>
      </c>
      <c r="K510" s="290">
        <v>88.05</v>
      </c>
      <c r="L510" s="290">
        <v>86</v>
      </c>
      <c r="M510" s="290">
        <v>0.72370999999999996</v>
      </c>
    </row>
    <row r="511" spans="1:13">
      <c r="A511" s="269">
        <v>501</v>
      </c>
      <c r="B511" s="246" t="s">
        <v>573</v>
      </c>
      <c r="C511" s="290">
        <v>1242</v>
      </c>
      <c r="D511" s="290">
        <v>1237.6833333333334</v>
      </c>
      <c r="E511" s="290">
        <v>1219.3666666666668</v>
      </c>
      <c r="F511" s="290">
        <v>1196.7333333333333</v>
      </c>
      <c r="G511" s="290">
        <v>1178.4166666666667</v>
      </c>
      <c r="H511" s="290">
        <v>1260.3166666666668</v>
      </c>
      <c r="I511" s="290">
        <v>1278.6333333333334</v>
      </c>
      <c r="J511" s="290">
        <v>1301.2666666666669</v>
      </c>
      <c r="K511" s="290">
        <v>1256</v>
      </c>
      <c r="L511" s="290">
        <v>1215.05</v>
      </c>
      <c r="M511" s="290">
        <v>8.1900000000000001E-2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32" sqref="D32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525"/>
      <c r="B5" s="525"/>
      <c r="C5" s="526"/>
      <c r="D5" s="526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527" t="s">
        <v>575</v>
      </c>
      <c r="C7" s="527"/>
      <c r="D7" s="263">
        <f>Main!B10</f>
        <v>43977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43973</v>
      </c>
      <c r="B10" s="268">
        <v>542935</v>
      </c>
      <c r="C10" s="269" t="s">
        <v>3770</v>
      </c>
      <c r="D10" s="269" t="s">
        <v>3771</v>
      </c>
      <c r="E10" s="269" t="s">
        <v>584</v>
      </c>
      <c r="F10" s="389">
        <v>78000</v>
      </c>
      <c r="G10" s="268">
        <v>21.55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43973</v>
      </c>
      <c r="B11" s="268">
        <v>532986</v>
      </c>
      <c r="C11" s="269" t="s">
        <v>3772</v>
      </c>
      <c r="D11" s="269" t="s">
        <v>3773</v>
      </c>
      <c r="E11" s="269" t="s">
        <v>584</v>
      </c>
      <c r="F11" s="389">
        <v>105058</v>
      </c>
      <c r="G11" s="268">
        <v>48.07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43973</v>
      </c>
      <c r="B12" s="268">
        <v>513713</v>
      </c>
      <c r="C12" s="269" t="s">
        <v>3774</v>
      </c>
      <c r="D12" s="269" t="s">
        <v>3775</v>
      </c>
      <c r="E12" s="269" t="s">
        <v>585</v>
      </c>
      <c r="F12" s="389">
        <v>416302</v>
      </c>
      <c r="G12" s="268">
        <v>3.83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43973</v>
      </c>
      <c r="B13" s="268">
        <v>513713</v>
      </c>
      <c r="C13" s="269" t="s">
        <v>3774</v>
      </c>
      <c r="D13" s="269" t="s">
        <v>3776</v>
      </c>
      <c r="E13" s="269" t="s">
        <v>584</v>
      </c>
      <c r="F13" s="389">
        <v>400000</v>
      </c>
      <c r="G13" s="268">
        <v>3.81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43973</v>
      </c>
      <c r="B14" s="268" t="s">
        <v>97</v>
      </c>
      <c r="C14" s="269" t="s">
        <v>3744</v>
      </c>
      <c r="D14" s="269" t="s">
        <v>3654</v>
      </c>
      <c r="E14" s="269" t="s">
        <v>584</v>
      </c>
      <c r="F14" s="389">
        <v>2557256</v>
      </c>
      <c r="G14" s="268">
        <v>43.4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43973</v>
      </c>
      <c r="B15" s="268" t="s">
        <v>97</v>
      </c>
      <c r="C15" s="269" t="s">
        <v>3744</v>
      </c>
      <c r="D15" s="269" t="s">
        <v>3745</v>
      </c>
      <c r="E15" s="269" t="s">
        <v>584</v>
      </c>
      <c r="F15" s="389">
        <v>2552569</v>
      </c>
      <c r="G15" s="268">
        <v>43.39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43973</v>
      </c>
      <c r="B16" s="268" t="s">
        <v>97</v>
      </c>
      <c r="C16" s="269" t="s">
        <v>3744</v>
      </c>
      <c r="D16" s="269" t="s">
        <v>3777</v>
      </c>
      <c r="E16" s="269" t="s">
        <v>584</v>
      </c>
      <c r="F16" s="389">
        <v>3858098</v>
      </c>
      <c r="G16" s="268">
        <v>43.98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43973</v>
      </c>
      <c r="B17" s="268" t="s">
        <v>118</v>
      </c>
      <c r="C17" s="269" t="s">
        <v>3734</v>
      </c>
      <c r="D17" s="269" t="s">
        <v>3654</v>
      </c>
      <c r="E17" s="269" t="s">
        <v>584</v>
      </c>
      <c r="F17" s="389">
        <v>2278174</v>
      </c>
      <c r="G17" s="268">
        <v>119.02</v>
      </c>
      <c r="H17" s="346" t="s">
        <v>2954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43973</v>
      </c>
      <c r="B18" s="268" t="s">
        <v>169</v>
      </c>
      <c r="C18" s="269" t="s">
        <v>3735</v>
      </c>
      <c r="D18" s="269" t="s">
        <v>3654</v>
      </c>
      <c r="E18" s="269" t="s">
        <v>584</v>
      </c>
      <c r="F18" s="389">
        <v>3241989</v>
      </c>
      <c r="G18" s="268">
        <v>109.25</v>
      </c>
      <c r="H18" s="346" t="s">
        <v>2954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43973</v>
      </c>
      <c r="B19" s="268" t="s">
        <v>3369</v>
      </c>
      <c r="C19" s="269" t="s">
        <v>3778</v>
      </c>
      <c r="D19" s="269" t="s">
        <v>3726</v>
      </c>
      <c r="E19" s="269" t="s">
        <v>584</v>
      </c>
      <c r="F19" s="389">
        <v>73660</v>
      </c>
      <c r="G19" s="268">
        <v>1.05</v>
      </c>
      <c r="H19" s="346" t="s">
        <v>2954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43973</v>
      </c>
      <c r="B20" s="268" t="s">
        <v>3369</v>
      </c>
      <c r="C20" s="269" t="s">
        <v>3778</v>
      </c>
      <c r="D20" s="269" t="s">
        <v>3779</v>
      </c>
      <c r="E20" s="269" t="s">
        <v>584</v>
      </c>
      <c r="F20" s="389">
        <v>3473001</v>
      </c>
      <c r="G20" s="268">
        <v>1.03</v>
      </c>
      <c r="H20" s="346" t="s">
        <v>2954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43973</v>
      </c>
      <c r="B21" s="268" t="s">
        <v>97</v>
      </c>
      <c r="C21" s="269" t="s">
        <v>3744</v>
      </c>
      <c r="D21" s="269" t="s">
        <v>3654</v>
      </c>
      <c r="E21" s="269" t="s">
        <v>585</v>
      </c>
      <c r="F21" s="389">
        <v>2557256</v>
      </c>
      <c r="G21" s="268">
        <v>43.46</v>
      </c>
      <c r="H21" s="346" t="s">
        <v>2954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43973</v>
      </c>
      <c r="B22" s="268" t="s">
        <v>97</v>
      </c>
      <c r="C22" s="269" t="s">
        <v>3744</v>
      </c>
      <c r="D22" s="269" t="s">
        <v>3777</v>
      </c>
      <c r="E22" s="269" t="s">
        <v>585</v>
      </c>
      <c r="F22" s="389">
        <v>3919098</v>
      </c>
      <c r="G22" s="268">
        <v>44.21</v>
      </c>
      <c r="H22" s="346" t="s">
        <v>2954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43973</v>
      </c>
      <c r="B23" s="268" t="s">
        <v>97</v>
      </c>
      <c r="C23" s="269" t="s">
        <v>3744</v>
      </c>
      <c r="D23" s="269" t="s">
        <v>3745</v>
      </c>
      <c r="E23" s="269" t="s">
        <v>585</v>
      </c>
      <c r="F23" s="389">
        <v>2552569</v>
      </c>
      <c r="G23" s="268">
        <v>43.33</v>
      </c>
      <c r="H23" s="346" t="s">
        <v>2954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43973</v>
      </c>
      <c r="B24" s="268" t="s">
        <v>118</v>
      </c>
      <c r="C24" s="269" t="s">
        <v>3734</v>
      </c>
      <c r="D24" s="269" t="s">
        <v>3654</v>
      </c>
      <c r="E24" s="269" t="s">
        <v>585</v>
      </c>
      <c r="F24" s="389">
        <v>2221577</v>
      </c>
      <c r="G24" s="268">
        <v>119.23</v>
      </c>
      <c r="H24" s="346" t="s">
        <v>2954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43973</v>
      </c>
      <c r="B25" s="268" t="s">
        <v>169</v>
      </c>
      <c r="C25" s="269" t="s">
        <v>3735</v>
      </c>
      <c r="D25" s="269" t="s">
        <v>3654</v>
      </c>
      <c r="E25" s="269" t="s">
        <v>585</v>
      </c>
      <c r="F25" s="389">
        <v>3104406</v>
      </c>
      <c r="G25" s="268">
        <v>109.36</v>
      </c>
      <c r="H25" s="346" t="s">
        <v>2954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43973</v>
      </c>
      <c r="B26" s="268" t="s">
        <v>3369</v>
      </c>
      <c r="C26" s="269" t="s">
        <v>3778</v>
      </c>
      <c r="D26" s="269" t="s">
        <v>3726</v>
      </c>
      <c r="E26" s="269" t="s">
        <v>585</v>
      </c>
      <c r="F26" s="389">
        <v>3000033</v>
      </c>
      <c r="G26" s="268">
        <v>1.03</v>
      </c>
      <c r="H26" s="346" t="s">
        <v>2954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43973</v>
      </c>
      <c r="B27" s="268" t="s">
        <v>3369</v>
      </c>
      <c r="C27" s="269" t="s">
        <v>3778</v>
      </c>
      <c r="D27" s="269" t="s">
        <v>3779</v>
      </c>
      <c r="E27" s="269" t="s">
        <v>585</v>
      </c>
      <c r="F27" s="389">
        <v>2867346</v>
      </c>
      <c r="G27" s="268">
        <v>1.02</v>
      </c>
      <c r="H27" s="346" t="s">
        <v>2954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B28" s="268"/>
      <c r="C28" s="269"/>
      <c r="D28" s="269"/>
      <c r="E28" s="269"/>
      <c r="F28" s="389"/>
      <c r="G28" s="268"/>
      <c r="H28" s="346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B29" s="268"/>
      <c r="C29" s="269"/>
      <c r="D29" s="269"/>
      <c r="E29" s="269"/>
      <c r="F29" s="389"/>
      <c r="G29" s="268"/>
      <c r="H29" s="346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B30" s="268"/>
      <c r="C30" s="269"/>
      <c r="D30" s="269"/>
      <c r="E30" s="269"/>
      <c r="F30" s="389"/>
      <c r="G30" s="268"/>
      <c r="H30" s="346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B31" s="268"/>
      <c r="C31" s="269"/>
      <c r="D31" s="269"/>
      <c r="E31" s="269"/>
      <c r="F31" s="389"/>
      <c r="G31" s="268"/>
      <c r="H31" s="3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B32" s="268"/>
      <c r="C32" s="269"/>
      <c r="D32" s="269"/>
      <c r="E32" s="269"/>
      <c r="F32" s="389"/>
      <c r="G32" s="268"/>
      <c r="H32" s="3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2:35">
      <c r="B33" s="268"/>
      <c r="C33" s="269"/>
      <c r="D33" s="269"/>
      <c r="E33" s="269"/>
      <c r="F33" s="389"/>
      <c r="G33" s="268"/>
      <c r="H33" s="3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2:35">
      <c r="B34" s="268"/>
      <c r="C34" s="269"/>
      <c r="D34" s="269"/>
      <c r="E34" s="269"/>
      <c r="F34" s="389"/>
      <c r="G34" s="268"/>
      <c r="H34" s="3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2:35">
      <c r="B35" s="268"/>
      <c r="C35" s="269"/>
      <c r="D35" s="269"/>
      <c r="E35" s="269"/>
      <c r="F35" s="389"/>
      <c r="G35" s="268"/>
      <c r="H35" s="3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2:35">
      <c r="B36" s="268"/>
      <c r="C36" s="269"/>
      <c r="D36" s="269"/>
      <c r="E36" s="269"/>
      <c r="F36" s="389"/>
      <c r="G36" s="268"/>
      <c r="H36" s="3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2:35">
      <c r="B37" s="268"/>
      <c r="C37" s="269"/>
      <c r="D37" s="269"/>
      <c r="E37" s="269"/>
      <c r="F37" s="389"/>
      <c r="G37" s="268"/>
      <c r="H37" s="3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2:35">
      <c r="B38" s="268"/>
      <c r="C38" s="269"/>
      <c r="D38" s="269"/>
      <c r="E38" s="269"/>
      <c r="F38" s="389"/>
      <c r="G38" s="268"/>
      <c r="H38" s="3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2:35">
      <c r="B39" s="268"/>
      <c r="C39" s="269"/>
      <c r="D39" s="269"/>
      <c r="E39" s="269"/>
      <c r="F39" s="389"/>
      <c r="G39" s="268"/>
      <c r="H39" s="3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2:35">
      <c r="B40" s="268"/>
      <c r="C40" s="269"/>
      <c r="D40" s="269"/>
      <c r="E40" s="269"/>
      <c r="F40" s="389"/>
      <c r="G40" s="268"/>
      <c r="H40" s="3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2:35">
      <c r="B41" s="268"/>
      <c r="C41" s="269"/>
      <c r="D41" s="269"/>
      <c r="E41" s="269"/>
      <c r="F41" s="389"/>
      <c r="G41" s="268"/>
      <c r="H41" s="3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2:35">
      <c r="B42" s="268"/>
      <c r="C42" s="269"/>
      <c r="D42" s="269"/>
      <c r="E42" s="269"/>
      <c r="F42" s="389"/>
      <c r="G42" s="268"/>
      <c r="H42" s="3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2:35">
      <c r="B43" s="268"/>
      <c r="C43" s="269"/>
      <c r="D43" s="269"/>
      <c r="E43" s="269"/>
      <c r="F43" s="389"/>
      <c r="G43" s="268"/>
      <c r="H43" s="3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2:35">
      <c r="B44" s="268"/>
      <c r="C44" s="269"/>
      <c r="D44" s="269"/>
      <c r="E44" s="269"/>
      <c r="F44" s="389"/>
      <c r="G44" s="268"/>
      <c r="H44" s="3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2:35">
      <c r="B45" s="268"/>
      <c r="C45" s="269"/>
      <c r="D45" s="269"/>
      <c r="E45" s="269"/>
      <c r="F45" s="389"/>
      <c r="G45" s="268"/>
      <c r="H45" s="3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2:35">
      <c r="B46" s="268"/>
      <c r="C46" s="269"/>
      <c r="D46" s="269"/>
      <c r="E46" s="269"/>
      <c r="F46" s="389"/>
      <c r="G46" s="268"/>
      <c r="H46" s="3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2:35">
      <c r="B47" s="268"/>
      <c r="C47" s="269"/>
      <c r="D47" s="269"/>
      <c r="E47" s="269"/>
      <c r="F47" s="389"/>
      <c r="G47" s="268"/>
      <c r="H47" s="3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2:35">
      <c r="B48" s="268"/>
      <c r="C48" s="269"/>
      <c r="D48" s="269"/>
      <c r="E48" s="269"/>
      <c r="F48" s="389"/>
      <c r="G48" s="268"/>
      <c r="H48" s="3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2:35">
      <c r="B49" s="268"/>
      <c r="C49" s="269"/>
      <c r="D49" s="269"/>
      <c r="E49" s="269"/>
      <c r="F49" s="389"/>
      <c r="G49" s="268"/>
      <c r="H49" s="3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2:35">
      <c r="B50" s="268"/>
      <c r="C50" s="269"/>
      <c r="D50" s="269"/>
      <c r="E50" s="269"/>
      <c r="F50" s="389"/>
      <c r="G50" s="268"/>
      <c r="H50" s="3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2:35">
      <c r="B51" s="268"/>
      <c r="C51" s="269"/>
      <c r="D51" s="269"/>
      <c r="E51" s="269"/>
      <c r="F51" s="389"/>
      <c r="G51" s="268"/>
      <c r="H51" s="3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2:35">
      <c r="B52" s="268"/>
      <c r="C52" s="269"/>
      <c r="D52" s="269"/>
      <c r="E52" s="269"/>
      <c r="F52" s="389"/>
      <c r="G52" s="268"/>
      <c r="H52" s="3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2:35">
      <c r="B53" s="268"/>
      <c r="C53" s="269"/>
      <c r="D53" s="269"/>
      <c r="E53" s="269"/>
      <c r="F53" s="389"/>
      <c r="G53" s="268"/>
      <c r="H53" s="3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2:35">
      <c r="B54" s="268"/>
      <c r="C54" s="269"/>
      <c r="D54" s="269"/>
      <c r="E54" s="269"/>
      <c r="F54" s="389"/>
      <c r="G54" s="268"/>
      <c r="H54" s="3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2:35">
      <c r="B55" s="268"/>
      <c r="C55" s="269"/>
      <c r="D55" s="269"/>
      <c r="E55" s="269"/>
      <c r="F55" s="389"/>
      <c r="G55" s="268"/>
      <c r="H55" s="3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2:35">
      <c r="B56" s="268"/>
      <c r="C56" s="269"/>
      <c r="D56" s="269"/>
      <c r="E56" s="269"/>
      <c r="F56" s="389"/>
      <c r="G56" s="268"/>
      <c r="H56" s="346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2:35">
      <c r="B57" s="268"/>
      <c r="C57" s="269"/>
      <c r="D57" s="269"/>
      <c r="E57" s="269"/>
      <c r="F57" s="389"/>
      <c r="G57" s="268"/>
      <c r="H57" s="346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2:35">
      <c r="B58" s="268"/>
      <c r="C58" s="269"/>
      <c r="D58" s="269"/>
      <c r="E58" s="269"/>
      <c r="F58" s="389"/>
      <c r="G58" s="268"/>
      <c r="H58" s="346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2:35">
      <c r="B59" s="268"/>
      <c r="C59" s="269"/>
      <c r="D59" s="269"/>
      <c r="E59" s="269"/>
      <c r="F59" s="389"/>
      <c r="G59" s="268"/>
      <c r="H59" s="346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2:35">
      <c r="B60" s="268"/>
      <c r="C60" s="269"/>
      <c r="D60" s="269"/>
      <c r="E60" s="269"/>
      <c r="F60" s="389"/>
      <c r="G60" s="268"/>
      <c r="H60" s="346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2:35">
      <c r="B61" s="268"/>
      <c r="C61" s="269"/>
      <c r="D61" s="269"/>
      <c r="E61" s="269"/>
      <c r="F61" s="389"/>
      <c r="G61" s="268"/>
      <c r="H61" s="346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2:35">
      <c r="B62" s="268"/>
      <c r="C62" s="269"/>
      <c r="D62" s="269"/>
      <c r="E62" s="269"/>
      <c r="F62" s="389"/>
      <c r="G62" s="268"/>
      <c r="H62" s="346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2:35">
      <c r="B63" s="268"/>
      <c r="C63" s="269"/>
      <c r="D63" s="269"/>
      <c r="E63" s="269"/>
      <c r="F63" s="389"/>
      <c r="G63" s="268"/>
      <c r="H63" s="3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2:35">
      <c r="B64" s="268"/>
      <c r="C64" s="269"/>
      <c r="D64" s="269"/>
      <c r="E64" s="269"/>
      <c r="F64" s="389"/>
      <c r="G64" s="268"/>
      <c r="H64" s="3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2:35">
      <c r="B65" s="268"/>
      <c r="C65" s="269"/>
      <c r="D65" s="269"/>
      <c r="E65" s="269"/>
      <c r="F65" s="389"/>
      <c r="G65" s="268"/>
      <c r="H65" s="3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2:35">
      <c r="B66" s="268"/>
      <c r="C66" s="269"/>
      <c r="D66" s="269"/>
      <c r="E66" s="269"/>
      <c r="F66" s="389"/>
      <c r="G66" s="268"/>
      <c r="H66" s="3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2:35">
      <c r="B67" s="268"/>
      <c r="C67" s="269"/>
      <c r="D67" s="269"/>
      <c r="E67" s="269"/>
      <c r="F67" s="389"/>
      <c r="G67" s="268"/>
      <c r="H67" s="346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2:35">
      <c r="B68" s="268"/>
      <c r="C68" s="269"/>
      <c r="D68" s="269"/>
      <c r="E68" s="269"/>
      <c r="F68" s="389"/>
      <c r="G68" s="268"/>
      <c r="H68" s="34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2:35">
      <c r="B69" s="268"/>
      <c r="C69" s="269"/>
      <c r="D69" s="269"/>
      <c r="E69" s="269"/>
      <c r="F69" s="389"/>
      <c r="G69" s="268"/>
      <c r="H69" s="346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2:35">
      <c r="B70" s="268"/>
      <c r="C70" s="269"/>
      <c r="D70" s="269"/>
      <c r="E70" s="269"/>
      <c r="F70" s="389"/>
      <c r="G70" s="268"/>
      <c r="H70" s="346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2:35">
      <c r="B71" s="268"/>
      <c r="C71" s="269"/>
      <c r="D71" s="269"/>
      <c r="E71" s="269"/>
      <c r="F71" s="389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2:35">
      <c r="B72" s="268"/>
      <c r="C72" s="269"/>
      <c r="D72" s="269"/>
      <c r="E72" s="269"/>
      <c r="F72" s="389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2:35">
      <c r="B73" s="268"/>
      <c r="C73" s="269"/>
      <c r="D73" s="269"/>
      <c r="E73" s="269"/>
      <c r="F73" s="389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2:35">
      <c r="B74" s="268"/>
      <c r="C74" s="269"/>
      <c r="D74" s="269"/>
      <c r="E74" s="269"/>
      <c r="F74" s="389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2:35">
      <c r="B75" s="268"/>
      <c r="C75" s="269"/>
      <c r="D75" s="269"/>
      <c r="E75" s="269"/>
      <c r="F75" s="389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2:35">
      <c r="B76" s="268"/>
      <c r="C76" s="269"/>
      <c r="D76" s="269"/>
      <c r="E76" s="269"/>
      <c r="F76" s="389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2:35">
      <c r="B77" s="268"/>
      <c r="C77" s="269"/>
      <c r="D77" s="269"/>
      <c r="E77" s="269"/>
      <c r="F77" s="389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2:35">
      <c r="B78" s="268"/>
      <c r="C78" s="269"/>
      <c r="D78" s="269"/>
      <c r="E78" s="269"/>
      <c r="F78" s="389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2:35">
      <c r="B79" s="268"/>
      <c r="C79" s="269"/>
      <c r="D79" s="269"/>
      <c r="E79" s="269"/>
      <c r="F79" s="389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2:35">
      <c r="B80" s="268"/>
      <c r="C80" s="269"/>
      <c r="D80" s="269"/>
      <c r="E80" s="269"/>
      <c r="F80" s="389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9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9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9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9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9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9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9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9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9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9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9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9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9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9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9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9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9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9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9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9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9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9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9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9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9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9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9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9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9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9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9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9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9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9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9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9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9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9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9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9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9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9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9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9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9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9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9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9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9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9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9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9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9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9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9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9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9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9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9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9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9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9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9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9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9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9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9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9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9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9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9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9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9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9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9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9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9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9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9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9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9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9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9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9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9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9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9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9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9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9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9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9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9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9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9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9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9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9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9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9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9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9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9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9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9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9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9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9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9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9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9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9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9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9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9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9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9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9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9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9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9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9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9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9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9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9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9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9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9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9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9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9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9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9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9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9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9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9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9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9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9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9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9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9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9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9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9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9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9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9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9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9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9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9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9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9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9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9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9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9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9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9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9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9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9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9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9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9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9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9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9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9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9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9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9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9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9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9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9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9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9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9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9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9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9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9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9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9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9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9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9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9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9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9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9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9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9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9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9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9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9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9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9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9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9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9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9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9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9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9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9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9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9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9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9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9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9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9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9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9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9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9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9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9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9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9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9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9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9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9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9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9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9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9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9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9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9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9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9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9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9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9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9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9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9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9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9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9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9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9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9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9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9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9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9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9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9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9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9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9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9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9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9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9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9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9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9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9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9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9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9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9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9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9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9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9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9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9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9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9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9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9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9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9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9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9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9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9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2"/>
  <sheetViews>
    <sheetView zoomScale="76" zoomScaleNormal="85" workbookViewId="0">
      <selection activeCell="G24" sqref="G2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3642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43977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58">
        <v>1</v>
      </c>
      <c r="B10" s="434">
        <v>43938</v>
      </c>
      <c r="C10" s="459"/>
      <c r="D10" s="391" t="s">
        <v>144</v>
      </c>
      <c r="E10" s="399" t="s">
        <v>602</v>
      </c>
      <c r="F10" s="399">
        <v>547</v>
      </c>
      <c r="G10" s="460">
        <v>515</v>
      </c>
      <c r="H10" s="460">
        <v>510</v>
      </c>
      <c r="I10" s="399" t="s">
        <v>3631</v>
      </c>
      <c r="J10" s="392" t="s">
        <v>3650</v>
      </c>
      <c r="K10" s="392">
        <f t="shared" ref="K10:K11" si="0">H10-F10</f>
        <v>-37</v>
      </c>
      <c r="L10" s="393">
        <f t="shared" ref="L10:L11" si="1">K10/F10</f>
        <v>-6.7641681901279713E-2</v>
      </c>
      <c r="M10" s="392" t="s">
        <v>665</v>
      </c>
      <c r="N10" s="435">
        <v>43956</v>
      </c>
      <c r="O10" s="435"/>
      <c r="Q10" s="64"/>
      <c r="R10" s="342" t="s">
        <v>604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58">
        <v>2</v>
      </c>
      <c r="B11" s="434">
        <v>43938</v>
      </c>
      <c r="C11" s="459"/>
      <c r="D11" s="391" t="s">
        <v>173</v>
      </c>
      <c r="E11" s="399" t="s">
        <v>602</v>
      </c>
      <c r="F11" s="399">
        <v>190</v>
      </c>
      <c r="G11" s="460">
        <v>177</v>
      </c>
      <c r="H11" s="460">
        <v>176.5</v>
      </c>
      <c r="I11" s="399" t="s">
        <v>3632</v>
      </c>
      <c r="J11" s="392" t="s">
        <v>3651</v>
      </c>
      <c r="K11" s="392">
        <f t="shared" si="0"/>
        <v>-13.5</v>
      </c>
      <c r="L11" s="393">
        <f t="shared" si="1"/>
        <v>-7.1052631578947367E-2</v>
      </c>
      <c r="M11" s="392" t="s">
        <v>665</v>
      </c>
      <c r="N11" s="435">
        <v>43956</v>
      </c>
      <c r="O11" s="435"/>
      <c r="Q11" s="64"/>
      <c r="R11" s="342" t="s">
        <v>604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454" customFormat="1" ht="14.25">
      <c r="A12" s="458">
        <v>3</v>
      </c>
      <c r="B12" s="434">
        <v>43951</v>
      </c>
      <c r="C12" s="459"/>
      <c r="D12" s="391" t="s">
        <v>95</v>
      </c>
      <c r="E12" s="399" t="s">
        <v>602</v>
      </c>
      <c r="F12" s="399">
        <v>4000</v>
      </c>
      <c r="G12" s="460">
        <v>3780</v>
      </c>
      <c r="H12" s="460">
        <v>3780</v>
      </c>
      <c r="I12" s="399">
        <v>4400</v>
      </c>
      <c r="J12" s="392" t="s">
        <v>3694</v>
      </c>
      <c r="K12" s="392">
        <f t="shared" ref="K12" si="2">H12-F12</f>
        <v>-220</v>
      </c>
      <c r="L12" s="393">
        <f t="shared" ref="L12" si="3">K12/F12</f>
        <v>-5.5E-2</v>
      </c>
      <c r="M12" s="392" t="s">
        <v>665</v>
      </c>
      <c r="N12" s="435">
        <v>43963</v>
      </c>
      <c r="O12" s="435"/>
      <c r="Q12" s="455"/>
      <c r="R12" s="456" t="s">
        <v>3188</v>
      </c>
      <c r="S12" s="455"/>
      <c r="T12" s="455"/>
      <c r="U12" s="455"/>
      <c r="V12" s="455"/>
      <c r="W12" s="455"/>
      <c r="X12" s="455"/>
      <c r="Y12" s="455"/>
      <c r="Z12" s="455"/>
      <c r="AA12" s="455"/>
      <c r="AB12" s="455"/>
    </row>
    <row r="13" spans="1:28" s="454" customFormat="1" ht="14.25">
      <c r="A13" s="461">
        <v>4</v>
      </c>
      <c r="B13" s="433">
        <v>43955</v>
      </c>
      <c r="C13" s="462"/>
      <c r="D13" s="394" t="s">
        <v>3640</v>
      </c>
      <c r="E13" s="400" t="s">
        <v>602</v>
      </c>
      <c r="F13" s="400">
        <v>310</v>
      </c>
      <c r="G13" s="457">
        <v>290</v>
      </c>
      <c r="H13" s="457">
        <v>321.5</v>
      </c>
      <c r="I13" s="400">
        <v>350</v>
      </c>
      <c r="J13" s="65" t="s">
        <v>3667</v>
      </c>
      <c r="K13" s="65">
        <f>H13-F13</f>
        <v>11.5</v>
      </c>
      <c r="L13" s="395">
        <f t="shared" ref="L13:L14" si="4">K13/F13</f>
        <v>3.7096774193548385E-2</v>
      </c>
      <c r="M13" s="65" t="s">
        <v>601</v>
      </c>
      <c r="N13" s="436">
        <v>43957</v>
      </c>
      <c r="O13" s="65"/>
      <c r="Q13" s="455"/>
      <c r="R13" s="456" t="s">
        <v>3188</v>
      </c>
      <c r="S13" s="455"/>
      <c r="T13" s="455"/>
      <c r="U13" s="455"/>
      <c r="V13" s="455"/>
      <c r="W13" s="455"/>
      <c r="X13" s="455"/>
      <c r="Y13" s="455"/>
      <c r="Z13" s="455"/>
      <c r="AA13" s="455"/>
      <c r="AB13" s="455"/>
    </row>
    <row r="14" spans="1:28" s="454" customFormat="1" ht="14.25">
      <c r="A14" s="461">
        <v>5</v>
      </c>
      <c r="B14" s="433">
        <v>43956</v>
      </c>
      <c r="C14" s="462"/>
      <c r="D14" s="394" t="s">
        <v>238</v>
      </c>
      <c r="E14" s="400" t="s">
        <v>602</v>
      </c>
      <c r="F14" s="400">
        <v>214.5</v>
      </c>
      <c r="G14" s="457">
        <v>200</v>
      </c>
      <c r="H14" s="457">
        <v>223.5</v>
      </c>
      <c r="I14" s="400" t="s">
        <v>3647</v>
      </c>
      <c r="J14" s="65" t="s">
        <v>3407</v>
      </c>
      <c r="K14" s="65">
        <f>H14-F14</f>
        <v>9</v>
      </c>
      <c r="L14" s="395">
        <f t="shared" si="4"/>
        <v>4.195804195804196E-2</v>
      </c>
      <c r="M14" s="65" t="s">
        <v>601</v>
      </c>
      <c r="N14" s="436">
        <v>43964</v>
      </c>
      <c r="O14" s="65"/>
      <c r="Q14" s="455"/>
      <c r="R14" s="456" t="s">
        <v>3188</v>
      </c>
      <c r="S14" s="455"/>
      <c r="T14" s="455"/>
      <c r="U14" s="455"/>
      <c r="V14" s="455"/>
      <c r="W14" s="455"/>
      <c r="X14" s="455"/>
      <c r="Y14" s="455"/>
      <c r="Z14" s="455"/>
      <c r="AA14" s="455"/>
      <c r="AB14" s="455"/>
    </row>
    <row r="15" spans="1:28" s="454" customFormat="1" ht="14.25">
      <c r="A15" s="458">
        <v>6</v>
      </c>
      <c r="B15" s="434">
        <v>43956</v>
      </c>
      <c r="C15" s="459"/>
      <c r="D15" s="391" t="s">
        <v>200</v>
      </c>
      <c r="E15" s="399" t="s">
        <v>602</v>
      </c>
      <c r="F15" s="399">
        <v>470</v>
      </c>
      <c r="G15" s="460">
        <v>444</v>
      </c>
      <c r="H15" s="460">
        <v>444</v>
      </c>
      <c r="I15" s="399" t="s">
        <v>3648</v>
      </c>
      <c r="J15" s="392" t="s">
        <v>3649</v>
      </c>
      <c r="K15" s="392">
        <f t="shared" ref="K15" si="5">H15-F15</f>
        <v>-26</v>
      </c>
      <c r="L15" s="393">
        <f t="shared" ref="L15:L17" si="6">K15/F15</f>
        <v>-5.5319148936170209E-2</v>
      </c>
      <c r="M15" s="392" t="s">
        <v>665</v>
      </c>
      <c r="N15" s="470">
        <v>43956</v>
      </c>
      <c r="O15" s="435"/>
      <c r="Q15" s="455"/>
      <c r="R15" s="456" t="s">
        <v>604</v>
      </c>
      <c r="S15" s="455"/>
      <c r="T15" s="455"/>
      <c r="U15" s="455"/>
      <c r="V15" s="455"/>
      <c r="W15" s="455"/>
      <c r="X15" s="455"/>
      <c r="Y15" s="455"/>
      <c r="Z15" s="455"/>
      <c r="AA15" s="455"/>
      <c r="AB15" s="455"/>
    </row>
    <row r="16" spans="1:28" s="454" customFormat="1" ht="14.25">
      <c r="A16" s="461">
        <v>7</v>
      </c>
      <c r="B16" s="433">
        <v>43956</v>
      </c>
      <c r="C16" s="462"/>
      <c r="D16" s="394" t="s">
        <v>389</v>
      </c>
      <c r="E16" s="400" t="s">
        <v>602</v>
      </c>
      <c r="F16" s="400">
        <v>138.5</v>
      </c>
      <c r="G16" s="457">
        <v>130.5</v>
      </c>
      <c r="H16" s="457">
        <v>146.5</v>
      </c>
      <c r="I16" s="400" t="s">
        <v>3652</v>
      </c>
      <c r="J16" s="65" t="s">
        <v>3656</v>
      </c>
      <c r="K16" s="65">
        <f>H16-F16</f>
        <v>8</v>
      </c>
      <c r="L16" s="395">
        <f t="shared" si="6"/>
        <v>5.7761732851985562E-2</v>
      </c>
      <c r="M16" s="65" t="s">
        <v>601</v>
      </c>
      <c r="N16" s="436">
        <v>43957</v>
      </c>
      <c r="O16" s="65"/>
      <c r="Q16" s="455"/>
      <c r="R16" s="456" t="s">
        <v>3188</v>
      </c>
      <c r="S16" s="455"/>
      <c r="T16" s="455"/>
      <c r="U16" s="455"/>
      <c r="V16" s="455"/>
      <c r="W16" s="455"/>
      <c r="X16" s="455"/>
      <c r="Y16" s="455"/>
      <c r="Z16" s="455"/>
      <c r="AA16" s="455"/>
      <c r="AB16" s="455"/>
    </row>
    <row r="17" spans="1:28" s="454" customFormat="1" ht="14.25">
      <c r="A17" s="458">
        <v>8</v>
      </c>
      <c r="B17" s="434">
        <v>43956</v>
      </c>
      <c r="C17" s="459"/>
      <c r="D17" s="391" t="s">
        <v>119</v>
      </c>
      <c r="E17" s="399" t="s">
        <v>3689</v>
      </c>
      <c r="F17" s="399">
        <v>338</v>
      </c>
      <c r="G17" s="460">
        <v>315</v>
      </c>
      <c r="H17" s="460">
        <f>(348+314)/2</f>
        <v>331</v>
      </c>
      <c r="I17" s="399" t="s">
        <v>3653</v>
      </c>
      <c r="J17" s="392" t="s">
        <v>3688</v>
      </c>
      <c r="K17" s="392">
        <f>H17-F17</f>
        <v>-7</v>
      </c>
      <c r="L17" s="393">
        <f t="shared" si="6"/>
        <v>-2.0710059171597635E-2</v>
      </c>
      <c r="M17" s="392" t="s">
        <v>665</v>
      </c>
      <c r="N17" s="435">
        <v>43963</v>
      </c>
      <c r="O17" s="435"/>
      <c r="Q17" s="455"/>
      <c r="R17" s="456" t="s">
        <v>604</v>
      </c>
      <c r="S17" s="455"/>
      <c r="T17" s="455"/>
      <c r="U17" s="455"/>
      <c r="V17" s="455"/>
      <c r="W17" s="455"/>
      <c r="X17" s="455"/>
      <c r="Y17" s="455"/>
      <c r="Z17" s="455"/>
      <c r="AA17" s="455"/>
      <c r="AB17" s="455"/>
    </row>
    <row r="18" spans="1:28" s="454" customFormat="1" ht="14.25">
      <c r="A18" s="461">
        <v>9</v>
      </c>
      <c r="B18" s="433">
        <v>43957</v>
      </c>
      <c r="C18" s="462"/>
      <c r="D18" s="394" t="s">
        <v>110</v>
      </c>
      <c r="E18" s="400" t="s">
        <v>602</v>
      </c>
      <c r="F18" s="400">
        <v>1690</v>
      </c>
      <c r="G18" s="457">
        <v>1550</v>
      </c>
      <c r="H18" s="457">
        <v>1750</v>
      </c>
      <c r="I18" s="400" t="s">
        <v>3655</v>
      </c>
      <c r="J18" s="65" t="s">
        <v>3149</v>
      </c>
      <c r="K18" s="65">
        <f>H18-F18</f>
        <v>60</v>
      </c>
      <c r="L18" s="395">
        <f t="shared" ref="L18:L20" si="7">K18/F18</f>
        <v>3.5502958579881658E-2</v>
      </c>
      <c r="M18" s="65" t="s">
        <v>601</v>
      </c>
      <c r="N18" s="469">
        <v>43957</v>
      </c>
      <c r="O18" s="65"/>
      <c r="Q18" s="455"/>
      <c r="R18" s="456" t="s">
        <v>604</v>
      </c>
      <c r="S18" s="455"/>
      <c r="T18" s="455"/>
      <c r="U18" s="455"/>
      <c r="V18" s="455"/>
      <c r="W18" s="455"/>
      <c r="X18" s="455"/>
      <c r="Y18" s="455"/>
      <c r="Z18" s="455"/>
      <c r="AA18" s="455"/>
      <c r="AB18" s="455"/>
    </row>
    <row r="19" spans="1:28" s="454" customFormat="1" ht="14.25">
      <c r="A19" s="461">
        <v>10</v>
      </c>
      <c r="B19" s="433">
        <v>43957</v>
      </c>
      <c r="C19" s="462"/>
      <c r="D19" s="394" t="s">
        <v>188</v>
      </c>
      <c r="E19" s="400" t="s">
        <v>602</v>
      </c>
      <c r="F19" s="400">
        <v>1910</v>
      </c>
      <c r="G19" s="457">
        <v>1780</v>
      </c>
      <c r="H19" s="457">
        <v>2000</v>
      </c>
      <c r="I19" s="400" t="s">
        <v>3658</v>
      </c>
      <c r="J19" s="65" t="s">
        <v>3695</v>
      </c>
      <c r="K19" s="65">
        <f>H19-F19</f>
        <v>90</v>
      </c>
      <c r="L19" s="395">
        <f t="shared" si="7"/>
        <v>4.712041884816754E-2</v>
      </c>
      <c r="M19" s="65" t="s">
        <v>601</v>
      </c>
      <c r="N19" s="436">
        <v>43964</v>
      </c>
      <c r="O19" s="65"/>
      <c r="Q19" s="455"/>
      <c r="R19" s="456" t="s">
        <v>604</v>
      </c>
      <c r="S19" s="455"/>
      <c r="T19" s="455"/>
      <c r="U19" s="455"/>
      <c r="V19" s="455"/>
      <c r="W19" s="455"/>
      <c r="X19" s="455"/>
      <c r="Y19" s="455"/>
      <c r="Z19" s="455"/>
      <c r="AA19" s="455"/>
      <c r="AB19" s="455"/>
    </row>
    <row r="20" spans="1:28" s="454" customFormat="1" ht="14.25">
      <c r="A20" s="458">
        <v>11</v>
      </c>
      <c r="B20" s="434">
        <v>43957</v>
      </c>
      <c r="C20" s="459"/>
      <c r="D20" s="391" t="s">
        <v>110</v>
      </c>
      <c r="E20" s="399" t="s">
        <v>602</v>
      </c>
      <c r="F20" s="399">
        <v>1705</v>
      </c>
      <c r="G20" s="460">
        <v>1580</v>
      </c>
      <c r="H20" s="460">
        <v>1575</v>
      </c>
      <c r="I20" s="399" t="s">
        <v>3657</v>
      </c>
      <c r="J20" s="392" t="s">
        <v>3727</v>
      </c>
      <c r="K20" s="392">
        <f>H20-F20</f>
        <v>-130</v>
      </c>
      <c r="L20" s="393">
        <f t="shared" si="7"/>
        <v>-7.6246334310850442E-2</v>
      </c>
      <c r="M20" s="392" t="s">
        <v>665</v>
      </c>
      <c r="N20" s="435">
        <v>43969</v>
      </c>
      <c r="O20" s="435"/>
      <c r="Q20" s="455"/>
      <c r="R20" s="456" t="s">
        <v>604</v>
      </c>
      <c r="S20" s="455"/>
      <c r="T20" s="455"/>
      <c r="U20" s="455"/>
      <c r="V20" s="455"/>
      <c r="W20" s="455"/>
      <c r="X20" s="455"/>
      <c r="Y20" s="455"/>
      <c r="Z20" s="455"/>
      <c r="AA20" s="455"/>
      <c r="AB20" s="455"/>
    </row>
    <row r="21" spans="1:28" s="454" customFormat="1" ht="14.25">
      <c r="A21" s="461">
        <v>12</v>
      </c>
      <c r="B21" s="433">
        <v>43957</v>
      </c>
      <c r="C21" s="462"/>
      <c r="D21" s="394" t="s">
        <v>137</v>
      </c>
      <c r="E21" s="400" t="s">
        <v>602</v>
      </c>
      <c r="F21" s="400">
        <v>830</v>
      </c>
      <c r="G21" s="457">
        <v>780</v>
      </c>
      <c r="H21" s="457">
        <v>860</v>
      </c>
      <c r="I21" s="400" t="s">
        <v>3659</v>
      </c>
      <c r="J21" s="65" t="s">
        <v>3696</v>
      </c>
      <c r="K21" s="65">
        <f t="shared" ref="K21:K26" si="8">H21-F21</f>
        <v>30</v>
      </c>
      <c r="L21" s="395">
        <f t="shared" ref="L21" si="9">K21/F21</f>
        <v>3.614457831325301E-2</v>
      </c>
      <c r="M21" s="65" t="s">
        <v>601</v>
      </c>
      <c r="N21" s="436">
        <v>43964</v>
      </c>
      <c r="O21" s="65"/>
      <c r="Q21" s="455"/>
      <c r="R21" s="456" t="s">
        <v>3188</v>
      </c>
      <c r="S21" s="455"/>
      <c r="T21" s="455"/>
      <c r="U21" s="455"/>
      <c r="V21" s="455"/>
      <c r="W21" s="455"/>
      <c r="X21" s="455"/>
      <c r="Y21" s="455"/>
      <c r="Z21" s="455"/>
      <c r="AA21" s="455"/>
      <c r="AB21" s="455"/>
    </row>
    <row r="22" spans="1:28" s="454" customFormat="1" ht="14.25">
      <c r="A22" s="461">
        <v>13</v>
      </c>
      <c r="B22" s="433">
        <v>43958</v>
      </c>
      <c r="C22" s="462"/>
      <c r="D22" s="394" t="s">
        <v>117</v>
      </c>
      <c r="E22" s="400" t="s">
        <v>602</v>
      </c>
      <c r="F22" s="400">
        <v>1945</v>
      </c>
      <c r="G22" s="457">
        <v>1790</v>
      </c>
      <c r="H22" s="457">
        <v>2075</v>
      </c>
      <c r="I22" s="400" t="s">
        <v>3660</v>
      </c>
      <c r="J22" s="65" t="s">
        <v>3669</v>
      </c>
      <c r="K22" s="65">
        <f t="shared" si="8"/>
        <v>130</v>
      </c>
      <c r="L22" s="395">
        <f t="shared" ref="L22" si="10">K22/F22</f>
        <v>6.6838046272493568E-2</v>
      </c>
      <c r="M22" s="65" t="s">
        <v>601</v>
      </c>
      <c r="N22" s="436">
        <v>43959</v>
      </c>
      <c r="O22" s="65"/>
      <c r="Q22" s="455"/>
      <c r="R22" s="456" t="s">
        <v>604</v>
      </c>
      <c r="S22" s="455"/>
      <c r="T22" s="455"/>
      <c r="U22" s="455"/>
      <c r="V22" s="455"/>
      <c r="W22" s="455"/>
      <c r="X22" s="455"/>
      <c r="Y22" s="455"/>
      <c r="Z22" s="455"/>
      <c r="AA22" s="455"/>
      <c r="AB22" s="455"/>
    </row>
    <row r="23" spans="1:28" s="454" customFormat="1" ht="14.25">
      <c r="A23" s="461">
        <v>14</v>
      </c>
      <c r="B23" s="433">
        <v>43958</v>
      </c>
      <c r="C23" s="462"/>
      <c r="D23" s="394" t="s">
        <v>76</v>
      </c>
      <c r="E23" s="400" t="s">
        <v>602</v>
      </c>
      <c r="F23" s="400">
        <v>2895</v>
      </c>
      <c r="G23" s="457">
        <v>2690</v>
      </c>
      <c r="H23" s="457">
        <v>3005</v>
      </c>
      <c r="I23" s="400" t="s">
        <v>3661</v>
      </c>
      <c r="J23" s="65" t="s">
        <v>3670</v>
      </c>
      <c r="K23" s="65">
        <f t="shared" si="8"/>
        <v>110</v>
      </c>
      <c r="L23" s="395">
        <f t="shared" ref="L23:L24" si="11">K23/F23</f>
        <v>3.7996545768566495E-2</v>
      </c>
      <c r="M23" s="65" t="s">
        <v>601</v>
      </c>
      <c r="N23" s="436">
        <v>43959</v>
      </c>
      <c r="O23" s="65"/>
      <c r="Q23" s="455"/>
      <c r="R23" s="456" t="s">
        <v>604</v>
      </c>
      <c r="S23" s="455"/>
      <c r="T23" s="455"/>
      <c r="U23" s="455"/>
      <c r="V23" s="455"/>
      <c r="W23" s="455"/>
      <c r="X23" s="455"/>
      <c r="Y23" s="455"/>
      <c r="Z23" s="455"/>
      <c r="AA23" s="455"/>
      <c r="AB23" s="455"/>
    </row>
    <row r="24" spans="1:28" s="454" customFormat="1" ht="14.25">
      <c r="A24" s="461">
        <v>15</v>
      </c>
      <c r="B24" s="433">
        <v>43959</v>
      </c>
      <c r="C24" s="462"/>
      <c r="D24" s="394" t="s">
        <v>77</v>
      </c>
      <c r="E24" s="400" t="s">
        <v>602</v>
      </c>
      <c r="F24" s="400">
        <v>322</v>
      </c>
      <c r="G24" s="457">
        <v>302</v>
      </c>
      <c r="H24" s="457">
        <v>337.5</v>
      </c>
      <c r="I24" s="400" t="s">
        <v>3671</v>
      </c>
      <c r="J24" s="65" t="s">
        <v>3716</v>
      </c>
      <c r="K24" s="65">
        <f t="shared" si="8"/>
        <v>15.5</v>
      </c>
      <c r="L24" s="395">
        <f t="shared" si="11"/>
        <v>4.813664596273292E-2</v>
      </c>
      <c r="M24" s="65" t="s">
        <v>601</v>
      </c>
      <c r="N24" s="436">
        <v>43965</v>
      </c>
      <c r="O24" s="65"/>
      <c r="Q24" s="455"/>
      <c r="R24" s="456" t="s">
        <v>3188</v>
      </c>
      <c r="S24" s="455"/>
      <c r="T24" s="455"/>
      <c r="U24" s="455"/>
      <c r="V24" s="455"/>
      <c r="W24" s="455"/>
      <c r="X24" s="455"/>
      <c r="Y24" s="455"/>
      <c r="Z24" s="455"/>
      <c r="AA24" s="455"/>
      <c r="AB24" s="455"/>
    </row>
    <row r="25" spans="1:28" s="454" customFormat="1" ht="14.25">
      <c r="A25" s="461">
        <v>16</v>
      </c>
      <c r="B25" s="433">
        <v>43959</v>
      </c>
      <c r="C25" s="462"/>
      <c r="D25" s="394" t="s">
        <v>389</v>
      </c>
      <c r="E25" s="400" t="s">
        <v>602</v>
      </c>
      <c r="F25" s="400">
        <v>137.5</v>
      </c>
      <c r="G25" s="457">
        <v>129</v>
      </c>
      <c r="H25" s="457">
        <v>143.5</v>
      </c>
      <c r="I25" s="400" t="s">
        <v>3652</v>
      </c>
      <c r="J25" s="65" t="s">
        <v>3699</v>
      </c>
      <c r="K25" s="65">
        <f t="shared" si="8"/>
        <v>6</v>
      </c>
      <c r="L25" s="395">
        <f t="shared" ref="L25" si="12">K25/F25</f>
        <v>4.363636363636364E-2</v>
      </c>
      <c r="M25" s="65" t="s">
        <v>601</v>
      </c>
      <c r="N25" s="436">
        <v>43964</v>
      </c>
      <c r="O25" s="65"/>
      <c r="Q25" s="455"/>
      <c r="R25" s="456" t="s">
        <v>3188</v>
      </c>
      <c r="S25" s="455"/>
      <c r="T25" s="455"/>
      <c r="U25" s="455"/>
      <c r="V25" s="455"/>
      <c r="W25" s="455"/>
      <c r="X25" s="455"/>
      <c r="Y25" s="455"/>
      <c r="Z25" s="455"/>
      <c r="AA25" s="455"/>
      <c r="AB25" s="455"/>
    </row>
    <row r="26" spans="1:28" s="454" customFormat="1" ht="14.25">
      <c r="A26" s="461">
        <v>17</v>
      </c>
      <c r="B26" s="433">
        <v>43963</v>
      </c>
      <c r="C26" s="462"/>
      <c r="D26" s="394" t="s">
        <v>175</v>
      </c>
      <c r="E26" s="400" t="s">
        <v>602</v>
      </c>
      <c r="F26" s="400">
        <v>1007.5</v>
      </c>
      <c r="G26" s="457">
        <v>940</v>
      </c>
      <c r="H26" s="457">
        <v>1045</v>
      </c>
      <c r="I26" s="400" t="s">
        <v>3692</v>
      </c>
      <c r="J26" s="65" t="s">
        <v>3698</v>
      </c>
      <c r="K26" s="65">
        <f t="shared" si="8"/>
        <v>37.5</v>
      </c>
      <c r="L26" s="395">
        <f t="shared" ref="L26" si="13">K26/F26</f>
        <v>3.7220843672456573E-2</v>
      </c>
      <c r="M26" s="65" t="s">
        <v>601</v>
      </c>
      <c r="N26" s="436">
        <v>43964</v>
      </c>
      <c r="O26" s="65"/>
      <c r="Q26" s="455"/>
      <c r="R26" s="456" t="s">
        <v>604</v>
      </c>
      <c r="S26" s="455"/>
      <c r="T26" s="455"/>
      <c r="U26" s="455"/>
      <c r="V26" s="455"/>
      <c r="W26" s="455"/>
      <c r="X26" s="455"/>
      <c r="Y26" s="455"/>
      <c r="Z26" s="455"/>
      <c r="AA26" s="455"/>
      <c r="AB26" s="455"/>
    </row>
    <row r="27" spans="1:28" s="454" customFormat="1" ht="14.25">
      <c r="A27" s="461">
        <v>18</v>
      </c>
      <c r="B27" s="433">
        <v>43965</v>
      </c>
      <c r="C27" s="462"/>
      <c r="D27" s="394" t="s">
        <v>137</v>
      </c>
      <c r="E27" s="400" t="s">
        <v>602</v>
      </c>
      <c r="F27" s="400">
        <v>847.5</v>
      </c>
      <c r="G27" s="457">
        <v>795</v>
      </c>
      <c r="H27" s="457">
        <v>880</v>
      </c>
      <c r="I27" s="400" t="s">
        <v>3717</v>
      </c>
      <c r="J27" s="65" t="s">
        <v>742</v>
      </c>
      <c r="K27" s="65">
        <f t="shared" ref="K27" si="14">H27-F27</f>
        <v>32.5</v>
      </c>
      <c r="L27" s="395">
        <f t="shared" ref="L27" si="15">K27/F27</f>
        <v>3.8348082595870206E-2</v>
      </c>
      <c r="M27" s="65" t="s">
        <v>601</v>
      </c>
      <c r="N27" s="436">
        <v>43966</v>
      </c>
      <c r="O27" s="65"/>
      <c r="Q27" s="455"/>
      <c r="R27" s="456" t="s">
        <v>3188</v>
      </c>
      <c r="S27" s="455"/>
      <c r="T27" s="455"/>
      <c r="U27" s="455"/>
      <c r="V27" s="455"/>
      <c r="W27" s="455"/>
      <c r="X27" s="455"/>
      <c r="Y27" s="455"/>
      <c r="Z27" s="455"/>
      <c r="AA27" s="455"/>
      <c r="AB27" s="455"/>
    </row>
    <row r="28" spans="1:28" s="454" customFormat="1" ht="14.25">
      <c r="A28" s="396">
        <v>19</v>
      </c>
      <c r="B28" s="427">
        <v>43966</v>
      </c>
      <c r="C28" s="447"/>
      <c r="D28" s="448" t="s">
        <v>86</v>
      </c>
      <c r="E28" s="449" t="s">
        <v>602</v>
      </c>
      <c r="F28" s="449" t="s">
        <v>3722</v>
      </c>
      <c r="G28" s="472">
        <v>1275</v>
      </c>
      <c r="H28" s="449"/>
      <c r="I28" s="430" t="s">
        <v>3723</v>
      </c>
      <c r="J28" s="450" t="s">
        <v>603</v>
      </c>
      <c r="K28" s="450"/>
      <c r="L28" s="451"/>
      <c r="M28" s="450"/>
      <c r="N28" s="452"/>
      <c r="O28" s="453"/>
      <c r="Q28" s="455"/>
      <c r="R28" s="456" t="s">
        <v>3188</v>
      </c>
      <c r="S28" s="455"/>
      <c r="T28" s="455"/>
      <c r="U28" s="455"/>
      <c r="V28" s="455"/>
      <c r="W28" s="455"/>
      <c r="X28" s="455"/>
      <c r="Y28" s="455"/>
      <c r="Z28" s="455"/>
      <c r="AA28" s="455"/>
      <c r="AB28" s="455"/>
    </row>
    <row r="29" spans="1:28" s="454" customFormat="1" ht="14.25">
      <c r="A29" s="461">
        <v>20</v>
      </c>
      <c r="B29" s="433">
        <v>43966</v>
      </c>
      <c r="C29" s="462"/>
      <c r="D29" s="394" t="s">
        <v>188</v>
      </c>
      <c r="E29" s="400" t="s">
        <v>602</v>
      </c>
      <c r="F29" s="400">
        <v>1870</v>
      </c>
      <c r="G29" s="457">
        <v>1770</v>
      </c>
      <c r="H29" s="457">
        <v>1960</v>
      </c>
      <c r="I29" s="400" t="s">
        <v>3724</v>
      </c>
      <c r="J29" s="65" t="s">
        <v>3695</v>
      </c>
      <c r="K29" s="65">
        <f t="shared" ref="K29" si="16">H29-F29</f>
        <v>90</v>
      </c>
      <c r="L29" s="395">
        <f t="shared" ref="L29:L30" si="17">K29/F29</f>
        <v>4.8128342245989303E-2</v>
      </c>
      <c r="M29" s="65" t="s">
        <v>601</v>
      </c>
      <c r="N29" s="436">
        <v>43970</v>
      </c>
      <c r="O29" s="65"/>
      <c r="Q29" s="455"/>
      <c r="R29" s="456" t="s">
        <v>604</v>
      </c>
      <c r="S29" s="455"/>
      <c r="T29" s="455"/>
      <c r="U29" s="455"/>
      <c r="V29" s="455"/>
      <c r="W29" s="455"/>
      <c r="X29" s="455"/>
      <c r="Y29" s="455"/>
      <c r="Z29" s="455"/>
      <c r="AA29" s="455"/>
      <c r="AB29" s="455"/>
    </row>
    <row r="30" spans="1:28" s="454" customFormat="1" ht="14.25">
      <c r="A30" s="458">
        <v>21</v>
      </c>
      <c r="B30" s="434">
        <v>43966</v>
      </c>
      <c r="C30" s="459"/>
      <c r="D30" s="391" t="s">
        <v>389</v>
      </c>
      <c r="E30" s="399" t="s">
        <v>602</v>
      </c>
      <c r="F30" s="399">
        <v>138.5</v>
      </c>
      <c r="G30" s="460">
        <v>130</v>
      </c>
      <c r="H30" s="460">
        <v>130</v>
      </c>
      <c r="I30" s="399" t="s">
        <v>3652</v>
      </c>
      <c r="J30" s="392" t="s">
        <v>3766</v>
      </c>
      <c r="K30" s="392">
        <f>H30-F30</f>
        <v>-8.5</v>
      </c>
      <c r="L30" s="393">
        <f t="shared" si="17"/>
        <v>-6.1371841155234655E-2</v>
      </c>
      <c r="M30" s="392" t="s">
        <v>665</v>
      </c>
      <c r="N30" s="435">
        <v>43973</v>
      </c>
      <c r="O30" s="435"/>
      <c r="Q30" s="455"/>
      <c r="R30" s="456" t="s">
        <v>3188</v>
      </c>
      <c r="S30" s="455"/>
      <c r="T30" s="455"/>
      <c r="U30" s="455"/>
      <c r="V30" s="455"/>
      <c r="W30" s="455"/>
      <c r="X30" s="455"/>
      <c r="Y30" s="455"/>
      <c r="Z30" s="455"/>
      <c r="AA30" s="455"/>
      <c r="AB30" s="455"/>
    </row>
    <row r="31" spans="1:28" s="454" customFormat="1" ht="14.25">
      <c r="A31" s="396">
        <v>22</v>
      </c>
      <c r="B31" s="427">
        <v>43969</v>
      </c>
      <c r="C31" s="447"/>
      <c r="D31" s="448" t="s">
        <v>137</v>
      </c>
      <c r="E31" s="449" t="s">
        <v>602</v>
      </c>
      <c r="F31" s="449" t="s">
        <v>3730</v>
      </c>
      <c r="G31" s="472">
        <v>790</v>
      </c>
      <c r="H31" s="449"/>
      <c r="I31" s="430" t="s">
        <v>3717</v>
      </c>
      <c r="J31" s="450" t="s">
        <v>603</v>
      </c>
      <c r="K31" s="450"/>
      <c r="L31" s="451"/>
      <c r="M31" s="450"/>
      <c r="N31" s="452"/>
      <c r="O31" s="453"/>
      <c r="Q31" s="455"/>
      <c r="R31" s="456" t="s">
        <v>3188</v>
      </c>
      <c r="S31" s="455"/>
      <c r="T31" s="455"/>
      <c r="U31" s="455"/>
      <c r="V31" s="455"/>
      <c r="W31" s="455"/>
      <c r="X31" s="455"/>
      <c r="Y31" s="455"/>
      <c r="Z31" s="455"/>
      <c r="AA31" s="455"/>
      <c r="AB31" s="455"/>
    </row>
    <row r="32" spans="1:28" s="454" customFormat="1" ht="14.25">
      <c r="A32" s="501">
        <v>23</v>
      </c>
      <c r="B32" s="502">
        <v>43969</v>
      </c>
      <c r="C32" s="503"/>
      <c r="D32" s="510" t="s">
        <v>127</v>
      </c>
      <c r="E32" s="504" t="s">
        <v>602</v>
      </c>
      <c r="F32" s="513">
        <v>660</v>
      </c>
      <c r="G32" s="505">
        <v>620</v>
      </c>
      <c r="H32" s="504">
        <v>690.5</v>
      </c>
      <c r="I32" s="506" t="s">
        <v>3729</v>
      </c>
      <c r="J32" s="507" t="s">
        <v>3767</v>
      </c>
      <c r="K32" s="507">
        <f t="shared" ref="K32" si="18">H32-F32</f>
        <v>30.5</v>
      </c>
      <c r="L32" s="508">
        <f t="shared" ref="L32" si="19">K32/F32</f>
        <v>4.6212121212121211E-2</v>
      </c>
      <c r="M32" s="507" t="s">
        <v>601</v>
      </c>
      <c r="N32" s="509">
        <v>43973</v>
      </c>
      <c r="O32" s="507"/>
      <c r="Q32" s="455"/>
      <c r="R32" s="456" t="s">
        <v>3733</v>
      </c>
      <c r="S32" s="455"/>
      <c r="T32" s="455"/>
      <c r="U32" s="455"/>
      <c r="V32" s="455"/>
      <c r="W32" s="455"/>
      <c r="X32" s="455"/>
      <c r="Y32" s="455"/>
      <c r="Z32" s="455"/>
      <c r="AA32" s="455"/>
      <c r="AB32" s="455"/>
    </row>
    <row r="33" spans="1:38" s="454" customFormat="1" ht="14.25">
      <c r="A33" s="396">
        <v>24</v>
      </c>
      <c r="B33" s="427">
        <v>43969</v>
      </c>
      <c r="C33" s="447"/>
      <c r="D33" s="448" t="s">
        <v>142</v>
      </c>
      <c r="E33" s="449" t="s">
        <v>602</v>
      </c>
      <c r="F33" s="449" t="s">
        <v>3731</v>
      </c>
      <c r="G33" s="472">
        <v>297</v>
      </c>
      <c r="H33" s="449"/>
      <c r="I33" s="430" t="s">
        <v>3732</v>
      </c>
      <c r="J33" s="450" t="s">
        <v>603</v>
      </c>
      <c r="K33" s="450"/>
      <c r="L33" s="451"/>
      <c r="M33" s="450"/>
      <c r="N33" s="452"/>
      <c r="O33" s="453"/>
      <c r="Q33" s="455"/>
      <c r="R33" s="456" t="s">
        <v>604</v>
      </c>
      <c r="S33" s="455"/>
      <c r="T33" s="455"/>
      <c r="U33" s="455"/>
      <c r="V33" s="455"/>
      <c r="W33" s="455"/>
      <c r="X33" s="455"/>
      <c r="Y33" s="455"/>
      <c r="Z33" s="455"/>
      <c r="AA33" s="455"/>
      <c r="AB33" s="455"/>
    </row>
    <row r="34" spans="1:38" s="454" customFormat="1" ht="14.25">
      <c r="A34" s="458">
        <v>25</v>
      </c>
      <c r="B34" s="434">
        <v>43970</v>
      </c>
      <c r="C34" s="459"/>
      <c r="D34" s="391" t="s">
        <v>42</v>
      </c>
      <c r="E34" s="399" t="s">
        <v>3644</v>
      </c>
      <c r="F34" s="399">
        <v>301</v>
      </c>
      <c r="G34" s="460">
        <v>316</v>
      </c>
      <c r="H34" s="460">
        <v>316</v>
      </c>
      <c r="I34" s="399" t="s">
        <v>3740</v>
      </c>
      <c r="J34" s="392" t="s">
        <v>3741</v>
      </c>
      <c r="K34" s="392">
        <f>F34-H34</f>
        <v>-15</v>
      </c>
      <c r="L34" s="393">
        <f t="shared" ref="L34:L37" si="20">K34/F34</f>
        <v>-4.9833887043189369E-2</v>
      </c>
      <c r="M34" s="392" t="s">
        <v>665</v>
      </c>
      <c r="N34" s="435">
        <v>43970</v>
      </c>
      <c r="O34" s="435"/>
      <c r="Q34" s="455"/>
      <c r="R34" s="456" t="s">
        <v>604</v>
      </c>
      <c r="S34" s="455"/>
      <c r="T34" s="455"/>
      <c r="U34" s="455"/>
      <c r="V34" s="455"/>
      <c r="W34" s="455"/>
      <c r="X34" s="455"/>
      <c r="Y34" s="455"/>
      <c r="Z34" s="455"/>
      <c r="AA34" s="455"/>
      <c r="AB34" s="455"/>
    </row>
    <row r="35" spans="1:38" s="454" customFormat="1" ht="14.25">
      <c r="A35" s="461">
        <v>26</v>
      </c>
      <c r="B35" s="433">
        <v>43970</v>
      </c>
      <c r="C35" s="462"/>
      <c r="D35" s="394" t="s">
        <v>39</v>
      </c>
      <c r="E35" s="400" t="s">
        <v>602</v>
      </c>
      <c r="F35" s="400">
        <v>1140</v>
      </c>
      <c r="G35" s="457">
        <v>1070</v>
      </c>
      <c r="H35" s="457">
        <v>1192.5</v>
      </c>
      <c r="I35" s="400" t="s">
        <v>3738</v>
      </c>
      <c r="J35" s="65" t="s">
        <v>3751</v>
      </c>
      <c r="K35" s="65">
        <f t="shared" ref="K35:K37" si="21">H35-F35</f>
        <v>52.5</v>
      </c>
      <c r="L35" s="395">
        <f t="shared" si="20"/>
        <v>4.6052631578947366E-2</v>
      </c>
      <c r="M35" s="65" t="s">
        <v>601</v>
      </c>
      <c r="N35" s="436">
        <v>43972</v>
      </c>
      <c r="O35" s="65"/>
      <c r="Q35" s="455"/>
      <c r="R35" s="456" t="s">
        <v>3188</v>
      </c>
      <c r="S35" s="455"/>
      <c r="T35" s="455"/>
      <c r="U35" s="455"/>
      <c r="V35" s="455"/>
      <c r="W35" s="455"/>
      <c r="X35" s="455"/>
      <c r="Y35" s="455"/>
      <c r="Z35" s="455"/>
      <c r="AA35" s="455"/>
      <c r="AB35" s="455"/>
    </row>
    <row r="36" spans="1:38" s="454" customFormat="1" ht="14.25">
      <c r="A36" s="512">
        <v>27</v>
      </c>
      <c r="B36" s="483">
        <v>43970</v>
      </c>
      <c r="C36" s="484"/>
      <c r="D36" s="485" t="s">
        <v>119</v>
      </c>
      <c r="E36" s="486" t="s">
        <v>3689</v>
      </c>
      <c r="F36" s="486">
        <v>302</v>
      </c>
      <c r="G36" s="487">
        <v>279</v>
      </c>
      <c r="H36" s="487">
        <v>302.25</v>
      </c>
      <c r="I36" s="486" t="s">
        <v>3739</v>
      </c>
      <c r="J36" s="488" t="s">
        <v>3761</v>
      </c>
      <c r="K36" s="488">
        <f t="shared" si="21"/>
        <v>0.25</v>
      </c>
      <c r="L36" s="489">
        <f t="shared" si="20"/>
        <v>8.2781456953642384E-4</v>
      </c>
      <c r="M36" s="488" t="s">
        <v>710</v>
      </c>
      <c r="N36" s="511">
        <v>43973</v>
      </c>
      <c r="O36" s="488"/>
      <c r="Q36" s="455"/>
      <c r="R36" s="456" t="s">
        <v>604</v>
      </c>
      <c r="S36" s="455"/>
      <c r="T36" s="455"/>
      <c r="U36" s="455"/>
      <c r="V36" s="455"/>
      <c r="W36" s="455"/>
      <c r="X36" s="455"/>
      <c r="Y36" s="455"/>
      <c r="Z36" s="455"/>
      <c r="AA36" s="455"/>
      <c r="AB36" s="455"/>
    </row>
    <row r="37" spans="1:38" s="454" customFormat="1" ht="14.25">
      <c r="A37" s="461">
        <v>28</v>
      </c>
      <c r="B37" s="433">
        <v>43970</v>
      </c>
      <c r="C37" s="462"/>
      <c r="D37" s="394" t="s">
        <v>3736</v>
      </c>
      <c r="E37" s="400" t="s">
        <v>602</v>
      </c>
      <c r="F37" s="400">
        <v>1495</v>
      </c>
      <c r="G37" s="457">
        <v>1377</v>
      </c>
      <c r="H37" s="457">
        <v>1572.5</v>
      </c>
      <c r="I37" s="400" t="s">
        <v>3737</v>
      </c>
      <c r="J37" s="65" t="s">
        <v>3750</v>
      </c>
      <c r="K37" s="65">
        <f t="shared" si="21"/>
        <v>77.5</v>
      </c>
      <c r="L37" s="395">
        <f t="shared" si="20"/>
        <v>5.1839464882943144E-2</v>
      </c>
      <c r="M37" s="65" t="s">
        <v>601</v>
      </c>
      <c r="N37" s="436">
        <v>43972</v>
      </c>
      <c r="O37" s="65"/>
      <c r="Q37" s="455"/>
      <c r="R37" s="456" t="s">
        <v>604</v>
      </c>
      <c r="S37" s="455"/>
      <c r="T37" s="455"/>
      <c r="U37" s="455"/>
      <c r="V37" s="455"/>
      <c r="W37" s="455"/>
      <c r="X37" s="455"/>
      <c r="Y37" s="455"/>
      <c r="Z37" s="455"/>
      <c r="AA37" s="455"/>
      <c r="AB37" s="455"/>
    </row>
    <row r="38" spans="1:38" s="454" customFormat="1" ht="14.25">
      <c r="A38" s="501">
        <v>29</v>
      </c>
      <c r="B38" s="502">
        <v>43970</v>
      </c>
      <c r="C38" s="503"/>
      <c r="D38" s="510" t="s">
        <v>111</v>
      </c>
      <c r="E38" s="504" t="s">
        <v>3689</v>
      </c>
      <c r="F38" s="513">
        <v>847.5</v>
      </c>
      <c r="G38" s="505">
        <v>795</v>
      </c>
      <c r="H38" s="504">
        <v>875</v>
      </c>
      <c r="I38" s="506" t="s">
        <v>3742</v>
      </c>
      <c r="J38" s="507" t="s">
        <v>3749</v>
      </c>
      <c r="K38" s="507">
        <f t="shared" ref="K38" si="22">H38-F38</f>
        <v>27.5</v>
      </c>
      <c r="L38" s="508">
        <f t="shared" ref="L38" si="23">K38/F38</f>
        <v>3.2448377581120944E-2</v>
      </c>
      <c r="M38" s="507" t="s">
        <v>601</v>
      </c>
      <c r="N38" s="509">
        <v>43972</v>
      </c>
      <c r="O38" s="507"/>
      <c r="Q38" s="455"/>
      <c r="R38" s="456" t="s">
        <v>3188</v>
      </c>
      <c r="S38" s="455"/>
      <c r="T38" s="455"/>
      <c r="U38" s="455"/>
      <c r="V38" s="455"/>
      <c r="W38" s="455"/>
      <c r="X38" s="455"/>
      <c r="Y38" s="455"/>
      <c r="Z38" s="455"/>
      <c r="AA38" s="455"/>
      <c r="AB38" s="455"/>
    </row>
    <row r="39" spans="1:38" s="454" customFormat="1" ht="14.25">
      <c r="A39" s="396">
        <v>30</v>
      </c>
      <c r="B39" s="427">
        <v>43973</v>
      </c>
      <c r="C39" s="447"/>
      <c r="D39" s="448" t="s">
        <v>110</v>
      </c>
      <c r="E39" s="449" t="s">
        <v>602</v>
      </c>
      <c r="F39" s="449" t="s">
        <v>3768</v>
      </c>
      <c r="G39" s="472">
        <v>1440</v>
      </c>
      <c r="H39" s="449"/>
      <c r="I39" s="430" t="s">
        <v>3769</v>
      </c>
      <c r="J39" s="407" t="s">
        <v>603</v>
      </c>
      <c r="K39" s="407"/>
      <c r="L39" s="383"/>
      <c r="M39" s="407"/>
      <c r="N39" s="404"/>
      <c r="O39" s="407"/>
      <c r="Q39" s="455"/>
      <c r="R39" s="456" t="s">
        <v>604</v>
      </c>
      <c r="S39" s="455"/>
      <c r="T39" s="455"/>
      <c r="U39" s="455"/>
      <c r="V39" s="455"/>
      <c r="W39" s="455"/>
      <c r="X39" s="455"/>
      <c r="Y39" s="455"/>
      <c r="Z39" s="455"/>
      <c r="AA39" s="455"/>
      <c r="AB39" s="455"/>
    </row>
    <row r="40" spans="1:38" s="454" customFormat="1" ht="14.25">
      <c r="A40" s="396"/>
      <c r="B40" s="427"/>
      <c r="C40" s="447"/>
      <c r="D40" s="448"/>
      <c r="E40" s="449"/>
      <c r="F40" s="449"/>
      <c r="G40" s="472"/>
      <c r="H40" s="449"/>
      <c r="I40" s="430"/>
      <c r="J40" s="407"/>
      <c r="K40" s="407"/>
      <c r="L40" s="383"/>
      <c r="M40" s="407"/>
      <c r="N40" s="404"/>
      <c r="O40" s="407"/>
      <c r="Q40" s="455"/>
      <c r="R40" s="456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</row>
    <row r="41" spans="1:38" s="454" customFormat="1" ht="14.25">
      <c r="A41" s="396"/>
      <c r="B41" s="427"/>
      <c r="C41" s="447"/>
      <c r="D41" s="448"/>
      <c r="E41" s="449"/>
      <c r="F41" s="449"/>
      <c r="G41" s="472"/>
      <c r="H41" s="449"/>
      <c r="I41" s="430"/>
      <c r="J41" s="450"/>
      <c r="K41" s="450"/>
      <c r="L41" s="451"/>
      <c r="M41" s="450"/>
      <c r="N41" s="452"/>
      <c r="O41" s="453"/>
      <c r="Q41" s="455"/>
      <c r="R41" s="456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</row>
    <row r="42" spans="1:38" s="5" customFormat="1" ht="14.25">
      <c r="A42" s="396"/>
      <c r="B42" s="427"/>
      <c r="C42" s="428"/>
      <c r="D42" s="406"/>
      <c r="E42" s="429"/>
      <c r="F42" s="430"/>
      <c r="G42" s="431"/>
      <c r="H42" s="431"/>
      <c r="I42" s="430"/>
      <c r="J42" s="378"/>
      <c r="K42" s="378"/>
      <c r="L42" s="383"/>
      <c r="M42" s="378"/>
      <c r="N42" s="404"/>
      <c r="O42" s="390"/>
      <c r="Q42" s="64"/>
      <c r="R42" s="342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38" s="5" customFormat="1" ht="12" customHeight="1">
      <c r="A43" s="23" t="s">
        <v>605</v>
      </c>
      <c r="B43" s="24"/>
      <c r="C43" s="25"/>
      <c r="D43" s="26"/>
      <c r="E43" s="27"/>
      <c r="F43" s="28"/>
      <c r="G43" s="28"/>
      <c r="H43" s="28"/>
      <c r="I43" s="28"/>
      <c r="J43" s="66"/>
      <c r="K43" s="28"/>
      <c r="L43" s="28"/>
      <c r="M43" s="38"/>
      <c r="N43" s="66"/>
      <c r="O43" s="67"/>
      <c r="P43" s="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s="5" customFormat="1" ht="12" customHeight="1">
      <c r="A44" s="29" t="s">
        <v>606</v>
      </c>
      <c r="B44" s="23"/>
      <c r="C44" s="23"/>
      <c r="D44" s="23"/>
      <c r="F44" s="30" t="s">
        <v>607</v>
      </c>
      <c r="G44" s="17"/>
      <c r="H44" s="31"/>
      <c r="I44" s="36"/>
      <c r="J44" s="68"/>
      <c r="K44" s="69"/>
      <c r="L44" s="70"/>
      <c r="M44" s="70"/>
      <c r="N44" s="16"/>
      <c r="O44" s="71"/>
      <c r="P44" s="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s="5" customFormat="1" ht="12" customHeight="1">
      <c r="A45" s="23" t="s">
        <v>608</v>
      </c>
      <c r="B45" s="23"/>
      <c r="C45" s="23"/>
      <c r="D45" s="23"/>
      <c r="E45" s="32"/>
      <c r="F45" s="30" t="s">
        <v>609</v>
      </c>
      <c r="G45" s="17"/>
      <c r="H45" s="31"/>
      <c r="I45" s="36"/>
      <c r="J45" s="68"/>
      <c r="K45" s="69"/>
      <c r="L45" s="70"/>
      <c r="M45" s="70"/>
      <c r="N45" s="16"/>
      <c r="O45" s="71"/>
      <c r="P45" s="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s="5" customFormat="1" ht="12" customHeight="1">
      <c r="A46" s="23"/>
      <c r="B46" s="23"/>
      <c r="C46" s="23"/>
      <c r="D46" s="23"/>
      <c r="E46" s="32"/>
      <c r="F46" s="17"/>
      <c r="G46" s="17"/>
      <c r="H46" s="31"/>
      <c r="I46" s="36"/>
      <c r="J46" s="72"/>
      <c r="K46" s="69"/>
      <c r="L46" s="70"/>
      <c r="M46" s="17"/>
      <c r="N46" s="73"/>
      <c r="O46" s="5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">
      <c r="A47" s="11"/>
      <c r="B47" s="33" t="s">
        <v>610</v>
      </c>
      <c r="C47" s="33"/>
      <c r="D47" s="33"/>
      <c r="E47" s="33"/>
      <c r="F47" s="34"/>
      <c r="G47" s="32"/>
      <c r="H47" s="32"/>
      <c r="I47" s="74"/>
      <c r="J47" s="75"/>
      <c r="K47" s="76"/>
      <c r="L47" s="12"/>
      <c r="M47" s="12"/>
      <c r="N47" s="11"/>
      <c r="O47" s="53"/>
      <c r="R47" s="83"/>
      <c r="S47" s="16"/>
      <c r="T47" s="16"/>
      <c r="U47" s="16"/>
      <c r="V47" s="16"/>
      <c r="W47" s="16"/>
      <c r="X47" s="16"/>
      <c r="Y47" s="16"/>
      <c r="Z47" s="16"/>
    </row>
    <row r="48" spans="1:38" s="6" customFormat="1" ht="38.25">
      <c r="A48" s="20" t="s">
        <v>16</v>
      </c>
      <c r="B48" s="21" t="s">
        <v>576</v>
      </c>
      <c r="C48" s="21"/>
      <c r="D48" s="22" t="s">
        <v>589</v>
      </c>
      <c r="E48" s="21" t="s">
        <v>590</v>
      </c>
      <c r="F48" s="21" t="s">
        <v>591</v>
      </c>
      <c r="G48" s="21" t="s">
        <v>611</v>
      </c>
      <c r="H48" s="21" t="s">
        <v>593</v>
      </c>
      <c r="I48" s="21" t="s">
        <v>594</v>
      </c>
      <c r="J48" s="77" t="s">
        <v>595</v>
      </c>
      <c r="K48" s="62" t="s">
        <v>612</v>
      </c>
      <c r="L48" s="63" t="s">
        <v>597</v>
      </c>
      <c r="M48" s="78" t="s">
        <v>613</v>
      </c>
      <c r="N48" s="21" t="s">
        <v>614</v>
      </c>
      <c r="O48" s="21" t="s">
        <v>598</v>
      </c>
      <c r="P48" s="79" t="s">
        <v>599</v>
      </c>
      <c r="Q48" s="40"/>
      <c r="R48" s="38"/>
      <c r="S48" s="38"/>
      <c r="T48" s="38"/>
    </row>
    <row r="49" spans="1:27" s="422" customFormat="1" ht="15" customHeight="1">
      <c r="A49" s="458">
        <v>1</v>
      </c>
      <c r="B49" s="434">
        <v>43949</v>
      </c>
      <c r="C49" s="459"/>
      <c r="D49" s="391" t="s">
        <v>86</v>
      </c>
      <c r="E49" s="399" t="s">
        <v>602</v>
      </c>
      <c r="F49" s="399">
        <v>1487.5</v>
      </c>
      <c r="G49" s="460">
        <v>1440</v>
      </c>
      <c r="H49" s="460">
        <v>1435</v>
      </c>
      <c r="I49" s="399" t="s">
        <v>3592</v>
      </c>
      <c r="J49" s="392" t="s">
        <v>3643</v>
      </c>
      <c r="K49" s="392">
        <f t="shared" ref="K49" si="24">H49-F49</f>
        <v>-52.5</v>
      </c>
      <c r="L49" s="393">
        <f t="shared" ref="L49:L50" si="25">K49/F49</f>
        <v>-3.5294117647058823E-2</v>
      </c>
      <c r="M49" s="435"/>
      <c r="N49" s="435"/>
      <c r="O49" s="392" t="s">
        <v>665</v>
      </c>
      <c r="P49" s="435">
        <v>43955</v>
      </c>
      <c r="Q49" s="7"/>
      <c r="R49" s="345" t="s">
        <v>3188</v>
      </c>
      <c r="S49" s="446"/>
      <c r="T49" s="446"/>
      <c r="U49" s="446"/>
      <c r="V49" s="446"/>
      <c r="W49" s="446"/>
      <c r="X49" s="446"/>
      <c r="Y49" s="446"/>
      <c r="Z49" s="446"/>
      <c r="AA49" s="446"/>
    </row>
    <row r="50" spans="1:27" s="422" customFormat="1" ht="15" customHeight="1">
      <c r="A50" s="461">
        <v>2</v>
      </c>
      <c r="B50" s="433">
        <v>43949</v>
      </c>
      <c r="C50" s="462"/>
      <c r="D50" s="394" t="s">
        <v>3633</v>
      </c>
      <c r="E50" s="400" t="s">
        <v>602</v>
      </c>
      <c r="F50" s="400">
        <v>327</v>
      </c>
      <c r="G50" s="457">
        <v>315</v>
      </c>
      <c r="H50" s="457">
        <v>334</v>
      </c>
      <c r="I50" s="400">
        <v>350</v>
      </c>
      <c r="J50" s="65" t="s">
        <v>3611</v>
      </c>
      <c r="K50" s="65">
        <f>H50-F50</f>
        <v>7</v>
      </c>
      <c r="L50" s="395">
        <f t="shared" si="25"/>
        <v>2.1406727828746176E-2</v>
      </c>
      <c r="M50" s="457"/>
      <c r="N50" s="65"/>
      <c r="O50" s="65" t="s">
        <v>601</v>
      </c>
      <c r="P50" s="436">
        <v>43955</v>
      </c>
      <c r="Q50" s="7"/>
      <c r="R50" s="345" t="s">
        <v>3188</v>
      </c>
      <c r="S50" s="446"/>
      <c r="T50" s="446"/>
      <c r="U50" s="446"/>
      <c r="V50" s="446"/>
      <c r="W50" s="446"/>
      <c r="X50" s="446"/>
      <c r="Y50" s="446"/>
      <c r="Z50" s="446"/>
      <c r="AA50" s="446"/>
    </row>
    <row r="51" spans="1:27" s="422" customFormat="1" ht="15" customHeight="1">
      <c r="A51" s="458">
        <v>3</v>
      </c>
      <c r="B51" s="434">
        <v>43951</v>
      </c>
      <c r="C51" s="459"/>
      <c r="D51" s="391" t="s">
        <v>67</v>
      </c>
      <c r="E51" s="399" t="s">
        <v>602</v>
      </c>
      <c r="F51" s="399">
        <v>510.5</v>
      </c>
      <c r="G51" s="460">
        <v>493</v>
      </c>
      <c r="H51" s="460">
        <v>491</v>
      </c>
      <c r="I51" s="399" t="s">
        <v>3634</v>
      </c>
      <c r="J51" s="392" t="s">
        <v>3637</v>
      </c>
      <c r="K51" s="392">
        <f t="shared" ref="K51" si="26">H51-F51</f>
        <v>-19.5</v>
      </c>
      <c r="L51" s="393">
        <f t="shared" ref="L51" si="27">K51/F51</f>
        <v>-3.8197845249755141E-2</v>
      </c>
      <c r="M51" s="435"/>
      <c r="N51" s="435"/>
      <c r="O51" s="392" t="s">
        <v>665</v>
      </c>
      <c r="P51" s="435">
        <v>43955</v>
      </c>
      <c r="Q51" s="7"/>
      <c r="R51" s="345" t="s">
        <v>604</v>
      </c>
      <c r="S51" s="446"/>
      <c r="T51" s="446"/>
      <c r="U51" s="446"/>
      <c r="V51" s="446"/>
      <c r="W51" s="446"/>
      <c r="X51" s="446"/>
      <c r="Y51" s="446"/>
      <c r="Z51" s="446"/>
      <c r="AA51" s="446"/>
    </row>
    <row r="52" spans="1:27" s="422" customFormat="1" ht="15" customHeight="1">
      <c r="A52" s="458">
        <v>4</v>
      </c>
      <c r="B52" s="434">
        <v>43951</v>
      </c>
      <c r="C52" s="459"/>
      <c r="D52" s="391" t="s">
        <v>254</v>
      </c>
      <c r="E52" s="399" t="s">
        <v>602</v>
      </c>
      <c r="F52" s="399">
        <v>499.5</v>
      </c>
      <c r="G52" s="460">
        <v>482</v>
      </c>
      <c r="H52" s="460">
        <v>480.5</v>
      </c>
      <c r="I52" s="399">
        <v>530</v>
      </c>
      <c r="J52" s="392" t="s">
        <v>3638</v>
      </c>
      <c r="K52" s="392">
        <f t="shared" ref="K52" si="28">H52-F52</f>
        <v>-19</v>
      </c>
      <c r="L52" s="393">
        <f t="shared" ref="L52" si="29">K52/F52</f>
        <v>-3.8038038038038041E-2</v>
      </c>
      <c r="M52" s="435"/>
      <c r="N52" s="435"/>
      <c r="O52" s="392" t="s">
        <v>665</v>
      </c>
      <c r="P52" s="435">
        <v>43955</v>
      </c>
      <c r="Q52" s="7"/>
      <c r="R52" s="345" t="s">
        <v>3188</v>
      </c>
      <c r="S52" s="446"/>
      <c r="T52" s="446"/>
      <c r="U52" s="446"/>
      <c r="V52" s="446"/>
      <c r="W52" s="446"/>
      <c r="X52" s="446"/>
      <c r="Y52" s="446"/>
      <c r="Z52" s="446"/>
      <c r="AA52" s="446"/>
    </row>
    <row r="53" spans="1:27" s="422" customFormat="1" ht="15" customHeight="1">
      <c r="A53" s="458">
        <v>5</v>
      </c>
      <c r="B53" s="434">
        <v>43955</v>
      </c>
      <c r="C53" s="459"/>
      <c r="D53" s="391" t="s">
        <v>89</v>
      </c>
      <c r="E53" s="399" t="s">
        <v>602</v>
      </c>
      <c r="F53" s="399">
        <v>473</v>
      </c>
      <c r="G53" s="460">
        <v>454</v>
      </c>
      <c r="H53" s="460">
        <v>454</v>
      </c>
      <c r="I53" s="399" t="s">
        <v>3641</v>
      </c>
      <c r="J53" s="392" t="s">
        <v>3638</v>
      </c>
      <c r="K53" s="392">
        <f t="shared" ref="K53" si="30">H53-F53</f>
        <v>-19</v>
      </c>
      <c r="L53" s="393">
        <f t="shared" ref="L53" si="31">K53/F53</f>
        <v>-4.0169133192389003E-2</v>
      </c>
      <c r="M53" s="435"/>
      <c r="N53" s="435"/>
      <c r="O53" s="392" t="s">
        <v>665</v>
      </c>
      <c r="P53" s="435">
        <v>43956</v>
      </c>
      <c r="Q53" s="7"/>
      <c r="R53" s="345" t="s">
        <v>604</v>
      </c>
      <c r="S53" s="446"/>
      <c r="T53" s="446"/>
      <c r="U53" s="446"/>
      <c r="V53" s="446"/>
      <c r="W53" s="446"/>
      <c r="X53" s="446"/>
      <c r="Y53" s="446"/>
      <c r="Z53" s="446"/>
      <c r="AA53" s="446"/>
    </row>
    <row r="54" spans="1:27" s="422" customFormat="1" ht="15" customHeight="1">
      <c r="A54" s="461">
        <v>6</v>
      </c>
      <c r="B54" s="433">
        <v>43956</v>
      </c>
      <c r="C54" s="462"/>
      <c r="D54" s="394" t="s">
        <v>179</v>
      </c>
      <c r="E54" s="400" t="s">
        <v>3644</v>
      </c>
      <c r="F54" s="400">
        <v>471.5</v>
      </c>
      <c r="G54" s="457">
        <v>492</v>
      </c>
      <c r="H54" s="457">
        <v>463</v>
      </c>
      <c r="I54" s="400" t="s">
        <v>3645</v>
      </c>
      <c r="J54" s="65" t="s">
        <v>3646</v>
      </c>
      <c r="K54" s="65">
        <f>F54-H54</f>
        <v>8.5</v>
      </c>
      <c r="L54" s="395">
        <f t="shared" ref="L54:L55" si="32">K54/F54</f>
        <v>1.8027571580063628E-2</v>
      </c>
      <c r="M54" s="457"/>
      <c r="N54" s="65"/>
      <c r="O54" s="65" t="s">
        <v>601</v>
      </c>
      <c r="P54" s="469">
        <v>43956</v>
      </c>
      <c r="Q54" s="7"/>
      <c r="R54" s="345" t="s">
        <v>604</v>
      </c>
      <c r="S54" s="446"/>
      <c r="T54" s="446"/>
      <c r="U54" s="446"/>
      <c r="V54" s="446"/>
      <c r="W54" s="446"/>
      <c r="X54" s="446"/>
      <c r="Y54" s="446"/>
      <c r="Z54" s="446"/>
      <c r="AA54" s="446"/>
    </row>
    <row r="55" spans="1:27" s="422" customFormat="1" ht="15" customHeight="1">
      <c r="A55" s="461">
        <v>7</v>
      </c>
      <c r="B55" s="433">
        <v>43956</v>
      </c>
      <c r="C55" s="462"/>
      <c r="D55" s="394" t="s">
        <v>255</v>
      </c>
      <c r="E55" s="400" t="s">
        <v>602</v>
      </c>
      <c r="F55" s="400">
        <v>170</v>
      </c>
      <c r="G55" s="457">
        <v>164</v>
      </c>
      <c r="H55" s="457">
        <v>173.5</v>
      </c>
      <c r="I55" s="400">
        <v>185</v>
      </c>
      <c r="J55" s="65" t="s">
        <v>3665</v>
      </c>
      <c r="K55" s="65">
        <f>H55-F55</f>
        <v>3.5</v>
      </c>
      <c r="L55" s="395">
        <f t="shared" si="32"/>
        <v>2.0588235294117647E-2</v>
      </c>
      <c r="M55" s="457"/>
      <c r="N55" s="65"/>
      <c r="O55" s="65" t="s">
        <v>601</v>
      </c>
      <c r="P55" s="436">
        <v>43958</v>
      </c>
      <c r="Q55" s="7"/>
      <c r="R55" s="345" t="s">
        <v>3188</v>
      </c>
      <c r="S55" s="446"/>
      <c r="T55" s="446"/>
      <c r="U55" s="446"/>
      <c r="V55" s="446"/>
      <c r="W55" s="446"/>
      <c r="X55" s="446"/>
      <c r="Y55" s="446"/>
      <c r="Z55" s="446"/>
      <c r="AA55" s="446"/>
    </row>
    <row r="56" spans="1:27" s="422" customFormat="1" ht="15" customHeight="1">
      <c r="A56" s="461">
        <v>8</v>
      </c>
      <c r="B56" s="433">
        <v>43957</v>
      </c>
      <c r="C56" s="462"/>
      <c r="D56" s="394" t="s">
        <v>54</v>
      </c>
      <c r="E56" s="400" t="s">
        <v>602</v>
      </c>
      <c r="F56" s="400">
        <v>647</v>
      </c>
      <c r="G56" s="457">
        <v>625</v>
      </c>
      <c r="H56" s="457">
        <v>660</v>
      </c>
      <c r="I56" s="400">
        <v>690</v>
      </c>
      <c r="J56" s="65" t="s">
        <v>3668</v>
      </c>
      <c r="K56" s="65">
        <f>H56-F56</f>
        <v>13</v>
      </c>
      <c r="L56" s="395">
        <f t="shared" ref="L56:L58" si="33">K56/F56</f>
        <v>2.009273570324575E-2</v>
      </c>
      <c r="M56" s="457"/>
      <c r="N56" s="65"/>
      <c r="O56" s="65" t="s">
        <v>601</v>
      </c>
      <c r="P56" s="469">
        <v>43957</v>
      </c>
      <c r="Q56" s="7"/>
      <c r="R56" s="345" t="s">
        <v>3188</v>
      </c>
      <c r="S56" s="446"/>
      <c r="T56" s="446"/>
      <c r="U56" s="446"/>
      <c r="V56" s="446"/>
      <c r="W56" s="446"/>
      <c r="X56" s="446"/>
      <c r="Y56" s="446"/>
      <c r="Z56" s="446"/>
      <c r="AA56" s="446"/>
    </row>
    <row r="57" spans="1:27" s="422" customFormat="1" ht="15" customHeight="1">
      <c r="A57" s="458">
        <v>9</v>
      </c>
      <c r="B57" s="434">
        <v>43958</v>
      </c>
      <c r="C57" s="459"/>
      <c r="D57" s="391" t="s">
        <v>48</v>
      </c>
      <c r="E57" s="399" t="s">
        <v>602</v>
      </c>
      <c r="F57" s="399">
        <v>1320</v>
      </c>
      <c r="G57" s="460">
        <v>1270</v>
      </c>
      <c r="H57" s="460">
        <v>1275</v>
      </c>
      <c r="I57" s="399" t="s">
        <v>3662</v>
      </c>
      <c r="J57" s="392" t="s">
        <v>3663</v>
      </c>
      <c r="K57" s="392">
        <f t="shared" ref="K57" si="34">H57-F57</f>
        <v>-45</v>
      </c>
      <c r="L57" s="393">
        <f t="shared" si="33"/>
        <v>-3.4090909090909088E-2</v>
      </c>
      <c r="M57" s="435"/>
      <c r="N57" s="435"/>
      <c r="O57" s="392" t="s">
        <v>665</v>
      </c>
      <c r="P57" s="470">
        <v>43958</v>
      </c>
      <c r="Q57" s="7"/>
      <c r="R57" s="345" t="s">
        <v>3188</v>
      </c>
      <c r="S57" s="446"/>
      <c r="T57" s="446"/>
      <c r="U57" s="446"/>
      <c r="V57" s="446"/>
      <c r="W57" s="446"/>
      <c r="X57" s="446"/>
      <c r="Y57" s="446"/>
      <c r="Z57" s="446"/>
      <c r="AA57" s="446"/>
    </row>
    <row r="58" spans="1:27" s="422" customFormat="1" ht="15" customHeight="1">
      <c r="A58" s="461">
        <v>10</v>
      </c>
      <c r="B58" s="433">
        <v>43958</v>
      </c>
      <c r="C58" s="394"/>
      <c r="D58" s="394" t="s">
        <v>134</v>
      </c>
      <c r="E58" s="400" t="s">
        <v>602</v>
      </c>
      <c r="F58" s="457">
        <v>1200</v>
      </c>
      <c r="G58" s="457">
        <v>1165</v>
      </c>
      <c r="H58" s="400">
        <v>1228.5</v>
      </c>
      <c r="I58" s="461" t="s">
        <v>3664</v>
      </c>
      <c r="J58" s="433" t="s">
        <v>3676</v>
      </c>
      <c r="K58" s="65">
        <f>H58-F58</f>
        <v>28.5</v>
      </c>
      <c r="L58" s="395">
        <f t="shared" si="33"/>
        <v>2.375E-2</v>
      </c>
      <c r="M58" s="400"/>
      <c r="N58" s="457"/>
      <c r="O58" s="457" t="s">
        <v>601</v>
      </c>
      <c r="P58" s="436">
        <v>43959</v>
      </c>
      <c r="Q58" s="7"/>
      <c r="R58" s="345" t="s">
        <v>604</v>
      </c>
      <c r="S58" s="446"/>
      <c r="T58" s="446"/>
      <c r="U58" s="446"/>
      <c r="V58" s="446"/>
      <c r="W58" s="446"/>
      <c r="X58" s="446"/>
      <c r="Y58" s="446"/>
      <c r="Z58" s="446"/>
      <c r="AA58" s="446"/>
    </row>
    <row r="59" spans="1:27" s="422" customFormat="1" ht="15" customHeight="1">
      <c r="A59" s="461">
        <v>11</v>
      </c>
      <c r="B59" s="433">
        <v>43958</v>
      </c>
      <c r="C59" s="394"/>
      <c r="D59" s="394" t="s">
        <v>3466</v>
      </c>
      <c r="E59" s="400" t="s">
        <v>602</v>
      </c>
      <c r="F59" s="457">
        <v>340.5</v>
      </c>
      <c r="G59" s="457">
        <v>327</v>
      </c>
      <c r="H59" s="400">
        <v>349</v>
      </c>
      <c r="I59" s="461" t="s">
        <v>3666</v>
      </c>
      <c r="J59" s="65" t="s">
        <v>3646</v>
      </c>
      <c r="K59" s="65">
        <f>H59-F59</f>
        <v>8.5</v>
      </c>
      <c r="L59" s="395">
        <f t="shared" ref="L59" si="35">K59/F59</f>
        <v>2.4963289280469897E-2</v>
      </c>
      <c r="M59" s="457"/>
      <c r="N59" s="65"/>
      <c r="O59" s="65" t="s">
        <v>601</v>
      </c>
      <c r="P59" s="436">
        <v>43959</v>
      </c>
      <c r="Q59" s="7"/>
      <c r="R59" s="345" t="s">
        <v>3188</v>
      </c>
      <c r="S59" s="446"/>
      <c r="T59" s="446"/>
      <c r="U59" s="446"/>
      <c r="V59" s="446"/>
      <c r="W59" s="446"/>
      <c r="X59" s="446"/>
      <c r="Y59" s="446"/>
      <c r="Z59" s="446"/>
      <c r="AA59" s="446"/>
    </row>
    <row r="60" spans="1:27" s="422" customFormat="1" ht="15" customHeight="1">
      <c r="A60" s="482">
        <v>12</v>
      </c>
      <c r="B60" s="483">
        <v>43959</v>
      </c>
      <c r="C60" s="484"/>
      <c r="D60" s="485" t="s">
        <v>139</v>
      </c>
      <c r="E60" s="486" t="s">
        <v>602</v>
      </c>
      <c r="F60" s="486">
        <v>390</v>
      </c>
      <c r="G60" s="487">
        <v>377</v>
      </c>
      <c r="H60" s="487">
        <v>390</v>
      </c>
      <c r="I60" s="486" t="s">
        <v>3672</v>
      </c>
      <c r="J60" s="488" t="s">
        <v>710</v>
      </c>
      <c r="K60" s="488">
        <f>H60-F60</f>
        <v>0</v>
      </c>
      <c r="L60" s="489">
        <f t="shared" ref="L60:L61" si="36">K60/F60</f>
        <v>0</v>
      </c>
      <c r="M60" s="487"/>
      <c r="N60" s="488"/>
      <c r="O60" s="488" t="s">
        <v>710</v>
      </c>
      <c r="P60" s="490">
        <v>43962</v>
      </c>
      <c r="Q60" s="7"/>
      <c r="R60" s="345" t="s">
        <v>604</v>
      </c>
      <c r="S60" s="446"/>
      <c r="T60" s="446"/>
      <c r="U60" s="446"/>
      <c r="V60" s="446"/>
      <c r="W60" s="446"/>
      <c r="X60" s="446"/>
      <c r="Y60" s="446"/>
      <c r="Z60" s="446"/>
      <c r="AA60" s="446"/>
    </row>
    <row r="61" spans="1:27" s="422" customFormat="1" ht="15" customHeight="1">
      <c r="A61" s="491">
        <v>13</v>
      </c>
      <c r="B61" s="434">
        <v>43962</v>
      </c>
      <c r="C61" s="492"/>
      <c r="D61" s="391" t="s">
        <v>42</v>
      </c>
      <c r="E61" s="399" t="s">
        <v>3644</v>
      </c>
      <c r="F61" s="399">
        <v>289</v>
      </c>
      <c r="G61" s="493">
        <v>301</v>
      </c>
      <c r="H61" s="493">
        <v>300.5</v>
      </c>
      <c r="I61" s="399" t="s">
        <v>3678</v>
      </c>
      <c r="J61" s="392" t="s">
        <v>3697</v>
      </c>
      <c r="K61" s="392">
        <f>F61-H61</f>
        <v>-11.5</v>
      </c>
      <c r="L61" s="393">
        <f t="shared" si="36"/>
        <v>-3.9792387543252594E-2</v>
      </c>
      <c r="M61" s="460"/>
      <c r="N61" s="392"/>
      <c r="O61" s="392" t="s">
        <v>665</v>
      </c>
      <c r="P61" s="435">
        <v>43964</v>
      </c>
      <c r="Q61" s="7"/>
      <c r="R61" s="345" t="s">
        <v>604</v>
      </c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s="422" customFormat="1" ht="15" customHeight="1">
      <c r="A62" s="461">
        <v>14</v>
      </c>
      <c r="B62" s="433">
        <v>43962</v>
      </c>
      <c r="C62" s="462"/>
      <c r="D62" s="394" t="s">
        <v>180</v>
      </c>
      <c r="E62" s="400" t="s">
        <v>3644</v>
      </c>
      <c r="F62" s="400">
        <v>387</v>
      </c>
      <c r="G62" s="457">
        <v>403</v>
      </c>
      <c r="H62" s="457">
        <v>382</v>
      </c>
      <c r="I62" s="400" t="s">
        <v>3679</v>
      </c>
      <c r="J62" s="65" t="s">
        <v>3687</v>
      </c>
      <c r="K62" s="65">
        <f>F62-H62</f>
        <v>5</v>
      </c>
      <c r="L62" s="395">
        <f t="shared" ref="L62:L63" si="37">K62/F62</f>
        <v>1.2919896640826873E-2</v>
      </c>
      <c r="M62" s="457"/>
      <c r="N62" s="65"/>
      <c r="O62" s="65" t="s">
        <v>601</v>
      </c>
      <c r="P62" s="436">
        <v>43963</v>
      </c>
      <c r="Q62" s="7"/>
      <c r="R62" s="345" t="s">
        <v>604</v>
      </c>
      <c r="S62" s="446"/>
      <c r="T62" s="446"/>
      <c r="U62" s="446"/>
      <c r="V62" s="446"/>
      <c r="W62" s="446"/>
      <c r="X62" s="446"/>
      <c r="Y62" s="446"/>
      <c r="Z62" s="446"/>
      <c r="AA62" s="446"/>
    </row>
    <row r="63" spans="1:27" s="422" customFormat="1" ht="15" customHeight="1">
      <c r="A63" s="461">
        <v>15</v>
      </c>
      <c r="B63" s="433">
        <v>43962</v>
      </c>
      <c r="C63" s="462"/>
      <c r="D63" s="394" t="s">
        <v>61</v>
      </c>
      <c r="E63" s="400" t="s">
        <v>602</v>
      </c>
      <c r="F63" s="400">
        <v>920</v>
      </c>
      <c r="G63" s="457">
        <v>890</v>
      </c>
      <c r="H63" s="457">
        <v>945</v>
      </c>
      <c r="I63" s="400" t="s">
        <v>3680</v>
      </c>
      <c r="J63" s="65" t="s">
        <v>745</v>
      </c>
      <c r="K63" s="65">
        <f>H63-F63</f>
        <v>25</v>
      </c>
      <c r="L63" s="395">
        <f t="shared" si="37"/>
        <v>2.717391304347826E-2</v>
      </c>
      <c r="M63" s="457"/>
      <c r="N63" s="65"/>
      <c r="O63" s="65" t="s">
        <v>601</v>
      </c>
      <c r="P63" s="436">
        <v>43964</v>
      </c>
      <c r="Q63" s="7"/>
      <c r="R63" s="345" t="s">
        <v>3188</v>
      </c>
      <c r="S63" s="446"/>
      <c r="T63" s="446"/>
      <c r="U63" s="446"/>
      <c r="V63" s="446"/>
      <c r="W63" s="446"/>
      <c r="X63" s="446"/>
      <c r="Y63" s="446"/>
      <c r="Z63" s="446"/>
      <c r="AA63" s="446"/>
    </row>
    <row r="64" spans="1:27" s="422" customFormat="1" ht="15" customHeight="1">
      <c r="A64" s="458">
        <v>16</v>
      </c>
      <c r="B64" s="434">
        <v>43962</v>
      </c>
      <c r="C64" s="459"/>
      <c r="D64" s="391" t="s">
        <v>111</v>
      </c>
      <c r="E64" s="399" t="s">
        <v>602</v>
      </c>
      <c r="F64" s="399">
        <v>932.5</v>
      </c>
      <c r="G64" s="460">
        <v>898</v>
      </c>
      <c r="H64" s="460">
        <v>895</v>
      </c>
      <c r="I64" s="399" t="s">
        <v>3681</v>
      </c>
      <c r="J64" s="392" t="s">
        <v>3686</v>
      </c>
      <c r="K64" s="392">
        <f t="shared" ref="K64" si="38">H64-F64</f>
        <v>-37.5</v>
      </c>
      <c r="L64" s="393">
        <f t="shared" ref="L64:L65" si="39">K64/F64</f>
        <v>-4.0214477211796246E-2</v>
      </c>
      <c r="M64" s="435"/>
      <c r="N64" s="435"/>
      <c r="O64" s="392" t="s">
        <v>665</v>
      </c>
      <c r="P64" s="435">
        <v>43963</v>
      </c>
      <c r="Q64" s="7"/>
      <c r="R64" s="345" t="s">
        <v>3188</v>
      </c>
      <c r="S64" s="446"/>
      <c r="T64" s="446"/>
      <c r="U64" s="446"/>
      <c r="V64" s="446"/>
      <c r="W64" s="446"/>
      <c r="X64" s="446"/>
      <c r="Y64" s="446"/>
      <c r="Z64" s="446"/>
      <c r="AA64" s="446"/>
    </row>
    <row r="65" spans="1:28" s="422" customFormat="1" ht="15" customHeight="1">
      <c r="A65" s="461">
        <v>17</v>
      </c>
      <c r="B65" s="433">
        <v>43962</v>
      </c>
      <c r="C65" s="462"/>
      <c r="D65" s="394" t="s">
        <v>117</v>
      </c>
      <c r="E65" s="400" t="s">
        <v>602</v>
      </c>
      <c r="F65" s="400">
        <v>2027.5</v>
      </c>
      <c r="G65" s="457">
        <v>1970</v>
      </c>
      <c r="H65" s="457">
        <v>2075</v>
      </c>
      <c r="I65" s="400" t="s">
        <v>3685</v>
      </c>
      <c r="J65" s="65" t="s">
        <v>732</v>
      </c>
      <c r="K65" s="65">
        <f>H65-F65</f>
        <v>47.5</v>
      </c>
      <c r="L65" s="395">
        <f t="shared" si="39"/>
        <v>2.3427866831072751E-2</v>
      </c>
      <c r="M65" s="457"/>
      <c r="N65" s="65"/>
      <c r="O65" s="65" t="s">
        <v>601</v>
      </c>
      <c r="P65" s="436">
        <v>43964</v>
      </c>
      <c r="Q65" s="7"/>
      <c r="R65" s="345" t="s">
        <v>604</v>
      </c>
      <c r="S65" s="446"/>
      <c r="T65" s="446"/>
      <c r="U65" s="446"/>
      <c r="V65" s="446"/>
      <c r="W65" s="446"/>
      <c r="X65" s="446"/>
      <c r="Y65" s="446"/>
      <c r="Z65" s="446"/>
      <c r="AA65" s="446"/>
    </row>
    <row r="66" spans="1:28" s="422" customFormat="1" ht="15" customHeight="1">
      <c r="A66" s="461">
        <v>18</v>
      </c>
      <c r="B66" s="433">
        <v>43963</v>
      </c>
      <c r="C66" s="462"/>
      <c r="D66" s="394" t="s">
        <v>254</v>
      </c>
      <c r="E66" s="400" t="s">
        <v>602</v>
      </c>
      <c r="F66" s="400">
        <v>520</v>
      </c>
      <c r="G66" s="457">
        <v>500</v>
      </c>
      <c r="H66" s="457">
        <v>531.5</v>
      </c>
      <c r="I66" s="400" t="s">
        <v>3690</v>
      </c>
      <c r="J66" s="65" t="s">
        <v>3691</v>
      </c>
      <c r="K66" s="65">
        <f>H66-F66</f>
        <v>11.5</v>
      </c>
      <c r="L66" s="395">
        <f t="shared" ref="L66:L68" si="40">K66/F66</f>
        <v>2.2115384615384617E-2</v>
      </c>
      <c r="M66" s="457"/>
      <c r="N66" s="65"/>
      <c r="O66" s="65" t="s">
        <v>601</v>
      </c>
      <c r="P66" s="469">
        <v>43963</v>
      </c>
      <c r="Q66" s="7"/>
      <c r="R66" s="345" t="s">
        <v>3188</v>
      </c>
      <c r="S66" s="446"/>
      <c r="T66" s="446"/>
      <c r="U66" s="446"/>
      <c r="V66" s="446"/>
      <c r="W66" s="446"/>
      <c r="X66" s="446"/>
      <c r="Y66" s="446"/>
      <c r="Z66" s="446"/>
      <c r="AA66" s="446"/>
    </row>
    <row r="67" spans="1:28" s="422" customFormat="1" ht="15" customHeight="1">
      <c r="A67" s="461">
        <v>19</v>
      </c>
      <c r="B67" s="433">
        <v>43963</v>
      </c>
      <c r="C67" s="462"/>
      <c r="D67" s="394" t="s">
        <v>84</v>
      </c>
      <c r="E67" s="400" t="s">
        <v>602</v>
      </c>
      <c r="F67" s="400">
        <v>570</v>
      </c>
      <c r="G67" s="457">
        <v>548</v>
      </c>
      <c r="H67" s="457">
        <v>600</v>
      </c>
      <c r="I67" s="400" t="s">
        <v>3693</v>
      </c>
      <c r="J67" s="65" t="s">
        <v>3696</v>
      </c>
      <c r="K67" s="65">
        <f>H67-F67</f>
        <v>30</v>
      </c>
      <c r="L67" s="395">
        <f t="shared" si="40"/>
        <v>5.2631578947368418E-2</v>
      </c>
      <c r="M67" s="457"/>
      <c r="N67" s="65"/>
      <c r="O67" s="65" t="s">
        <v>601</v>
      </c>
      <c r="P67" s="436">
        <v>43964</v>
      </c>
      <c r="Q67" s="7"/>
      <c r="R67" s="345" t="s">
        <v>604</v>
      </c>
      <c r="S67" s="446"/>
      <c r="T67" s="446"/>
      <c r="U67" s="446"/>
      <c r="V67" s="446"/>
      <c r="W67" s="446"/>
      <c r="X67" s="446"/>
      <c r="Y67" s="446"/>
      <c r="Z67" s="446"/>
      <c r="AA67" s="446"/>
    </row>
    <row r="68" spans="1:28" s="422" customFormat="1" ht="15" customHeight="1">
      <c r="A68" s="482">
        <v>20</v>
      </c>
      <c r="B68" s="483">
        <v>43964</v>
      </c>
      <c r="C68" s="484"/>
      <c r="D68" s="485" t="s">
        <v>84</v>
      </c>
      <c r="E68" s="486" t="s">
        <v>602</v>
      </c>
      <c r="F68" s="486">
        <v>572</v>
      </c>
      <c r="G68" s="487">
        <v>549</v>
      </c>
      <c r="H68" s="487">
        <v>573.5</v>
      </c>
      <c r="I68" s="486" t="s">
        <v>3693</v>
      </c>
      <c r="J68" s="488" t="s">
        <v>3721</v>
      </c>
      <c r="K68" s="488">
        <f>H68-F68</f>
        <v>1.5</v>
      </c>
      <c r="L68" s="489">
        <f t="shared" si="40"/>
        <v>2.6223776223776225E-3</v>
      </c>
      <c r="M68" s="487"/>
      <c r="N68" s="488"/>
      <c r="O68" s="488" t="s">
        <v>710</v>
      </c>
      <c r="P68" s="490">
        <v>43966</v>
      </c>
      <c r="Q68" s="7"/>
      <c r="R68" s="345" t="s">
        <v>604</v>
      </c>
      <c r="S68" s="446"/>
      <c r="T68" s="446"/>
      <c r="U68" s="446"/>
      <c r="V68" s="446"/>
      <c r="W68" s="446"/>
      <c r="X68" s="446"/>
      <c r="Y68" s="446"/>
      <c r="Z68" s="446"/>
      <c r="AA68" s="446"/>
    </row>
    <row r="69" spans="1:28" s="422" customFormat="1" ht="15" customHeight="1">
      <c r="A69" s="458">
        <v>21</v>
      </c>
      <c r="B69" s="434">
        <v>43964</v>
      </c>
      <c r="C69" s="459"/>
      <c r="D69" s="391" t="s">
        <v>3710</v>
      </c>
      <c r="E69" s="399" t="s">
        <v>602</v>
      </c>
      <c r="F69" s="399">
        <v>519</v>
      </c>
      <c r="G69" s="460">
        <v>498</v>
      </c>
      <c r="H69" s="460">
        <v>497.5</v>
      </c>
      <c r="I69" s="399" t="s">
        <v>3690</v>
      </c>
      <c r="J69" s="392" t="s">
        <v>3715</v>
      </c>
      <c r="K69" s="392">
        <f t="shared" ref="K69" si="41">H69-F69</f>
        <v>-21.5</v>
      </c>
      <c r="L69" s="393">
        <f t="shared" ref="L69" si="42">K69/F69</f>
        <v>-4.1425818882466284E-2</v>
      </c>
      <c r="M69" s="435"/>
      <c r="N69" s="435"/>
      <c r="O69" s="392" t="s">
        <v>665</v>
      </c>
      <c r="P69" s="435">
        <v>43965</v>
      </c>
      <c r="Q69" s="7"/>
      <c r="R69" s="345" t="s">
        <v>3188</v>
      </c>
      <c r="S69" s="446"/>
      <c r="T69" s="446"/>
      <c r="U69" s="446"/>
      <c r="V69" s="446"/>
      <c r="W69" s="446"/>
      <c r="X69" s="446"/>
      <c r="Y69" s="446"/>
      <c r="Z69" s="446"/>
      <c r="AA69" s="446"/>
    </row>
    <row r="70" spans="1:28" s="422" customFormat="1" ht="15" customHeight="1">
      <c r="A70" s="403">
        <v>22</v>
      </c>
      <c r="B70" s="427">
        <v>43964</v>
      </c>
      <c r="C70" s="379"/>
      <c r="D70" s="380" t="s">
        <v>117</v>
      </c>
      <c r="E70" s="426" t="s">
        <v>602</v>
      </c>
      <c r="F70" s="426" t="s">
        <v>3711</v>
      </c>
      <c r="G70" s="408">
        <v>1945</v>
      </c>
      <c r="H70" s="408"/>
      <c r="I70" s="426" t="s">
        <v>3712</v>
      </c>
      <c r="J70" s="407" t="s">
        <v>603</v>
      </c>
      <c r="K70" s="407"/>
      <c r="L70" s="383"/>
      <c r="M70" s="408"/>
      <c r="N70" s="407"/>
      <c r="O70" s="407"/>
      <c r="P70" s="385"/>
      <c r="Q70" s="7"/>
      <c r="R70" s="345" t="s">
        <v>604</v>
      </c>
      <c r="S70" s="446"/>
      <c r="T70" s="446"/>
      <c r="U70" s="446"/>
      <c r="V70" s="446"/>
      <c r="W70" s="446"/>
      <c r="X70" s="446"/>
      <c r="Y70" s="446"/>
      <c r="Z70" s="446"/>
      <c r="AA70" s="446"/>
    </row>
    <row r="71" spans="1:28" s="422" customFormat="1" ht="15" customHeight="1">
      <c r="A71" s="458">
        <v>23</v>
      </c>
      <c r="B71" s="434">
        <v>43964</v>
      </c>
      <c r="C71" s="459"/>
      <c r="D71" s="391" t="s">
        <v>111</v>
      </c>
      <c r="E71" s="399" t="s">
        <v>602</v>
      </c>
      <c r="F71" s="399">
        <v>926</v>
      </c>
      <c r="G71" s="460">
        <v>895</v>
      </c>
      <c r="H71" s="460">
        <v>896</v>
      </c>
      <c r="I71" s="399" t="s">
        <v>3713</v>
      </c>
      <c r="J71" s="392" t="s">
        <v>3714</v>
      </c>
      <c r="K71" s="392">
        <f t="shared" ref="K71" si="43">H71-F71</f>
        <v>-30</v>
      </c>
      <c r="L71" s="393">
        <f t="shared" ref="L71" si="44">K71/F71</f>
        <v>-3.2397408207343416E-2</v>
      </c>
      <c r="M71" s="435"/>
      <c r="N71" s="435"/>
      <c r="O71" s="392" t="s">
        <v>665</v>
      </c>
      <c r="P71" s="435">
        <v>43965</v>
      </c>
      <c r="Q71" s="7"/>
      <c r="R71" s="345" t="s">
        <v>604</v>
      </c>
      <c r="S71" s="446"/>
      <c r="T71" s="446"/>
      <c r="U71" s="446"/>
      <c r="V71" s="446"/>
      <c r="W71" s="446"/>
      <c r="X71" s="446"/>
      <c r="Y71" s="446"/>
      <c r="Z71" s="446"/>
      <c r="AA71" s="446"/>
    </row>
    <row r="72" spans="1:28" s="422" customFormat="1" ht="15" customHeight="1">
      <c r="A72" s="458">
        <v>24</v>
      </c>
      <c r="B72" s="434">
        <v>43964</v>
      </c>
      <c r="C72" s="459"/>
      <c r="D72" s="391" t="s">
        <v>113</v>
      </c>
      <c r="E72" s="399" t="s">
        <v>602</v>
      </c>
      <c r="F72" s="399">
        <v>262.5</v>
      </c>
      <c r="G72" s="460">
        <v>253</v>
      </c>
      <c r="H72" s="460">
        <v>253</v>
      </c>
      <c r="I72" s="399" t="s">
        <v>663</v>
      </c>
      <c r="J72" s="392" t="s">
        <v>3718</v>
      </c>
      <c r="K72" s="392">
        <f t="shared" ref="K72" si="45">H72-F72</f>
        <v>-9.5</v>
      </c>
      <c r="L72" s="393">
        <f t="shared" ref="L72:L75" si="46">K72/F72</f>
        <v>-3.619047619047619E-2</v>
      </c>
      <c r="M72" s="435"/>
      <c r="N72" s="435"/>
      <c r="O72" s="392" t="s">
        <v>665</v>
      </c>
      <c r="P72" s="435">
        <v>43965</v>
      </c>
      <c r="Q72" s="7"/>
      <c r="R72" s="345" t="s">
        <v>3188</v>
      </c>
      <c r="S72" s="446"/>
      <c r="T72" s="446"/>
      <c r="U72" s="446"/>
      <c r="V72" s="446"/>
      <c r="W72" s="446"/>
      <c r="X72" s="446"/>
      <c r="Y72" s="446"/>
      <c r="Z72" s="446"/>
      <c r="AA72" s="446"/>
    </row>
    <row r="73" spans="1:28" s="422" customFormat="1" ht="15" customHeight="1">
      <c r="A73" s="461">
        <v>25</v>
      </c>
      <c r="B73" s="433">
        <v>43969</v>
      </c>
      <c r="C73" s="462"/>
      <c r="D73" s="394" t="s">
        <v>46</v>
      </c>
      <c r="E73" s="400" t="s">
        <v>3644</v>
      </c>
      <c r="F73" s="400">
        <v>576.5</v>
      </c>
      <c r="G73" s="457">
        <v>595</v>
      </c>
      <c r="H73" s="457">
        <v>563</v>
      </c>
      <c r="I73" s="400" t="s">
        <v>3728</v>
      </c>
      <c r="J73" s="65" t="s">
        <v>3780</v>
      </c>
      <c r="K73" s="65">
        <f>F73-H73</f>
        <v>13.5</v>
      </c>
      <c r="L73" s="395">
        <f t="shared" si="46"/>
        <v>2.3417172593235037E-2</v>
      </c>
      <c r="M73" s="457"/>
      <c r="N73" s="65"/>
      <c r="O73" s="65" t="s">
        <v>601</v>
      </c>
      <c r="P73" s="469">
        <v>43969</v>
      </c>
      <c r="Q73" s="7"/>
      <c r="R73" s="345" t="s">
        <v>604</v>
      </c>
      <c r="S73" s="446"/>
      <c r="T73" s="446"/>
      <c r="U73" s="446"/>
      <c r="V73" s="446"/>
      <c r="W73" s="446"/>
      <c r="X73" s="446"/>
      <c r="Y73" s="446"/>
      <c r="Z73" s="446"/>
      <c r="AA73" s="446"/>
    </row>
    <row r="74" spans="1:28" s="422" customFormat="1" ht="15" customHeight="1">
      <c r="A74" s="458">
        <v>26</v>
      </c>
      <c r="B74" s="434">
        <v>43971</v>
      </c>
      <c r="C74" s="459"/>
      <c r="D74" s="391" t="s">
        <v>46</v>
      </c>
      <c r="E74" s="399" t="s">
        <v>3644</v>
      </c>
      <c r="F74" s="399">
        <v>570</v>
      </c>
      <c r="G74" s="460">
        <v>586</v>
      </c>
      <c r="H74" s="460">
        <v>589.5</v>
      </c>
      <c r="I74" s="399" t="s">
        <v>3728</v>
      </c>
      <c r="J74" s="392" t="s">
        <v>3637</v>
      </c>
      <c r="K74" s="392">
        <f>F74-H74</f>
        <v>-19.5</v>
      </c>
      <c r="L74" s="393">
        <f t="shared" si="46"/>
        <v>-3.4210526315789476E-2</v>
      </c>
      <c r="M74" s="460"/>
      <c r="N74" s="392"/>
      <c r="O74" s="392" t="s">
        <v>665</v>
      </c>
      <c r="P74" s="435">
        <v>43972</v>
      </c>
      <c r="Q74" s="7"/>
      <c r="R74" s="345" t="s">
        <v>604</v>
      </c>
      <c r="S74" s="446"/>
      <c r="T74" s="446"/>
      <c r="U74" s="446"/>
      <c r="V74" s="446"/>
      <c r="W74" s="446"/>
      <c r="X74" s="446"/>
      <c r="Y74" s="446"/>
      <c r="Z74" s="446"/>
      <c r="AA74" s="446"/>
    </row>
    <row r="75" spans="1:28" s="422" customFormat="1" ht="15" customHeight="1">
      <c r="A75" s="461">
        <v>27</v>
      </c>
      <c r="B75" s="433">
        <v>43972</v>
      </c>
      <c r="C75" s="462"/>
      <c r="D75" s="394" t="s">
        <v>179</v>
      </c>
      <c r="E75" s="400" t="s">
        <v>602</v>
      </c>
      <c r="F75" s="400">
        <v>461</v>
      </c>
      <c r="G75" s="457">
        <v>447</v>
      </c>
      <c r="H75" s="457">
        <v>469</v>
      </c>
      <c r="I75" s="400" t="s">
        <v>3752</v>
      </c>
      <c r="J75" s="65" t="s">
        <v>3656</v>
      </c>
      <c r="K75" s="65">
        <f>H75-F75</f>
        <v>8</v>
      </c>
      <c r="L75" s="395">
        <f t="shared" si="46"/>
        <v>1.735357917570499E-2</v>
      </c>
      <c r="M75" s="457"/>
      <c r="N75" s="65"/>
      <c r="O75" s="65" t="s">
        <v>601</v>
      </c>
      <c r="P75" s="469">
        <v>43972</v>
      </c>
      <c r="Q75" s="7"/>
      <c r="R75" s="345" t="s">
        <v>3188</v>
      </c>
      <c r="S75" s="446"/>
      <c r="T75" s="446"/>
      <c r="U75" s="446"/>
      <c r="V75" s="446"/>
      <c r="W75" s="446"/>
      <c r="X75" s="446"/>
      <c r="Y75" s="446"/>
      <c r="Z75" s="446"/>
      <c r="AA75" s="446"/>
    </row>
    <row r="76" spans="1:28" s="422" customFormat="1" ht="15" customHeight="1">
      <c r="A76" s="403">
        <v>28</v>
      </c>
      <c r="B76" s="427">
        <v>43972</v>
      </c>
      <c r="C76" s="379"/>
      <c r="D76" s="380" t="s">
        <v>251</v>
      </c>
      <c r="E76" s="426" t="s">
        <v>602</v>
      </c>
      <c r="F76" s="426" t="s">
        <v>3753</v>
      </c>
      <c r="G76" s="408">
        <v>182</v>
      </c>
      <c r="H76" s="408"/>
      <c r="I76" s="426" t="s">
        <v>3754</v>
      </c>
      <c r="J76" s="407" t="s">
        <v>603</v>
      </c>
      <c r="K76" s="407"/>
      <c r="L76" s="383"/>
      <c r="M76" s="404"/>
      <c r="N76" s="404"/>
      <c r="O76" s="407"/>
      <c r="P76" s="404"/>
      <c r="Q76" s="7"/>
      <c r="R76" s="345" t="s">
        <v>3188</v>
      </c>
      <c r="S76" s="446"/>
      <c r="T76" s="446"/>
      <c r="U76" s="446"/>
      <c r="V76" s="446"/>
      <c r="W76" s="446"/>
      <c r="X76" s="446"/>
      <c r="Y76" s="446"/>
      <c r="Z76" s="446"/>
      <c r="AA76" s="446"/>
    </row>
    <row r="77" spans="1:28" s="422" customFormat="1" ht="15" customHeight="1">
      <c r="A77" s="461">
        <v>29</v>
      </c>
      <c r="B77" s="433">
        <v>43973</v>
      </c>
      <c r="C77" s="462"/>
      <c r="D77" s="394" t="s">
        <v>95</v>
      </c>
      <c r="E77" s="400" t="s">
        <v>602</v>
      </c>
      <c r="F77" s="400">
        <v>3815</v>
      </c>
      <c r="G77" s="457">
        <v>3680</v>
      </c>
      <c r="H77" s="457">
        <v>3890</v>
      </c>
      <c r="I77" s="400" t="s">
        <v>3762</v>
      </c>
      <c r="J77" s="65" t="s">
        <v>3763</v>
      </c>
      <c r="K77" s="65">
        <f>H77-F77</f>
        <v>75</v>
      </c>
      <c r="L77" s="395">
        <f t="shared" ref="L77" si="47">K77/F77</f>
        <v>1.9659239842726082E-2</v>
      </c>
      <c r="M77" s="457"/>
      <c r="N77" s="65"/>
      <c r="O77" s="65" t="s">
        <v>601</v>
      </c>
      <c r="P77" s="469">
        <v>43973</v>
      </c>
      <c r="Q77" s="7"/>
      <c r="R77" s="345" t="s">
        <v>604</v>
      </c>
      <c r="S77" s="446"/>
      <c r="T77" s="446"/>
      <c r="U77" s="446"/>
      <c r="V77" s="446"/>
      <c r="W77" s="446"/>
      <c r="X77" s="446"/>
      <c r="Y77" s="446"/>
      <c r="Z77" s="446"/>
      <c r="AA77" s="446"/>
    </row>
    <row r="78" spans="1:28" s="422" customFormat="1" ht="15" customHeight="1">
      <c r="A78" s="403">
        <v>30</v>
      </c>
      <c r="B78" s="427">
        <v>43973</v>
      </c>
      <c r="C78" s="379"/>
      <c r="D78" s="380" t="s">
        <v>179</v>
      </c>
      <c r="E78" s="426" t="s">
        <v>602</v>
      </c>
      <c r="F78" s="426" t="s">
        <v>3764</v>
      </c>
      <c r="G78" s="408">
        <v>448</v>
      </c>
      <c r="H78" s="408"/>
      <c r="I78" s="426" t="s">
        <v>3765</v>
      </c>
      <c r="J78" s="407" t="s">
        <v>603</v>
      </c>
      <c r="K78" s="407"/>
      <c r="L78" s="383"/>
      <c r="M78" s="404"/>
      <c r="N78" s="404"/>
      <c r="O78" s="407"/>
      <c r="P78" s="404"/>
      <c r="Q78" s="7"/>
      <c r="R78" s="345" t="s">
        <v>3188</v>
      </c>
      <c r="S78" s="446"/>
      <c r="T78" s="446"/>
      <c r="U78" s="446"/>
      <c r="V78" s="446"/>
      <c r="W78" s="446"/>
      <c r="X78" s="446"/>
      <c r="Y78" s="446"/>
      <c r="Z78" s="446"/>
      <c r="AA78" s="446"/>
    </row>
    <row r="79" spans="1:28" ht="15" customHeight="1">
      <c r="A79" s="403"/>
      <c r="B79" s="427"/>
      <c r="C79" s="379"/>
      <c r="D79" s="437"/>
      <c r="E79" s="381"/>
      <c r="F79" s="381"/>
      <c r="G79" s="382"/>
      <c r="H79" s="382"/>
      <c r="I79" s="381"/>
      <c r="J79" s="378"/>
      <c r="K79" s="378"/>
      <c r="L79" s="383"/>
      <c r="M79" s="382"/>
      <c r="N79" s="384"/>
      <c r="O79" s="384"/>
      <c r="P79" s="385"/>
      <c r="Q79" s="11"/>
      <c r="R79" s="12"/>
      <c r="S79" s="16"/>
      <c r="T79" s="16"/>
      <c r="U79" s="16"/>
      <c r="V79" s="16"/>
      <c r="W79" s="16"/>
      <c r="X79" s="16"/>
      <c r="Y79" s="16"/>
      <c r="Z79" s="16"/>
      <c r="AA79" s="16"/>
    </row>
    <row r="80" spans="1:28" ht="44.25" customHeight="1">
      <c r="A80" s="23" t="s">
        <v>605</v>
      </c>
      <c r="B80" s="39"/>
      <c r="C80" s="39"/>
      <c r="D80" s="40"/>
      <c r="E80" s="36"/>
      <c r="F80" s="36"/>
      <c r="G80" s="35"/>
      <c r="H80" s="35"/>
      <c r="I80" s="36"/>
      <c r="J80" s="17"/>
      <c r="K80" s="80"/>
      <c r="L80" s="81"/>
      <c r="M80" s="80"/>
      <c r="N80" s="82"/>
      <c r="O80" s="80"/>
      <c r="P80" s="82"/>
      <c r="Q80" s="16"/>
      <c r="R80" s="12"/>
      <c r="S80" s="16"/>
      <c r="T80" s="16"/>
      <c r="U80" s="16"/>
      <c r="V80" s="16"/>
      <c r="W80" s="16"/>
      <c r="X80" s="16"/>
      <c r="Y80" s="16"/>
      <c r="Z80" s="5"/>
      <c r="AA80" s="5"/>
      <c r="AB80" s="5"/>
    </row>
    <row r="81" spans="1:34" s="6" customFormat="1">
      <c r="A81" s="29" t="s">
        <v>606</v>
      </c>
      <c r="B81" s="23"/>
      <c r="C81" s="23"/>
      <c r="D81" s="23"/>
      <c r="E81" s="5"/>
      <c r="F81" s="30" t="s">
        <v>607</v>
      </c>
      <c r="G81" s="41"/>
      <c r="H81" s="42"/>
      <c r="I81" s="83"/>
      <c r="J81" s="17"/>
      <c r="K81" s="84"/>
      <c r="L81" s="85"/>
      <c r="M81" s="86"/>
      <c r="N81" s="87"/>
      <c r="O81" s="88"/>
      <c r="P81" s="5"/>
      <c r="Q81" s="4"/>
      <c r="R81" s="12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9" customFormat="1" ht="14.25" customHeight="1">
      <c r="A82" s="29"/>
      <c r="B82" s="23"/>
      <c r="C82" s="23"/>
      <c r="D82" s="23"/>
      <c r="E82" s="32"/>
      <c r="F82" s="30" t="s">
        <v>609</v>
      </c>
      <c r="G82" s="41"/>
      <c r="H82" s="42"/>
      <c r="I82" s="83"/>
      <c r="J82" s="17"/>
      <c r="K82" s="84"/>
      <c r="L82" s="85"/>
      <c r="M82" s="86"/>
      <c r="N82" s="87"/>
      <c r="O82" s="88"/>
      <c r="P82" s="5"/>
      <c r="Q82" s="4"/>
      <c r="R82" s="12"/>
      <c r="S82" s="6"/>
      <c r="Y82" s="6"/>
      <c r="Z82" s="6"/>
    </row>
    <row r="83" spans="1:34" s="9" customFormat="1" ht="14.25" customHeight="1">
      <c r="A83" s="23"/>
      <c r="B83" s="23"/>
      <c r="C83" s="23"/>
      <c r="D83" s="23"/>
      <c r="E83" s="32"/>
      <c r="F83" s="17"/>
      <c r="G83" s="17"/>
      <c r="H83" s="31"/>
      <c r="I83" s="36"/>
      <c r="J83" s="72"/>
      <c r="K83" s="69"/>
      <c r="L83" s="70"/>
      <c r="M83" s="17"/>
      <c r="N83" s="73"/>
      <c r="O83" s="57"/>
      <c r="P83" s="8"/>
      <c r="Q83" s="4"/>
      <c r="R83" s="12"/>
      <c r="S83" s="6"/>
      <c r="Y83" s="6"/>
      <c r="Z83" s="6"/>
    </row>
    <row r="84" spans="1:34" s="9" customFormat="1" ht="15">
      <c r="A84" s="43" t="s">
        <v>616</v>
      </c>
      <c r="B84" s="43"/>
      <c r="C84" s="43"/>
      <c r="D84" s="43"/>
      <c r="E84" s="32"/>
      <c r="F84" s="17"/>
      <c r="G84" s="12"/>
      <c r="H84" s="17"/>
      <c r="I84" s="12"/>
      <c r="J84" s="89"/>
      <c r="K84" s="12"/>
      <c r="L84" s="12"/>
      <c r="M84" s="12"/>
      <c r="N84" s="12"/>
      <c r="O84" s="90"/>
      <c r="P84"/>
      <c r="Q84" s="4"/>
      <c r="R84" s="12"/>
      <c r="S84" s="6"/>
      <c r="Y84" s="6"/>
      <c r="Z84" s="6"/>
    </row>
    <row r="85" spans="1:34" s="9" customFormat="1" ht="38.25">
      <c r="A85" s="21" t="s">
        <v>16</v>
      </c>
      <c r="B85" s="21" t="s">
        <v>576</v>
      </c>
      <c r="C85" s="21"/>
      <c r="D85" s="22" t="s">
        <v>589</v>
      </c>
      <c r="E85" s="21" t="s">
        <v>590</v>
      </c>
      <c r="F85" s="21" t="s">
        <v>591</v>
      </c>
      <c r="G85" s="21" t="s">
        <v>611</v>
      </c>
      <c r="H85" s="21" t="s">
        <v>593</v>
      </c>
      <c r="I85" s="21" t="s">
        <v>594</v>
      </c>
      <c r="J85" s="20" t="s">
        <v>595</v>
      </c>
      <c r="K85" s="78" t="s">
        <v>617</v>
      </c>
      <c r="L85" s="78" t="s">
        <v>613</v>
      </c>
      <c r="M85" s="21" t="s">
        <v>614</v>
      </c>
      <c r="N85" s="20" t="s">
        <v>598</v>
      </c>
      <c r="O85" s="91" t="s">
        <v>599</v>
      </c>
      <c r="P85" s="5"/>
      <c r="Q85" s="4"/>
      <c r="R85" s="17"/>
      <c r="S85" s="6"/>
      <c r="Y85" s="6"/>
      <c r="Z85" s="6"/>
    </row>
    <row r="86" spans="1:34" s="9" customFormat="1" ht="14.25">
      <c r="A86" s="532"/>
      <c r="B86" s="533"/>
      <c r="C86" s="463"/>
      <c r="D86" s="406"/>
      <c r="E86" s="464"/>
      <c r="F86" s="465"/>
      <c r="G86" s="464"/>
      <c r="H86" s="464"/>
      <c r="I86" s="464"/>
      <c r="J86" s="533"/>
      <c r="K86" s="466"/>
      <c r="L86" s="528"/>
      <c r="M86" s="528"/>
      <c r="N86" s="528"/>
      <c r="O86" s="530"/>
      <c r="P86" s="409"/>
      <c r="Q86" s="409"/>
      <c r="R86" s="345"/>
      <c r="S86" s="40"/>
      <c r="Y86" s="6"/>
      <c r="Z86" s="6"/>
    </row>
    <row r="87" spans="1:34" s="9" customFormat="1" ht="14.25">
      <c r="A87" s="532"/>
      <c r="B87" s="533"/>
      <c r="C87" s="463"/>
      <c r="D87" s="406"/>
      <c r="E87" s="464"/>
      <c r="F87" s="467"/>
      <c r="G87" s="464"/>
      <c r="H87" s="464"/>
      <c r="I87" s="464"/>
      <c r="J87" s="533"/>
      <c r="K87" s="466"/>
      <c r="L87" s="529"/>
      <c r="M87" s="529"/>
      <c r="N87" s="529"/>
      <c r="O87" s="531"/>
      <c r="P87" s="409"/>
      <c r="Q87" s="409"/>
      <c r="R87" s="345"/>
      <c r="S87" s="40"/>
      <c r="Y87" s="6"/>
      <c r="Z87" s="6"/>
    </row>
    <row r="88" spans="1:34" s="9" customFormat="1" ht="14.25">
      <c r="A88" s="532"/>
      <c r="B88" s="533"/>
      <c r="C88" s="463"/>
      <c r="D88" s="406"/>
      <c r="E88" s="464"/>
      <c r="F88" s="465"/>
      <c r="G88" s="464"/>
      <c r="H88" s="464"/>
      <c r="I88" s="464"/>
      <c r="J88" s="533"/>
      <c r="K88" s="466"/>
      <c r="L88" s="528"/>
      <c r="M88" s="528"/>
      <c r="N88" s="528"/>
      <c r="O88" s="530"/>
      <c r="P88" s="409"/>
      <c r="Q88" s="409"/>
      <c r="R88" s="345"/>
      <c r="S88" s="40"/>
      <c r="Y88" s="6"/>
      <c r="Z88" s="6"/>
    </row>
    <row r="89" spans="1:34" s="9" customFormat="1" ht="14.25">
      <c r="A89" s="532"/>
      <c r="B89" s="533"/>
      <c r="C89" s="463"/>
      <c r="D89" s="406"/>
      <c r="E89" s="464"/>
      <c r="F89" s="467"/>
      <c r="G89" s="464"/>
      <c r="H89" s="464"/>
      <c r="I89" s="464"/>
      <c r="J89" s="533"/>
      <c r="K89" s="466"/>
      <c r="L89" s="529"/>
      <c r="M89" s="529"/>
      <c r="N89" s="529"/>
      <c r="O89" s="531"/>
      <c r="P89" s="4"/>
      <c r="Q89" s="4"/>
      <c r="R89" s="445"/>
      <c r="S89" s="6"/>
      <c r="Y89" s="6"/>
      <c r="Z89" s="6"/>
    </row>
    <row r="90" spans="1:34" s="9" customFormat="1" ht="14.25">
      <c r="A90" s="532"/>
      <c r="B90" s="533"/>
      <c r="C90" s="463"/>
      <c r="D90" s="406"/>
      <c r="E90" s="464"/>
      <c r="F90" s="465"/>
      <c r="G90" s="464"/>
      <c r="H90" s="464"/>
      <c r="I90" s="464"/>
      <c r="J90" s="533"/>
      <c r="K90" s="466"/>
      <c r="L90" s="528"/>
      <c r="M90" s="528"/>
      <c r="N90" s="528"/>
      <c r="O90" s="530"/>
      <c r="P90" s="4"/>
      <c r="Q90" s="4"/>
      <c r="R90" s="445"/>
      <c r="S90" s="6"/>
      <c r="Y90" s="6"/>
      <c r="Z90" s="6"/>
    </row>
    <row r="91" spans="1:34" s="9" customFormat="1" ht="14.25">
      <c r="A91" s="532"/>
      <c r="B91" s="533"/>
      <c r="C91" s="463"/>
      <c r="D91" s="406"/>
      <c r="E91" s="464"/>
      <c r="F91" s="467"/>
      <c r="G91" s="464"/>
      <c r="H91" s="464"/>
      <c r="I91" s="464"/>
      <c r="J91" s="533"/>
      <c r="K91" s="466"/>
      <c r="L91" s="529"/>
      <c r="M91" s="529"/>
      <c r="N91" s="529"/>
      <c r="O91" s="531"/>
      <c r="P91" s="4"/>
      <c r="Q91" s="4"/>
      <c r="R91" s="445"/>
      <c r="S91" s="6"/>
      <c r="Y91" s="6"/>
      <c r="Z91" s="6"/>
    </row>
    <row r="92" spans="1:34" s="9" customFormat="1" ht="14.25">
      <c r="A92" s="438"/>
      <c r="B92" s="439"/>
      <c r="C92" s="439"/>
      <c r="D92" s="440"/>
      <c r="E92" s="438"/>
      <c r="F92" s="441"/>
      <c r="G92" s="438"/>
      <c r="H92" s="438"/>
      <c r="I92" s="438"/>
      <c r="J92" s="442"/>
      <c r="K92" s="442"/>
      <c r="L92" s="443"/>
      <c r="M92" s="442"/>
      <c r="N92" s="442"/>
      <c r="O92" s="444"/>
      <c r="P92" s="4"/>
      <c r="Q92" s="4"/>
      <c r="R92" s="94"/>
      <c r="S92" s="6"/>
      <c r="Y92" s="6"/>
      <c r="Z92" s="6"/>
    </row>
    <row r="93" spans="1:34" s="9" customFormat="1" ht="15">
      <c r="A93" s="386"/>
      <c r="B93" s="387"/>
      <c r="C93" s="387"/>
      <c r="D93" s="388"/>
      <c r="E93" s="386"/>
      <c r="F93" s="401"/>
      <c r="G93" s="386"/>
      <c r="H93" s="386"/>
      <c r="I93" s="386"/>
      <c r="J93" s="387"/>
      <c r="K93" s="80"/>
      <c r="L93" s="386"/>
      <c r="M93" s="386"/>
      <c r="N93" s="386"/>
      <c r="O93" s="402"/>
      <c r="P93" s="4"/>
      <c r="Q93" s="4"/>
      <c r="R93" s="94"/>
      <c r="S93" s="6"/>
      <c r="Y93" s="6"/>
      <c r="Z93" s="6"/>
    </row>
    <row r="94" spans="1:34" s="6" customFormat="1">
      <c r="A94" s="44"/>
      <c r="B94" s="45"/>
      <c r="C94" s="46"/>
      <c r="D94" s="47"/>
      <c r="E94" s="48"/>
      <c r="F94" s="49"/>
      <c r="G94" s="49"/>
      <c r="H94" s="49"/>
      <c r="I94" s="49"/>
      <c r="J94" s="17"/>
      <c r="K94" s="92"/>
      <c r="L94" s="92"/>
      <c r="M94" s="17"/>
      <c r="N94" s="16"/>
      <c r="O94" s="93"/>
      <c r="P94" s="5"/>
      <c r="Q94" s="4"/>
      <c r="R94" s="17"/>
      <c r="Z94" s="9"/>
      <c r="AA94" s="9"/>
      <c r="AB94" s="9"/>
      <c r="AC94" s="9"/>
      <c r="AD94" s="9"/>
      <c r="AE94" s="9"/>
      <c r="AF94" s="9"/>
      <c r="AG94" s="9"/>
      <c r="AH94" s="9"/>
    </row>
    <row r="95" spans="1:34" s="6" customFormat="1" ht="15">
      <c r="A95" s="50" t="s">
        <v>618</v>
      </c>
      <c r="B95" s="50"/>
      <c r="C95" s="50"/>
      <c r="D95" s="50"/>
      <c r="E95" s="51"/>
      <c r="F95" s="49"/>
      <c r="G95" s="49"/>
      <c r="H95" s="49"/>
      <c r="I95" s="49"/>
      <c r="J95" s="53"/>
      <c r="K95" s="12"/>
      <c r="L95" s="12"/>
      <c r="M95" s="12"/>
      <c r="N95" s="11"/>
      <c r="O95" s="53"/>
      <c r="P95" s="5"/>
      <c r="Q95" s="4"/>
      <c r="R95" s="17"/>
      <c r="Z95" s="9"/>
      <c r="AA95" s="9"/>
      <c r="AB95" s="9"/>
      <c r="AC95" s="9"/>
      <c r="AD95" s="9"/>
      <c r="AE95" s="9"/>
      <c r="AF95" s="9"/>
      <c r="AG95" s="9"/>
      <c r="AH95" s="9"/>
    </row>
    <row r="96" spans="1:34" s="6" customFormat="1" ht="38.25">
      <c r="A96" s="21" t="s">
        <v>16</v>
      </c>
      <c r="B96" s="21" t="s">
        <v>576</v>
      </c>
      <c r="C96" s="21"/>
      <c r="D96" s="22" t="s">
        <v>589</v>
      </c>
      <c r="E96" s="21" t="s">
        <v>590</v>
      </c>
      <c r="F96" s="21" t="s">
        <v>591</v>
      </c>
      <c r="G96" s="52" t="s">
        <v>611</v>
      </c>
      <c r="H96" s="21" t="s">
        <v>593</v>
      </c>
      <c r="I96" s="21" t="s">
        <v>594</v>
      </c>
      <c r="J96" s="20" t="s">
        <v>595</v>
      </c>
      <c r="K96" s="20" t="s">
        <v>619</v>
      </c>
      <c r="L96" s="78" t="s">
        <v>613</v>
      </c>
      <c r="M96" s="21" t="s">
        <v>614</v>
      </c>
      <c r="N96" s="21" t="s">
        <v>598</v>
      </c>
      <c r="O96" s="22" t="s">
        <v>599</v>
      </c>
      <c r="P96" s="5"/>
      <c r="Q96" s="4"/>
      <c r="R96" s="17"/>
      <c r="Z96" s="9"/>
      <c r="AA96" s="9"/>
      <c r="AB96" s="9"/>
      <c r="AC96" s="9"/>
      <c r="AD96" s="9"/>
      <c r="AE96" s="9"/>
      <c r="AF96" s="9"/>
      <c r="AG96" s="9"/>
      <c r="AH96" s="9"/>
    </row>
    <row r="97" spans="1:34" s="40" customFormat="1" ht="14.25">
      <c r="A97" s="473">
        <v>1</v>
      </c>
      <c r="B97" s="474">
        <v>43951</v>
      </c>
      <c r="C97" s="474"/>
      <c r="D97" s="475" t="s">
        <v>3635</v>
      </c>
      <c r="E97" s="476" t="s">
        <v>602</v>
      </c>
      <c r="F97" s="476">
        <v>6.75</v>
      </c>
      <c r="G97" s="477">
        <v>4.9000000000000004</v>
      </c>
      <c r="H97" s="477">
        <v>4.9000000000000004</v>
      </c>
      <c r="I97" s="476" t="s">
        <v>3636</v>
      </c>
      <c r="J97" s="478" t="s">
        <v>3639</v>
      </c>
      <c r="K97" s="478">
        <f t="shared" ref="K97:K98" si="48">L97*M97</f>
        <v>-5549.9999999999991</v>
      </c>
      <c r="L97" s="478">
        <f t="shared" ref="L97:L98" si="49">H97-F97</f>
        <v>-1.8499999999999996</v>
      </c>
      <c r="M97" s="478">
        <v>3000</v>
      </c>
      <c r="N97" s="478" t="s">
        <v>665</v>
      </c>
      <c r="O97" s="479">
        <v>43955</v>
      </c>
      <c r="P97" s="409"/>
      <c r="Q97" s="409"/>
      <c r="R97" s="345" t="s">
        <v>604</v>
      </c>
      <c r="Z97" s="422"/>
      <c r="AA97" s="422"/>
      <c r="AB97" s="422"/>
      <c r="AC97" s="422"/>
      <c r="AD97" s="422"/>
      <c r="AE97" s="422"/>
      <c r="AF97" s="422"/>
      <c r="AG97" s="422"/>
      <c r="AH97" s="422"/>
    </row>
    <row r="98" spans="1:34" s="40" customFormat="1" ht="14.25">
      <c r="A98" s="494">
        <v>2</v>
      </c>
      <c r="B98" s="462">
        <v>43959</v>
      </c>
      <c r="C98" s="462"/>
      <c r="D98" s="394" t="s">
        <v>3673</v>
      </c>
      <c r="E98" s="400" t="s">
        <v>602</v>
      </c>
      <c r="F98" s="400">
        <v>32</v>
      </c>
      <c r="G98" s="457">
        <v>18</v>
      </c>
      <c r="H98" s="457">
        <v>39</v>
      </c>
      <c r="I98" s="400" t="s">
        <v>3674</v>
      </c>
      <c r="J98" s="495" t="s">
        <v>3611</v>
      </c>
      <c r="K98" s="495">
        <f t="shared" si="48"/>
        <v>2800</v>
      </c>
      <c r="L98" s="495">
        <f t="shared" si="49"/>
        <v>7</v>
      </c>
      <c r="M98" s="495">
        <v>400</v>
      </c>
      <c r="N98" s="495" t="s">
        <v>601</v>
      </c>
      <c r="O98" s="496">
        <v>43964</v>
      </c>
      <c r="P98" s="409"/>
      <c r="Q98" s="409"/>
      <c r="R98" s="345" t="s">
        <v>604</v>
      </c>
      <c r="Z98" s="422"/>
      <c r="AA98" s="422"/>
      <c r="AB98" s="422"/>
      <c r="AC98" s="422"/>
      <c r="AD98" s="422"/>
      <c r="AE98" s="422"/>
      <c r="AF98" s="422"/>
      <c r="AG98" s="422"/>
      <c r="AH98" s="422"/>
    </row>
    <row r="99" spans="1:34" s="40" customFormat="1" ht="14.25">
      <c r="A99" s="473">
        <v>3</v>
      </c>
      <c r="B99" s="474">
        <v>43959</v>
      </c>
      <c r="C99" s="474"/>
      <c r="D99" s="475" t="s">
        <v>3675</v>
      </c>
      <c r="E99" s="476" t="s">
        <v>602</v>
      </c>
      <c r="F99" s="476">
        <v>4.5</v>
      </c>
      <c r="G99" s="477">
        <v>2</v>
      </c>
      <c r="H99" s="477">
        <v>2.9</v>
      </c>
      <c r="I99" s="476" t="s">
        <v>3677</v>
      </c>
      <c r="J99" s="478" t="s">
        <v>3684</v>
      </c>
      <c r="K99" s="478">
        <f t="shared" ref="K99:K100" si="50">L99*M99</f>
        <v>-5280</v>
      </c>
      <c r="L99" s="478">
        <f t="shared" ref="L99:L100" si="51">H99-F99</f>
        <v>-1.6</v>
      </c>
      <c r="M99" s="478">
        <v>3300</v>
      </c>
      <c r="N99" s="478" t="s">
        <v>665</v>
      </c>
      <c r="O99" s="479">
        <v>43962</v>
      </c>
      <c r="P99" s="409"/>
      <c r="Q99" s="409"/>
      <c r="R99" s="345" t="s">
        <v>3188</v>
      </c>
      <c r="Z99" s="422"/>
      <c r="AA99" s="422"/>
      <c r="AB99" s="422"/>
      <c r="AC99" s="422"/>
      <c r="AD99" s="422"/>
      <c r="AE99" s="422"/>
      <c r="AF99" s="422"/>
      <c r="AG99" s="422"/>
      <c r="AH99" s="422"/>
    </row>
    <row r="100" spans="1:34" s="40" customFormat="1" ht="14.25">
      <c r="A100" s="494">
        <v>4</v>
      </c>
      <c r="B100" s="462">
        <v>43962</v>
      </c>
      <c r="C100" s="462"/>
      <c r="D100" s="394" t="s">
        <v>3682</v>
      </c>
      <c r="E100" s="400" t="s">
        <v>602</v>
      </c>
      <c r="F100" s="400">
        <v>13</v>
      </c>
      <c r="G100" s="457">
        <v>4.8</v>
      </c>
      <c r="H100" s="457">
        <v>18.5</v>
      </c>
      <c r="I100" s="400" t="s">
        <v>3683</v>
      </c>
      <c r="J100" s="495" t="s">
        <v>3700</v>
      </c>
      <c r="K100" s="495">
        <f t="shared" si="50"/>
        <v>2750</v>
      </c>
      <c r="L100" s="495">
        <f t="shared" si="51"/>
        <v>5.5</v>
      </c>
      <c r="M100" s="495">
        <v>500</v>
      </c>
      <c r="N100" s="495" t="s">
        <v>601</v>
      </c>
      <c r="O100" s="496">
        <v>43964</v>
      </c>
      <c r="P100" s="409"/>
      <c r="Q100" s="409"/>
      <c r="R100" s="345" t="s">
        <v>604</v>
      </c>
      <c r="Z100" s="422"/>
      <c r="AA100" s="422"/>
      <c r="AB100" s="422"/>
      <c r="AC100" s="422"/>
      <c r="AD100" s="422"/>
      <c r="AE100" s="422"/>
      <c r="AF100" s="422"/>
      <c r="AG100" s="422"/>
      <c r="AH100" s="422"/>
    </row>
    <row r="101" spans="1:34" s="40" customFormat="1" ht="14.25">
      <c r="A101" s="494">
        <v>5</v>
      </c>
      <c r="B101" s="462">
        <v>43964</v>
      </c>
      <c r="C101" s="462"/>
      <c r="D101" s="394" t="s">
        <v>3701</v>
      </c>
      <c r="E101" s="400" t="s">
        <v>602</v>
      </c>
      <c r="F101" s="400">
        <v>45</v>
      </c>
      <c r="G101" s="457">
        <v>24</v>
      </c>
      <c r="H101" s="457">
        <v>56.5</v>
      </c>
      <c r="I101" s="400" t="s">
        <v>3702</v>
      </c>
      <c r="J101" s="495" t="s">
        <v>3691</v>
      </c>
      <c r="K101" s="495">
        <f t="shared" ref="K101" si="52">L101*M101</f>
        <v>2300</v>
      </c>
      <c r="L101" s="495">
        <f t="shared" ref="L101" si="53">H101-F101</f>
        <v>11.5</v>
      </c>
      <c r="M101" s="495">
        <v>200</v>
      </c>
      <c r="N101" s="495" t="s">
        <v>601</v>
      </c>
      <c r="O101" s="497">
        <v>43964</v>
      </c>
      <c r="P101" s="409"/>
      <c r="Q101" s="409"/>
      <c r="R101" s="345" t="s">
        <v>604</v>
      </c>
      <c r="Z101" s="422"/>
      <c r="AA101" s="422"/>
      <c r="AB101" s="422"/>
      <c r="AC101" s="422"/>
      <c r="AD101" s="422"/>
      <c r="AE101" s="422"/>
      <c r="AF101" s="422"/>
      <c r="AG101" s="422"/>
      <c r="AH101" s="422"/>
    </row>
    <row r="102" spans="1:34" s="40" customFormat="1" ht="14.25">
      <c r="A102" s="494">
        <v>6</v>
      </c>
      <c r="B102" s="462">
        <v>43964</v>
      </c>
      <c r="C102" s="462"/>
      <c r="D102" s="394" t="s">
        <v>3703</v>
      </c>
      <c r="E102" s="400" t="s">
        <v>602</v>
      </c>
      <c r="F102" s="400">
        <v>37</v>
      </c>
      <c r="G102" s="457">
        <v>18</v>
      </c>
      <c r="H102" s="457">
        <v>46</v>
      </c>
      <c r="I102" s="400" t="s">
        <v>3704</v>
      </c>
      <c r="J102" s="495" t="s">
        <v>3407</v>
      </c>
      <c r="K102" s="495">
        <f t="shared" ref="K102:K103" si="54">L102*M102</f>
        <v>2250</v>
      </c>
      <c r="L102" s="495">
        <f t="shared" ref="L102:L103" si="55">H102-F102</f>
        <v>9</v>
      </c>
      <c r="M102" s="495">
        <v>250</v>
      </c>
      <c r="N102" s="495" t="s">
        <v>601</v>
      </c>
      <c r="O102" s="497">
        <v>43964</v>
      </c>
      <c r="P102" s="409"/>
      <c r="Q102" s="409"/>
      <c r="R102" s="345" t="s">
        <v>3188</v>
      </c>
      <c r="Z102" s="422"/>
      <c r="AA102" s="422"/>
      <c r="AB102" s="422"/>
      <c r="AC102" s="422"/>
      <c r="AD102" s="422"/>
      <c r="AE102" s="422"/>
      <c r="AF102" s="422"/>
      <c r="AG102" s="422"/>
      <c r="AH102" s="422"/>
    </row>
    <row r="103" spans="1:34" s="40" customFormat="1" ht="14.25">
      <c r="A103" s="494">
        <v>7</v>
      </c>
      <c r="B103" s="462">
        <v>43964</v>
      </c>
      <c r="C103" s="462"/>
      <c r="D103" s="394" t="s">
        <v>3705</v>
      </c>
      <c r="E103" s="400" t="s">
        <v>602</v>
      </c>
      <c r="F103" s="400">
        <v>41</v>
      </c>
      <c r="G103" s="457">
        <v>18</v>
      </c>
      <c r="H103" s="457">
        <v>53</v>
      </c>
      <c r="I103" s="400" t="s">
        <v>3702</v>
      </c>
      <c r="J103" s="495" t="s">
        <v>3719</v>
      </c>
      <c r="K103" s="495">
        <f t="shared" si="54"/>
        <v>2400</v>
      </c>
      <c r="L103" s="495">
        <f t="shared" si="55"/>
        <v>12</v>
      </c>
      <c r="M103" s="495">
        <v>200</v>
      </c>
      <c r="N103" s="495" t="s">
        <v>601</v>
      </c>
      <c r="O103" s="496">
        <v>43965</v>
      </c>
      <c r="P103" s="409"/>
      <c r="Q103" s="409"/>
      <c r="R103" s="345" t="s">
        <v>604</v>
      </c>
      <c r="Z103" s="422"/>
      <c r="AA103" s="422"/>
      <c r="AB103" s="422"/>
      <c r="AC103" s="422"/>
      <c r="AD103" s="422"/>
      <c r="AE103" s="422"/>
      <c r="AF103" s="422"/>
      <c r="AG103" s="422"/>
      <c r="AH103" s="422"/>
    </row>
    <row r="104" spans="1:34" s="40" customFormat="1" ht="14.25">
      <c r="A104" s="494">
        <v>8</v>
      </c>
      <c r="B104" s="462">
        <v>43964</v>
      </c>
      <c r="C104" s="462"/>
      <c r="D104" s="394" t="s">
        <v>3703</v>
      </c>
      <c r="E104" s="400" t="s">
        <v>602</v>
      </c>
      <c r="F104" s="400">
        <v>34.5</v>
      </c>
      <c r="G104" s="457">
        <v>14</v>
      </c>
      <c r="H104" s="457">
        <v>44</v>
      </c>
      <c r="I104" s="400" t="s">
        <v>3706</v>
      </c>
      <c r="J104" s="495" t="s">
        <v>3707</v>
      </c>
      <c r="K104" s="495">
        <f t="shared" ref="K104:K106" si="56">L104*M104</f>
        <v>2375</v>
      </c>
      <c r="L104" s="495">
        <f t="shared" ref="L104:L106" si="57">H104-F104</f>
        <v>9.5</v>
      </c>
      <c r="M104" s="495">
        <v>250</v>
      </c>
      <c r="N104" s="495" t="s">
        <v>601</v>
      </c>
      <c r="O104" s="497">
        <v>43964</v>
      </c>
      <c r="P104" s="409"/>
      <c r="Q104" s="409"/>
      <c r="R104" s="345" t="s">
        <v>3188</v>
      </c>
      <c r="Z104" s="422"/>
      <c r="AA104" s="422"/>
      <c r="AB104" s="422"/>
      <c r="AC104" s="422"/>
      <c r="AD104" s="422"/>
      <c r="AE104" s="422"/>
      <c r="AF104" s="422"/>
      <c r="AG104" s="422"/>
      <c r="AH104" s="422"/>
    </row>
    <row r="105" spans="1:34" s="40" customFormat="1" ht="14.25">
      <c r="A105" s="494">
        <v>9</v>
      </c>
      <c r="B105" s="462">
        <v>43964</v>
      </c>
      <c r="C105" s="462"/>
      <c r="D105" s="394" t="s">
        <v>3708</v>
      </c>
      <c r="E105" s="400" t="s">
        <v>602</v>
      </c>
      <c r="F105" s="400">
        <v>29</v>
      </c>
      <c r="G105" s="457">
        <v>15</v>
      </c>
      <c r="H105" s="457">
        <v>37.5</v>
      </c>
      <c r="I105" s="400" t="s">
        <v>3709</v>
      </c>
      <c r="J105" s="495" t="s">
        <v>3646</v>
      </c>
      <c r="K105" s="495">
        <f t="shared" si="56"/>
        <v>3187.5</v>
      </c>
      <c r="L105" s="495">
        <f t="shared" si="57"/>
        <v>8.5</v>
      </c>
      <c r="M105" s="495">
        <v>375</v>
      </c>
      <c r="N105" s="495" t="s">
        <v>601</v>
      </c>
      <c r="O105" s="496">
        <v>43966</v>
      </c>
      <c r="P105" s="409"/>
      <c r="Q105" s="409"/>
      <c r="R105" s="345" t="s">
        <v>604</v>
      </c>
      <c r="Z105" s="422"/>
      <c r="AA105" s="422"/>
      <c r="AB105" s="422"/>
      <c r="AC105" s="422"/>
      <c r="AD105" s="422"/>
      <c r="AE105" s="422"/>
      <c r="AF105" s="422"/>
      <c r="AG105" s="422"/>
      <c r="AH105" s="422"/>
    </row>
    <row r="106" spans="1:34" s="40" customFormat="1" ht="14.25">
      <c r="A106" s="494">
        <v>10</v>
      </c>
      <c r="B106" s="462">
        <v>43965</v>
      </c>
      <c r="C106" s="462"/>
      <c r="D106" s="394" t="s">
        <v>3701</v>
      </c>
      <c r="E106" s="400" t="s">
        <v>602</v>
      </c>
      <c r="F106" s="400">
        <v>51.5</v>
      </c>
      <c r="G106" s="457">
        <v>28</v>
      </c>
      <c r="H106" s="457">
        <v>60</v>
      </c>
      <c r="I106" s="400" t="s">
        <v>3702</v>
      </c>
      <c r="J106" s="495" t="s">
        <v>3646</v>
      </c>
      <c r="K106" s="495">
        <f t="shared" si="56"/>
        <v>1700</v>
      </c>
      <c r="L106" s="495">
        <f t="shared" si="57"/>
        <v>8.5</v>
      </c>
      <c r="M106" s="495">
        <v>200</v>
      </c>
      <c r="N106" s="495" t="s">
        <v>601</v>
      </c>
      <c r="O106" s="496">
        <v>43969</v>
      </c>
      <c r="P106" s="409"/>
      <c r="Q106" s="409"/>
      <c r="R106" s="345" t="s">
        <v>604</v>
      </c>
      <c r="Z106" s="422"/>
      <c r="AA106" s="422"/>
      <c r="AB106" s="422"/>
      <c r="AC106" s="422"/>
      <c r="AD106" s="422"/>
      <c r="AE106" s="422"/>
      <c r="AF106" s="422"/>
      <c r="AG106" s="422"/>
      <c r="AH106" s="422"/>
    </row>
    <row r="107" spans="1:34" s="40" customFormat="1" ht="14.25">
      <c r="A107" s="494">
        <v>11</v>
      </c>
      <c r="B107" s="462">
        <v>43966</v>
      </c>
      <c r="C107" s="462"/>
      <c r="D107" s="394" t="s">
        <v>3708</v>
      </c>
      <c r="E107" s="400" t="s">
        <v>602</v>
      </c>
      <c r="F107" s="400">
        <v>27.5</v>
      </c>
      <c r="G107" s="457">
        <v>15</v>
      </c>
      <c r="H107" s="457">
        <v>34</v>
      </c>
      <c r="I107" s="400" t="s">
        <v>3709</v>
      </c>
      <c r="J107" s="495" t="s">
        <v>3720</v>
      </c>
      <c r="K107" s="495">
        <f t="shared" ref="K107" si="58">L107*M107</f>
        <v>2437.5</v>
      </c>
      <c r="L107" s="495">
        <f t="shared" ref="L107" si="59">H107-F107</f>
        <v>6.5</v>
      </c>
      <c r="M107" s="495">
        <v>375</v>
      </c>
      <c r="N107" s="495" t="s">
        <v>601</v>
      </c>
      <c r="O107" s="497">
        <v>43966</v>
      </c>
      <c r="P107" s="409"/>
      <c r="Q107" s="409"/>
      <c r="R107" s="345" t="s">
        <v>604</v>
      </c>
      <c r="Z107" s="422"/>
      <c r="AA107" s="422"/>
      <c r="AB107" s="422"/>
      <c r="AC107" s="422"/>
      <c r="AD107" s="422"/>
      <c r="AE107" s="422"/>
      <c r="AF107" s="422"/>
      <c r="AG107" s="422"/>
      <c r="AH107" s="422"/>
    </row>
    <row r="108" spans="1:34" s="40" customFormat="1" ht="14.25">
      <c r="A108" s="494">
        <v>12</v>
      </c>
      <c r="B108" s="462">
        <v>43970</v>
      </c>
      <c r="C108" s="462"/>
      <c r="D108" s="394" t="s">
        <v>3743</v>
      </c>
      <c r="E108" s="400" t="s">
        <v>602</v>
      </c>
      <c r="F108" s="400">
        <v>27</v>
      </c>
      <c r="G108" s="457">
        <v>8</v>
      </c>
      <c r="H108" s="457">
        <v>33</v>
      </c>
      <c r="I108" s="400" t="s">
        <v>3706</v>
      </c>
      <c r="J108" s="495" t="s">
        <v>3699</v>
      </c>
      <c r="K108" s="495">
        <f t="shared" ref="K108:K109" si="60">L108*M108</f>
        <v>1500</v>
      </c>
      <c r="L108" s="495">
        <f t="shared" ref="L108:L110" si="61">H108-F108</f>
        <v>6</v>
      </c>
      <c r="M108" s="495">
        <v>250</v>
      </c>
      <c r="N108" s="495" t="s">
        <v>601</v>
      </c>
      <c r="O108" s="496">
        <v>43971</v>
      </c>
      <c r="P108" s="409"/>
      <c r="Q108" s="409"/>
      <c r="R108" s="345" t="s">
        <v>604</v>
      </c>
      <c r="Z108" s="422"/>
      <c r="AA108" s="422"/>
      <c r="AB108" s="422"/>
      <c r="AC108" s="422"/>
      <c r="AD108" s="422"/>
      <c r="AE108" s="422"/>
      <c r="AF108" s="422"/>
      <c r="AG108" s="422"/>
      <c r="AH108" s="422"/>
    </row>
    <row r="109" spans="1:34" s="40" customFormat="1" ht="14.25">
      <c r="A109" s="473">
        <v>13</v>
      </c>
      <c r="B109" s="474">
        <v>43971</v>
      </c>
      <c r="C109" s="474"/>
      <c r="D109" s="475" t="s">
        <v>3746</v>
      </c>
      <c r="E109" s="476" t="s">
        <v>602</v>
      </c>
      <c r="F109" s="476">
        <v>45</v>
      </c>
      <c r="G109" s="477">
        <v>25</v>
      </c>
      <c r="H109" s="477">
        <v>25</v>
      </c>
      <c r="I109" s="476" t="s">
        <v>3702</v>
      </c>
      <c r="J109" s="478" t="s">
        <v>3759</v>
      </c>
      <c r="K109" s="478">
        <f t="shared" si="60"/>
        <v>-4000</v>
      </c>
      <c r="L109" s="478">
        <f t="shared" si="61"/>
        <v>-20</v>
      </c>
      <c r="M109" s="478">
        <v>200</v>
      </c>
      <c r="N109" s="478" t="s">
        <v>665</v>
      </c>
      <c r="O109" s="479">
        <v>43972</v>
      </c>
      <c r="P109" s="409"/>
      <c r="Q109" s="409"/>
      <c r="R109" s="345" t="s">
        <v>3188</v>
      </c>
      <c r="Z109" s="422"/>
      <c r="AA109" s="422"/>
      <c r="AB109" s="422"/>
      <c r="AC109" s="422"/>
      <c r="AD109" s="422"/>
      <c r="AE109" s="422"/>
      <c r="AF109" s="422"/>
      <c r="AG109" s="422"/>
      <c r="AH109" s="422"/>
    </row>
    <row r="110" spans="1:34" s="40" customFormat="1" ht="14.25">
      <c r="A110" s="473">
        <v>14</v>
      </c>
      <c r="B110" s="474">
        <v>43971</v>
      </c>
      <c r="C110" s="474"/>
      <c r="D110" s="475" t="s">
        <v>3747</v>
      </c>
      <c r="E110" s="476" t="s">
        <v>602</v>
      </c>
      <c r="F110" s="476">
        <v>3.4</v>
      </c>
      <c r="G110" s="477">
        <v>1.4</v>
      </c>
      <c r="H110" s="477">
        <v>2.15</v>
      </c>
      <c r="I110" s="476" t="s">
        <v>3748</v>
      </c>
      <c r="J110" s="478" t="s">
        <v>3760</v>
      </c>
      <c r="K110" s="478">
        <f t="shared" ref="K110" si="62">L110*M110</f>
        <v>-3750</v>
      </c>
      <c r="L110" s="478">
        <f t="shared" si="61"/>
        <v>-1.25</v>
      </c>
      <c r="M110" s="478">
        <v>3000</v>
      </c>
      <c r="N110" s="478" t="s">
        <v>665</v>
      </c>
      <c r="O110" s="479">
        <v>43972</v>
      </c>
      <c r="P110" s="409"/>
      <c r="Q110" s="409"/>
      <c r="R110" s="345" t="s">
        <v>604</v>
      </c>
      <c r="Z110" s="422"/>
      <c r="AA110" s="422"/>
      <c r="AB110" s="422"/>
      <c r="AC110" s="422"/>
      <c r="AD110" s="422"/>
      <c r="AE110" s="422"/>
      <c r="AF110" s="422"/>
      <c r="AG110" s="422"/>
      <c r="AH110" s="422"/>
    </row>
    <row r="111" spans="1:34" s="40" customFormat="1" ht="14.25">
      <c r="A111" s="480">
        <v>15</v>
      </c>
      <c r="B111" s="471">
        <v>43972</v>
      </c>
      <c r="C111" s="471"/>
      <c r="D111" s="380" t="s">
        <v>3755</v>
      </c>
      <c r="E111" s="426" t="s">
        <v>602</v>
      </c>
      <c r="F111" s="426" t="s">
        <v>3756</v>
      </c>
      <c r="G111" s="472">
        <v>3.5</v>
      </c>
      <c r="H111" s="472"/>
      <c r="I111" s="481" t="s">
        <v>3757</v>
      </c>
      <c r="J111" s="384" t="s">
        <v>603</v>
      </c>
      <c r="K111" s="384"/>
      <c r="L111" s="384"/>
      <c r="M111" s="384"/>
      <c r="N111" s="384"/>
      <c r="O111" s="404"/>
      <c r="P111" s="409"/>
      <c r="Q111" s="409"/>
      <c r="R111" s="345" t="s">
        <v>604</v>
      </c>
      <c r="Z111" s="422"/>
      <c r="AA111" s="422"/>
      <c r="AB111" s="422"/>
      <c r="AC111" s="422"/>
      <c r="AD111" s="422"/>
      <c r="AE111" s="422"/>
      <c r="AF111" s="422"/>
      <c r="AG111" s="422"/>
      <c r="AH111" s="422"/>
    </row>
    <row r="112" spans="1:34" s="40" customFormat="1" ht="14.25">
      <c r="A112" s="494">
        <v>16</v>
      </c>
      <c r="B112" s="462">
        <v>43972</v>
      </c>
      <c r="C112" s="462"/>
      <c r="D112" s="394" t="s">
        <v>3758</v>
      </c>
      <c r="E112" s="400" t="s">
        <v>602</v>
      </c>
      <c r="F112" s="400">
        <v>15</v>
      </c>
      <c r="G112" s="457">
        <v>7</v>
      </c>
      <c r="H112" s="457">
        <v>18.5</v>
      </c>
      <c r="I112" s="400" t="s">
        <v>3757</v>
      </c>
      <c r="J112" s="495" t="s">
        <v>3665</v>
      </c>
      <c r="K112" s="495">
        <f t="shared" ref="K112" si="63">L112*M112</f>
        <v>2450</v>
      </c>
      <c r="L112" s="495">
        <f t="shared" ref="L112" si="64">H112-F112</f>
        <v>3.5</v>
      </c>
      <c r="M112" s="495">
        <v>700</v>
      </c>
      <c r="N112" s="495" t="s">
        <v>601</v>
      </c>
      <c r="O112" s="497">
        <v>43972</v>
      </c>
      <c r="P112" s="409"/>
      <c r="Q112" s="409"/>
      <c r="R112" s="345" t="s">
        <v>604</v>
      </c>
      <c r="Z112" s="422"/>
      <c r="AA112" s="422"/>
      <c r="AB112" s="422"/>
      <c r="AC112" s="422"/>
      <c r="AD112" s="422"/>
      <c r="AE112" s="422"/>
      <c r="AF112" s="422"/>
      <c r="AG112" s="422"/>
      <c r="AH112" s="422"/>
    </row>
    <row r="113" spans="1:34" s="40" customFormat="1" ht="14.25">
      <c r="A113" s="480"/>
      <c r="B113" s="471"/>
      <c r="C113" s="471"/>
      <c r="D113" s="380"/>
      <c r="E113" s="426"/>
      <c r="F113" s="426"/>
      <c r="G113" s="472"/>
      <c r="H113" s="472"/>
      <c r="I113" s="481"/>
      <c r="J113" s="384"/>
      <c r="K113" s="384"/>
      <c r="L113" s="384"/>
      <c r="M113" s="384"/>
      <c r="N113" s="384"/>
      <c r="O113" s="404"/>
      <c r="P113" s="409"/>
      <c r="Q113" s="409"/>
      <c r="R113" s="345"/>
      <c r="Z113" s="422"/>
      <c r="AA113" s="422"/>
      <c r="AB113" s="422"/>
      <c r="AC113" s="422"/>
      <c r="AD113" s="422"/>
      <c r="AE113" s="422"/>
      <c r="AF113" s="422"/>
      <c r="AG113" s="422"/>
      <c r="AH113" s="422"/>
    </row>
    <row r="114" spans="1:34" s="40" customFormat="1" ht="14.25">
      <c r="A114" s="480"/>
      <c r="B114" s="471"/>
      <c r="C114" s="471"/>
      <c r="D114" s="380"/>
      <c r="E114" s="426"/>
      <c r="F114" s="426"/>
      <c r="G114" s="472"/>
      <c r="H114" s="472"/>
      <c r="I114" s="481"/>
      <c r="J114" s="384"/>
      <c r="K114" s="384"/>
      <c r="L114" s="384"/>
      <c r="M114" s="384"/>
      <c r="N114" s="384"/>
      <c r="O114" s="404"/>
      <c r="P114" s="409"/>
      <c r="Q114" s="409"/>
      <c r="R114" s="345"/>
      <c r="Z114" s="422"/>
      <c r="AA114" s="422"/>
      <c r="AB114" s="422"/>
      <c r="AC114" s="422"/>
      <c r="AD114" s="422"/>
      <c r="AE114" s="422"/>
      <c r="AF114" s="422"/>
      <c r="AG114" s="422"/>
      <c r="AH114" s="422"/>
    </row>
    <row r="115" spans="1:34" s="40" customFormat="1" ht="14.25">
      <c r="A115" s="480"/>
      <c r="B115" s="471"/>
      <c r="C115" s="471"/>
      <c r="D115" s="380"/>
      <c r="E115" s="426"/>
      <c r="F115" s="426"/>
      <c r="G115" s="472"/>
      <c r="H115" s="472"/>
      <c r="I115" s="426"/>
      <c r="J115" s="384"/>
      <c r="K115" s="384"/>
      <c r="L115" s="384"/>
      <c r="M115" s="384"/>
      <c r="N115" s="384"/>
      <c r="O115" s="404"/>
      <c r="P115" s="409"/>
      <c r="Q115" s="409"/>
      <c r="R115" s="345"/>
      <c r="Z115" s="422"/>
      <c r="AA115" s="422"/>
      <c r="AB115" s="422"/>
      <c r="AC115" s="422"/>
      <c r="AD115" s="422"/>
      <c r="AE115" s="422"/>
      <c r="AF115" s="422"/>
      <c r="AG115" s="422"/>
      <c r="AH115" s="422"/>
    </row>
    <row r="116" spans="1:34" s="40" customFormat="1" ht="14.25">
      <c r="A116" s="386"/>
      <c r="B116" s="387"/>
      <c r="C116" s="387"/>
      <c r="D116" s="388"/>
      <c r="E116" s="386"/>
      <c r="F116" s="423"/>
      <c r="G116" s="386"/>
      <c r="H116" s="386"/>
      <c r="I116" s="386"/>
      <c r="J116" s="387"/>
      <c r="K116" s="424"/>
      <c r="L116" s="386"/>
      <c r="M116" s="386"/>
      <c r="N116" s="386"/>
      <c r="O116" s="425"/>
      <c r="P116" s="409"/>
      <c r="Q116" s="409"/>
      <c r="R116" s="345"/>
      <c r="Z116" s="422"/>
      <c r="AA116" s="422"/>
      <c r="AB116" s="422"/>
      <c r="AC116" s="422"/>
      <c r="AD116" s="422"/>
      <c r="AE116" s="422"/>
      <c r="AF116" s="422"/>
      <c r="AG116" s="422"/>
      <c r="AH116" s="422"/>
    </row>
    <row r="117" spans="1:34" ht="15">
      <c r="A117" s="101" t="s">
        <v>620</v>
      </c>
      <c r="B117" s="102"/>
      <c r="C117" s="102"/>
      <c r="D117" s="103"/>
      <c r="E117" s="34"/>
      <c r="F117" s="32"/>
      <c r="G117" s="32"/>
      <c r="H117" s="74"/>
      <c r="I117" s="121"/>
      <c r="J117" s="122"/>
      <c r="K117" s="17"/>
      <c r="L117" s="17"/>
      <c r="M117" s="17"/>
      <c r="N117" s="11"/>
      <c r="O117" s="53"/>
      <c r="Q117" s="97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34" ht="38.25">
      <c r="A118" s="20" t="s">
        <v>16</v>
      </c>
      <c r="B118" s="21" t="s">
        <v>576</v>
      </c>
      <c r="C118" s="21"/>
      <c r="D118" s="22" t="s">
        <v>589</v>
      </c>
      <c r="E118" s="21" t="s">
        <v>590</v>
      </c>
      <c r="F118" s="21" t="s">
        <v>591</v>
      </c>
      <c r="G118" s="21" t="s">
        <v>592</v>
      </c>
      <c r="H118" s="21" t="s">
        <v>593</v>
      </c>
      <c r="I118" s="21" t="s">
        <v>594</v>
      </c>
      <c r="J118" s="20" t="s">
        <v>595</v>
      </c>
      <c r="K118" s="21" t="s">
        <v>596</v>
      </c>
      <c r="L118" s="21" t="s">
        <v>597</v>
      </c>
      <c r="M118" s="21" t="s">
        <v>598</v>
      </c>
      <c r="N118" s="22" t="s">
        <v>599</v>
      </c>
      <c r="O118" s="21" t="s">
        <v>600</v>
      </c>
      <c r="P118" s="99"/>
      <c r="Q118" s="11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34" s="8" customFormat="1">
      <c r="A119" s="410"/>
      <c r="B119" s="411"/>
      <c r="C119" s="412"/>
      <c r="D119" s="413"/>
      <c r="E119" s="414"/>
      <c r="F119" s="414"/>
      <c r="G119" s="415"/>
      <c r="H119" s="415"/>
      <c r="I119" s="414"/>
      <c r="J119" s="416"/>
      <c r="K119" s="417"/>
      <c r="L119" s="418"/>
      <c r="M119" s="419"/>
      <c r="N119" s="420"/>
      <c r="O119" s="421"/>
      <c r="P119" s="125"/>
      <c r="Q119"/>
      <c r="R119" s="96"/>
      <c r="T119" s="57"/>
      <c r="U119" s="57"/>
      <c r="V119" s="57"/>
      <c r="W119" s="57"/>
      <c r="X119" s="57"/>
      <c r="Y119" s="57"/>
      <c r="Z119" s="57"/>
    </row>
    <row r="120" spans="1:34">
      <c r="A120" s="23" t="s">
        <v>605</v>
      </c>
      <c r="B120" s="23"/>
      <c r="C120" s="23"/>
      <c r="D120" s="23"/>
      <c r="E120" s="5"/>
      <c r="F120" s="30" t="s">
        <v>607</v>
      </c>
      <c r="G120" s="83"/>
      <c r="H120" s="83"/>
      <c r="I120" s="38"/>
      <c r="J120" s="86"/>
      <c r="K120" s="84"/>
      <c r="L120" s="85"/>
      <c r="M120" s="86"/>
      <c r="N120" s="87"/>
      <c r="O120" s="126"/>
      <c r="P120" s="11"/>
      <c r="Q120" s="16"/>
      <c r="R120" s="98"/>
      <c r="S120" s="16"/>
      <c r="T120" s="16"/>
      <c r="U120" s="16"/>
      <c r="V120" s="16"/>
      <c r="W120" s="16"/>
      <c r="X120" s="16"/>
      <c r="Y120" s="16"/>
    </row>
    <row r="121" spans="1:34">
      <c r="A121" s="29" t="s">
        <v>606</v>
      </c>
      <c r="B121" s="23"/>
      <c r="C121" s="23"/>
      <c r="D121" s="23"/>
      <c r="E121" s="32"/>
      <c r="F121" s="30" t="s">
        <v>609</v>
      </c>
      <c r="G121" s="12"/>
      <c r="H121" s="12"/>
      <c r="I121" s="12"/>
      <c r="J121" s="53"/>
      <c r="K121" s="12"/>
      <c r="L121" s="12"/>
      <c r="M121" s="12"/>
      <c r="N121" s="11"/>
      <c r="O121" s="53"/>
      <c r="Q121" s="7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34">
      <c r="A122" s="29"/>
      <c r="B122" s="23"/>
      <c r="C122" s="23"/>
      <c r="D122" s="23"/>
      <c r="E122" s="32"/>
      <c r="F122" s="30"/>
      <c r="G122" s="12"/>
      <c r="H122" s="12"/>
      <c r="I122" s="12"/>
      <c r="J122" s="53"/>
      <c r="K122" s="12"/>
      <c r="L122" s="12"/>
      <c r="M122" s="12"/>
      <c r="N122" s="11"/>
      <c r="O122" s="53"/>
      <c r="Q122" s="7"/>
      <c r="R122" s="83"/>
      <c r="S122" s="16"/>
      <c r="T122" s="16"/>
      <c r="U122" s="16"/>
      <c r="V122" s="16"/>
      <c r="W122" s="16"/>
      <c r="X122" s="16"/>
      <c r="Y122" s="16"/>
      <c r="Z122" s="16"/>
    </row>
    <row r="123" spans="1:34">
      <c r="A123" s="29"/>
      <c r="B123" s="23"/>
      <c r="C123" s="23"/>
      <c r="D123" s="23"/>
      <c r="E123" s="32"/>
      <c r="F123" s="30"/>
      <c r="G123" s="12"/>
      <c r="H123" s="12"/>
      <c r="I123" s="12"/>
      <c r="J123" s="53"/>
      <c r="K123" s="12"/>
      <c r="L123" s="12"/>
      <c r="M123" s="12"/>
      <c r="N123" s="11"/>
      <c r="O123" s="53"/>
      <c r="Q123" s="7"/>
      <c r="R123" s="83"/>
      <c r="S123" s="16"/>
      <c r="T123" s="16"/>
      <c r="U123" s="16"/>
      <c r="V123" s="16"/>
      <c r="W123" s="16"/>
      <c r="X123" s="16"/>
      <c r="Y123" s="16"/>
      <c r="Z123" s="16"/>
    </row>
    <row r="124" spans="1:34">
      <c r="A124" s="29"/>
      <c r="B124" s="23"/>
      <c r="C124" s="23"/>
      <c r="D124" s="23"/>
      <c r="E124" s="32"/>
      <c r="F124" s="30"/>
      <c r="G124" s="41"/>
      <c r="H124" s="42"/>
      <c r="I124" s="83"/>
      <c r="J124" s="17"/>
      <c r="K124" s="84"/>
      <c r="L124" s="85"/>
      <c r="M124" s="86"/>
      <c r="N124" s="87"/>
      <c r="O124" s="88"/>
      <c r="P124" s="5"/>
      <c r="Q124" s="11"/>
      <c r="R124" s="83"/>
      <c r="S124" s="16"/>
      <c r="T124" s="16"/>
      <c r="U124" s="16"/>
      <c r="V124" s="16"/>
      <c r="W124" s="16"/>
      <c r="X124" s="16"/>
      <c r="Y124" s="16"/>
      <c r="Z124" s="16"/>
    </row>
    <row r="125" spans="1:34">
      <c r="A125" s="37"/>
      <c r="B125" s="45"/>
      <c r="C125" s="104"/>
      <c r="D125" s="6"/>
      <c r="E125" s="38"/>
      <c r="F125" s="83"/>
      <c r="G125" s="41"/>
      <c r="H125" s="42"/>
      <c r="I125" s="83"/>
      <c r="J125" s="17"/>
      <c r="K125" s="84"/>
      <c r="L125" s="85"/>
      <c r="M125" s="86"/>
      <c r="N125" s="87"/>
      <c r="O125" s="88"/>
      <c r="P125" s="5"/>
      <c r="Q125" s="11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34" ht="15">
      <c r="A126" s="5"/>
      <c r="B126" s="105" t="s">
        <v>621</v>
      </c>
      <c r="C126" s="105"/>
      <c r="D126" s="105"/>
      <c r="E126" s="105"/>
      <c r="F126" s="17"/>
      <c r="G126" s="17"/>
      <c r="H126" s="106"/>
      <c r="I126" s="17"/>
      <c r="J126" s="75"/>
      <c r="K126" s="76"/>
      <c r="L126" s="17"/>
      <c r="M126" s="17"/>
      <c r="N126" s="16"/>
      <c r="O126" s="100"/>
      <c r="P126" s="7"/>
      <c r="Q126" s="11"/>
      <c r="R126" s="143"/>
      <c r="S126" s="16"/>
      <c r="T126" s="16"/>
      <c r="U126" s="16"/>
      <c r="V126" s="16"/>
      <c r="W126" s="16"/>
      <c r="X126" s="16"/>
      <c r="Y126" s="16"/>
      <c r="Z126" s="16"/>
    </row>
    <row r="127" spans="1:34" ht="38.25">
      <c r="A127" s="20" t="s">
        <v>16</v>
      </c>
      <c r="B127" s="21" t="s">
        <v>576</v>
      </c>
      <c r="C127" s="21"/>
      <c r="D127" s="22" t="s">
        <v>589</v>
      </c>
      <c r="E127" s="21" t="s">
        <v>590</v>
      </c>
      <c r="F127" s="21" t="s">
        <v>591</v>
      </c>
      <c r="G127" s="21" t="s">
        <v>622</v>
      </c>
      <c r="H127" s="21" t="s">
        <v>623</v>
      </c>
      <c r="I127" s="21" t="s">
        <v>594</v>
      </c>
      <c r="J127" s="61" t="s">
        <v>595</v>
      </c>
      <c r="K127" s="21" t="s">
        <v>596</v>
      </c>
      <c r="L127" s="21" t="s">
        <v>597</v>
      </c>
      <c r="M127" s="21" t="s">
        <v>598</v>
      </c>
      <c r="N127" s="22" t="s">
        <v>599</v>
      </c>
      <c r="O127" s="100"/>
      <c r="P127" s="7"/>
      <c r="Q127" s="11"/>
      <c r="R127" s="143"/>
      <c r="S127" s="16"/>
      <c r="T127" s="16"/>
      <c r="U127" s="16"/>
      <c r="V127" s="16"/>
      <c r="W127" s="16"/>
      <c r="X127" s="16"/>
      <c r="Y127" s="16"/>
      <c r="Z127" s="16"/>
    </row>
    <row r="128" spans="1:34">
      <c r="A128" s="204">
        <v>1</v>
      </c>
      <c r="B128" s="107">
        <v>41579</v>
      </c>
      <c r="C128" s="107"/>
      <c r="D128" s="108" t="s">
        <v>624</v>
      </c>
      <c r="E128" s="109" t="s">
        <v>625</v>
      </c>
      <c r="F128" s="110">
        <v>82</v>
      </c>
      <c r="G128" s="109" t="s">
        <v>626</v>
      </c>
      <c r="H128" s="109">
        <v>100</v>
      </c>
      <c r="I128" s="127">
        <v>100</v>
      </c>
      <c r="J128" s="128" t="s">
        <v>627</v>
      </c>
      <c r="K128" s="129">
        <f t="shared" ref="K128:K159" si="65">H128-F128</f>
        <v>18</v>
      </c>
      <c r="L128" s="130">
        <f t="shared" ref="L128:L159" si="66">K128/F128</f>
        <v>0.21951219512195122</v>
      </c>
      <c r="M128" s="131" t="s">
        <v>601</v>
      </c>
      <c r="N128" s="132">
        <v>42657</v>
      </c>
      <c r="O128" s="53"/>
      <c r="P128" s="11"/>
      <c r="Q128" s="16"/>
      <c r="R128" s="143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4">
        <v>2</v>
      </c>
      <c r="B129" s="107">
        <v>41794</v>
      </c>
      <c r="C129" s="107"/>
      <c r="D129" s="108" t="s">
        <v>628</v>
      </c>
      <c r="E129" s="109" t="s">
        <v>602</v>
      </c>
      <c r="F129" s="110">
        <v>257</v>
      </c>
      <c r="G129" s="109" t="s">
        <v>626</v>
      </c>
      <c r="H129" s="109">
        <v>300</v>
      </c>
      <c r="I129" s="127">
        <v>300</v>
      </c>
      <c r="J129" s="128" t="s">
        <v>627</v>
      </c>
      <c r="K129" s="129">
        <f t="shared" si="65"/>
        <v>43</v>
      </c>
      <c r="L129" s="130">
        <f t="shared" si="66"/>
        <v>0.16731517509727625</v>
      </c>
      <c r="M129" s="131" t="s">
        <v>601</v>
      </c>
      <c r="N129" s="132">
        <v>41822</v>
      </c>
      <c r="O129" s="53"/>
      <c r="P129" s="11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3</v>
      </c>
      <c r="B130" s="107">
        <v>41828</v>
      </c>
      <c r="C130" s="107"/>
      <c r="D130" s="108" t="s">
        <v>629</v>
      </c>
      <c r="E130" s="109" t="s">
        <v>602</v>
      </c>
      <c r="F130" s="110">
        <v>393</v>
      </c>
      <c r="G130" s="109" t="s">
        <v>626</v>
      </c>
      <c r="H130" s="109">
        <v>468</v>
      </c>
      <c r="I130" s="127">
        <v>468</v>
      </c>
      <c r="J130" s="128" t="s">
        <v>627</v>
      </c>
      <c r="K130" s="129">
        <f t="shared" si="65"/>
        <v>75</v>
      </c>
      <c r="L130" s="130">
        <f t="shared" si="66"/>
        <v>0.19083969465648856</v>
      </c>
      <c r="M130" s="131" t="s">
        <v>601</v>
      </c>
      <c r="N130" s="132">
        <v>41863</v>
      </c>
      <c r="O130" s="53"/>
      <c r="P130" s="11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4">
        <v>4</v>
      </c>
      <c r="B131" s="107">
        <v>41857</v>
      </c>
      <c r="C131" s="107"/>
      <c r="D131" s="108" t="s">
        <v>630</v>
      </c>
      <c r="E131" s="109" t="s">
        <v>602</v>
      </c>
      <c r="F131" s="110">
        <v>205</v>
      </c>
      <c r="G131" s="109" t="s">
        <v>626</v>
      </c>
      <c r="H131" s="109">
        <v>275</v>
      </c>
      <c r="I131" s="127">
        <v>250</v>
      </c>
      <c r="J131" s="128" t="s">
        <v>627</v>
      </c>
      <c r="K131" s="129">
        <f t="shared" si="65"/>
        <v>70</v>
      </c>
      <c r="L131" s="130">
        <f t="shared" si="66"/>
        <v>0.34146341463414637</v>
      </c>
      <c r="M131" s="131" t="s">
        <v>601</v>
      </c>
      <c r="N131" s="132">
        <v>41962</v>
      </c>
      <c r="O131" s="53"/>
      <c r="P131" s="11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5</v>
      </c>
      <c r="B132" s="107">
        <v>41886</v>
      </c>
      <c r="C132" s="107"/>
      <c r="D132" s="108" t="s">
        <v>631</v>
      </c>
      <c r="E132" s="109" t="s">
        <v>602</v>
      </c>
      <c r="F132" s="110">
        <v>162</v>
      </c>
      <c r="G132" s="109" t="s">
        <v>626</v>
      </c>
      <c r="H132" s="109">
        <v>190</v>
      </c>
      <c r="I132" s="127">
        <v>190</v>
      </c>
      <c r="J132" s="128" t="s">
        <v>627</v>
      </c>
      <c r="K132" s="129">
        <f t="shared" si="65"/>
        <v>28</v>
      </c>
      <c r="L132" s="130">
        <f t="shared" si="66"/>
        <v>0.1728395061728395</v>
      </c>
      <c r="M132" s="131" t="s">
        <v>601</v>
      </c>
      <c r="N132" s="132">
        <v>42006</v>
      </c>
      <c r="O132" s="53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6</v>
      </c>
      <c r="B133" s="107">
        <v>41886</v>
      </c>
      <c r="C133" s="107"/>
      <c r="D133" s="108" t="s">
        <v>632</v>
      </c>
      <c r="E133" s="109" t="s">
        <v>602</v>
      </c>
      <c r="F133" s="110">
        <v>75</v>
      </c>
      <c r="G133" s="109" t="s">
        <v>626</v>
      </c>
      <c r="H133" s="109">
        <v>91.5</v>
      </c>
      <c r="I133" s="127" t="s">
        <v>633</v>
      </c>
      <c r="J133" s="128" t="s">
        <v>634</v>
      </c>
      <c r="K133" s="129">
        <f t="shared" si="65"/>
        <v>16.5</v>
      </c>
      <c r="L133" s="130">
        <f t="shared" si="66"/>
        <v>0.22</v>
      </c>
      <c r="M133" s="131" t="s">
        <v>601</v>
      </c>
      <c r="N133" s="132">
        <v>41954</v>
      </c>
      <c r="O133" s="53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7</v>
      </c>
      <c r="B134" s="107">
        <v>41913</v>
      </c>
      <c r="C134" s="107"/>
      <c r="D134" s="108" t="s">
        <v>635</v>
      </c>
      <c r="E134" s="109" t="s">
        <v>602</v>
      </c>
      <c r="F134" s="110">
        <v>850</v>
      </c>
      <c r="G134" s="109" t="s">
        <v>626</v>
      </c>
      <c r="H134" s="109">
        <v>982.5</v>
      </c>
      <c r="I134" s="127">
        <v>1050</v>
      </c>
      <c r="J134" s="128" t="s">
        <v>636</v>
      </c>
      <c r="K134" s="129">
        <f t="shared" si="65"/>
        <v>132.5</v>
      </c>
      <c r="L134" s="130">
        <f t="shared" si="66"/>
        <v>0.15588235294117647</v>
      </c>
      <c r="M134" s="131" t="s">
        <v>601</v>
      </c>
      <c r="N134" s="132">
        <v>42039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8</v>
      </c>
      <c r="B135" s="107">
        <v>41913</v>
      </c>
      <c r="C135" s="107"/>
      <c r="D135" s="108" t="s">
        <v>637</v>
      </c>
      <c r="E135" s="109" t="s">
        <v>602</v>
      </c>
      <c r="F135" s="110">
        <v>475</v>
      </c>
      <c r="G135" s="109" t="s">
        <v>626</v>
      </c>
      <c r="H135" s="109">
        <v>515</v>
      </c>
      <c r="I135" s="127">
        <v>600</v>
      </c>
      <c r="J135" s="128" t="s">
        <v>638</v>
      </c>
      <c r="K135" s="129">
        <f t="shared" si="65"/>
        <v>40</v>
      </c>
      <c r="L135" s="130">
        <f t="shared" si="66"/>
        <v>8.4210526315789472E-2</v>
      </c>
      <c r="M135" s="131" t="s">
        <v>601</v>
      </c>
      <c r="N135" s="132">
        <v>41939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9</v>
      </c>
      <c r="B136" s="107">
        <v>41913</v>
      </c>
      <c r="C136" s="107"/>
      <c r="D136" s="108" t="s">
        <v>639</v>
      </c>
      <c r="E136" s="109" t="s">
        <v>602</v>
      </c>
      <c r="F136" s="110">
        <v>86</v>
      </c>
      <c r="G136" s="109" t="s">
        <v>626</v>
      </c>
      <c r="H136" s="109">
        <v>99</v>
      </c>
      <c r="I136" s="127">
        <v>140</v>
      </c>
      <c r="J136" s="128" t="s">
        <v>640</v>
      </c>
      <c r="K136" s="129">
        <f t="shared" si="65"/>
        <v>13</v>
      </c>
      <c r="L136" s="130">
        <f t="shared" si="66"/>
        <v>0.15116279069767441</v>
      </c>
      <c r="M136" s="131" t="s">
        <v>601</v>
      </c>
      <c r="N136" s="132">
        <v>41939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10</v>
      </c>
      <c r="B137" s="107">
        <v>41926</v>
      </c>
      <c r="C137" s="107"/>
      <c r="D137" s="108" t="s">
        <v>641</v>
      </c>
      <c r="E137" s="109" t="s">
        <v>602</v>
      </c>
      <c r="F137" s="110">
        <v>496.6</v>
      </c>
      <c r="G137" s="109" t="s">
        <v>626</v>
      </c>
      <c r="H137" s="109">
        <v>621</v>
      </c>
      <c r="I137" s="127">
        <v>580</v>
      </c>
      <c r="J137" s="128" t="s">
        <v>627</v>
      </c>
      <c r="K137" s="129">
        <f t="shared" si="65"/>
        <v>124.39999999999998</v>
      </c>
      <c r="L137" s="130">
        <f t="shared" si="66"/>
        <v>0.25050342327829234</v>
      </c>
      <c r="M137" s="131" t="s">
        <v>601</v>
      </c>
      <c r="N137" s="132">
        <v>42605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4">
        <v>11</v>
      </c>
      <c r="B138" s="107">
        <v>41926</v>
      </c>
      <c r="C138" s="107"/>
      <c r="D138" s="108" t="s">
        <v>642</v>
      </c>
      <c r="E138" s="109" t="s">
        <v>602</v>
      </c>
      <c r="F138" s="110">
        <v>2481.9</v>
      </c>
      <c r="G138" s="109" t="s">
        <v>626</v>
      </c>
      <c r="H138" s="109">
        <v>2840</v>
      </c>
      <c r="I138" s="127">
        <v>2870</v>
      </c>
      <c r="J138" s="128" t="s">
        <v>643</v>
      </c>
      <c r="K138" s="129">
        <f t="shared" si="65"/>
        <v>358.09999999999991</v>
      </c>
      <c r="L138" s="130">
        <f t="shared" si="66"/>
        <v>0.14428462065353154</v>
      </c>
      <c r="M138" s="131" t="s">
        <v>601</v>
      </c>
      <c r="N138" s="132">
        <v>42017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12</v>
      </c>
      <c r="B139" s="107">
        <v>41928</v>
      </c>
      <c r="C139" s="107"/>
      <c r="D139" s="108" t="s">
        <v>644</v>
      </c>
      <c r="E139" s="109" t="s">
        <v>602</v>
      </c>
      <c r="F139" s="110">
        <v>84.5</v>
      </c>
      <c r="G139" s="109" t="s">
        <v>626</v>
      </c>
      <c r="H139" s="109">
        <v>93</v>
      </c>
      <c r="I139" s="127">
        <v>110</v>
      </c>
      <c r="J139" s="128" t="s">
        <v>645</v>
      </c>
      <c r="K139" s="129">
        <f t="shared" si="65"/>
        <v>8.5</v>
      </c>
      <c r="L139" s="130">
        <f t="shared" si="66"/>
        <v>0.10059171597633136</v>
      </c>
      <c r="M139" s="131" t="s">
        <v>601</v>
      </c>
      <c r="N139" s="132">
        <v>41939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13</v>
      </c>
      <c r="B140" s="107">
        <v>41928</v>
      </c>
      <c r="C140" s="107"/>
      <c r="D140" s="108" t="s">
        <v>646</v>
      </c>
      <c r="E140" s="109" t="s">
        <v>602</v>
      </c>
      <c r="F140" s="110">
        <v>401</v>
      </c>
      <c r="G140" s="109" t="s">
        <v>626</v>
      </c>
      <c r="H140" s="109">
        <v>428</v>
      </c>
      <c r="I140" s="127">
        <v>450</v>
      </c>
      <c r="J140" s="128" t="s">
        <v>647</v>
      </c>
      <c r="K140" s="129">
        <f t="shared" si="65"/>
        <v>27</v>
      </c>
      <c r="L140" s="130">
        <f t="shared" si="66"/>
        <v>6.7331670822942641E-2</v>
      </c>
      <c r="M140" s="131" t="s">
        <v>601</v>
      </c>
      <c r="N140" s="132">
        <v>42020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14</v>
      </c>
      <c r="B141" s="107">
        <v>41928</v>
      </c>
      <c r="C141" s="107"/>
      <c r="D141" s="108" t="s">
        <v>648</v>
      </c>
      <c r="E141" s="109" t="s">
        <v>602</v>
      </c>
      <c r="F141" s="110">
        <v>101</v>
      </c>
      <c r="G141" s="109" t="s">
        <v>626</v>
      </c>
      <c r="H141" s="109">
        <v>112</v>
      </c>
      <c r="I141" s="127">
        <v>120</v>
      </c>
      <c r="J141" s="128" t="s">
        <v>649</v>
      </c>
      <c r="K141" s="129">
        <f t="shared" si="65"/>
        <v>11</v>
      </c>
      <c r="L141" s="130">
        <f t="shared" si="66"/>
        <v>0.10891089108910891</v>
      </c>
      <c r="M141" s="131" t="s">
        <v>601</v>
      </c>
      <c r="N141" s="132">
        <v>41939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15</v>
      </c>
      <c r="B142" s="107">
        <v>41954</v>
      </c>
      <c r="C142" s="107"/>
      <c r="D142" s="108" t="s">
        <v>650</v>
      </c>
      <c r="E142" s="109" t="s">
        <v>602</v>
      </c>
      <c r="F142" s="110">
        <v>59</v>
      </c>
      <c r="G142" s="109" t="s">
        <v>626</v>
      </c>
      <c r="H142" s="109">
        <v>76</v>
      </c>
      <c r="I142" s="127">
        <v>76</v>
      </c>
      <c r="J142" s="128" t="s">
        <v>627</v>
      </c>
      <c r="K142" s="129">
        <f t="shared" si="65"/>
        <v>17</v>
      </c>
      <c r="L142" s="130">
        <f t="shared" si="66"/>
        <v>0.28813559322033899</v>
      </c>
      <c r="M142" s="131" t="s">
        <v>601</v>
      </c>
      <c r="N142" s="132">
        <v>43032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16</v>
      </c>
      <c r="B143" s="107">
        <v>41954</v>
      </c>
      <c r="C143" s="107"/>
      <c r="D143" s="108" t="s">
        <v>639</v>
      </c>
      <c r="E143" s="109" t="s">
        <v>602</v>
      </c>
      <c r="F143" s="110">
        <v>99</v>
      </c>
      <c r="G143" s="109" t="s">
        <v>626</v>
      </c>
      <c r="H143" s="109">
        <v>120</v>
      </c>
      <c r="I143" s="127">
        <v>120</v>
      </c>
      <c r="J143" s="128" t="s">
        <v>651</v>
      </c>
      <c r="K143" s="129">
        <f t="shared" si="65"/>
        <v>21</v>
      </c>
      <c r="L143" s="130">
        <f t="shared" si="66"/>
        <v>0.21212121212121213</v>
      </c>
      <c r="M143" s="131" t="s">
        <v>601</v>
      </c>
      <c r="N143" s="132">
        <v>41960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17</v>
      </c>
      <c r="B144" s="107">
        <v>41956</v>
      </c>
      <c r="C144" s="107"/>
      <c r="D144" s="108" t="s">
        <v>652</v>
      </c>
      <c r="E144" s="109" t="s">
        <v>602</v>
      </c>
      <c r="F144" s="110">
        <v>22</v>
      </c>
      <c r="G144" s="109" t="s">
        <v>626</v>
      </c>
      <c r="H144" s="109">
        <v>33.549999999999997</v>
      </c>
      <c r="I144" s="127">
        <v>32</v>
      </c>
      <c r="J144" s="128" t="s">
        <v>653</v>
      </c>
      <c r="K144" s="129">
        <f t="shared" si="65"/>
        <v>11.549999999999997</v>
      </c>
      <c r="L144" s="130">
        <f t="shared" si="66"/>
        <v>0.52499999999999991</v>
      </c>
      <c r="M144" s="131" t="s">
        <v>601</v>
      </c>
      <c r="N144" s="132">
        <v>42188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18</v>
      </c>
      <c r="B145" s="107">
        <v>41976</v>
      </c>
      <c r="C145" s="107"/>
      <c r="D145" s="108" t="s">
        <v>654</v>
      </c>
      <c r="E145" s="109" t="s">
        <v>602</v>
      </c>
      <c r="F145" s="110">
        <v>440</v>
      </c>
      <c r="G145" s="109" t="s">
        <v>626</v>
      </c>
      <c r="H145" s="109">
        <v>520</v>
      </c>
      <c r="I145" s="127">
        <v>520</v>
      </c>
      <c r="J145" s="128" t="s">
        <v>655</v>
      </c>
      <c r="K145" s="129">
        <f t="shared" si="65"/>
        <v>80</v>
      </c>
      <c r="L145" s="130">
        <f t="shared" si="66"/>
        <v>0.18181818181818182</v>
      </c>
      <c r="M145" s="131" t="s">
        <v>601</v>
      </c>
      <c r="N145" s="132">
        <v>42208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19</v>
      </c>
      <c r="B146" s="107">
        <v>41976</v>
      </c>
      <c r="C146" s="107"/>
      <c r="D146" s="108" t="s">
        <v>656</v>
      </c>
      <c r="E146" s="109" t="s">
        <v>602</v>
      </c>
      <c r="F146" s="110">
        <v>360</v>
      </c>
      <c r="G146" s="109" t="s">
        <v>626</v>
      </c>
      <c r="H146" s="109">
        <v>427</v>
      </c>
      <c r="I146" s="127">
        <v>425</v>
      </c>
      <c r="J146" s="128" t="s">
        <v>657</v>
      </c>
      <c r="K146" s="129">
        <f t="shared" si="65"/>
        <v>67</v>
      </c>
      <c r="L146" s="130">
        <f t="shared" si="66"/>
        <v>0.18611111111111112</v>
      </c>
      <c r="M146" s="131" t="s">
        <v>601</v>
      </c>
      <c r="N146" s="132">
        <v>42058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20</v>
      </c>
      <c r="B147" s="107">
        <v>42012</v>
      </c>
      <c r="C147" s="107"/>
      <c r="D147" s="108" t="s">
        <v>658</v>
      </c>
      <c r="E147" s="109" t="s">
        <v>602</v>
      </c>
      <c r="F147" s="110">
        <v>360</v>
      </c>
      <c r="G147" s="109" t="s">
        <v>626</v>
      </c>
      <c r="H147" s="109">
        <v>455</v>
      </c>
      <c r="I147" s="127">
        <v>420</v>
      </c>
      <c r="J147" s="128" t="s">
        <v>659</v>
      </c>
      <c r="K147" s="129">
        <f t="shared" si="65"/>
        <v>95</v>
      </c>
      <c r="L147" s="130">
        <f t="shared" si="66"/>
        <v>0.2638888888888889</v>
      </c>
      <c r="M147" s="131" t="s">
        <v>601</v>
      </c>
      <c r="N147" s="132">
        <v>42024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21</v>
      </c>
      <c r="B148" s="107">
        <v>42012</v>
      </c>
      <c r="C148" s="107"/>
      <c r="D148" s="108" t="s">
        <v>660</v>
      </c>
      <c r="E148" s="109" t="s">
        <v>602</v>
      </c>
      <c r="F148" s="110">
        <v>130</v>
      </c>
      <c r="G148" s="109"/>
      <c r="H148" s="109">
        <v>175.5</v>
      </c>
      <c r="I148" s="127">
        <v>165</v>
      </c>
      <c r="J148" s="128" t="s">
        <v>661</v>
      </c>
      <c r="K148" s="129">
        <f t="shared" si="65"/>
        <v>45.5</v>
      </c>
      <c r="L148" s="130">
        <f t="shared" si="66"/>
        <v>0.35</v>
      </c>
      <c r="M148" s="131" t="s">
        <v>601</v>
      </c>
      <c r="N148" s="132">
        <v>43088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22</v>
      </c>
      <c r="B149" s="107">
        <v>42040</v>
      </c>
      <c r="C149" s="107"/>
      <c r="D149" s="108" t="s">
        <v>391</v>
      </c>
      <c r="E149" s="109" t="s">
        <v>625</v>
      </c>
      <c r="F149" s="110">
        <v>98</v>
      </c>
      <c r="G149" s="109"/>
      <c r="H149" s="109">
        <v>120</v>
      </c>
      <c r="I149" s="127">
        <v>120</v>
      </c>
      <c r="J149" s="128" t="s">
        <v>627</v>
      </c>
      <c r="K149" s="129">
        <f t="shared" si="65"/>
        <v>22</v>
      </c>
      <c r="L149" s="130">
        <f t="shared" si="66"/>
        <v>0.22448979591836735</v>
      </c>
      <c r="M149" s="131" t="s">
        <v>601</v>
      </c>
      <c r="N149" s="132">
        <v>42753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23</v>
      </c>
      <c r="B150" s="107">
        <v>42040</v>
      </c>
      <c r="C150" s="107"/>
      <c r="D150" s="108" t="s">
        <v>662</v>
      </c>
      <c r="E150" s="109" t="s">
        <v>625</v>
      </c>
      <c r="F150" s="110">
        <v>196</v>
      </c>
      <c r="G150" s="109"/>
      <c r="H150" s="109">
        <v>262</v>
      </c>
      <c r="I150" s="127">
        <v>255</v>
      </c>
      <c r="J150" s="128" t="s">
        <v>627</v>
      </c>
      <c r="K150" s="129">
        <f t="shared" si="65"/>
        <v>66</v>
      </c>
      <c r="L150" s="130">
        <f t="shared" si="66"/>
        <v>0.33673469387755101</v>
      </c>
      <c r="M150" s="131" t="s">
        <v>601</v>
      </c>
      <c r="N150" s="132">
        <v>42599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5">
        <v>24</v>
      </c>
      <c r="B151" s="111">
        <v>42067</v>
      </c>
      <c r="C151" s="111"/>
      <c r="D151" s="112" t="s">
        <v>390</v>
      </c>
      <c r="E151" s="113" t="s">
        <v>625</v>
      </c>
      <c r="F151" s="114">
        <v>235</v>
      </c>
      <c r="G151" s="114"/>
      <c r="H151" s="115">
        <v>77</v>
      </c>
      <c r="I151" s="133" t="s">
        <v>663</v>
      </c>
      <c r="J151" s="134" t="s">
        <v>664</v>
      </c>
      <c r="K151" s="135">
        <f t="shared" si="65"/>
        <v>-158</v>
      </c>
      <c r="L151" s="136">
        <f t="shared" si="66"/>
        <v>-0.67234042553191486</v>
      </c>
      <c r="M151" s="137" t="s">
        <v>665</v>
      </c>
      <c r="N151" s="138">
        <v>43522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25</v>
      </c>
      <c r="B152" s="107">
        <v>42067</v>
      </c>
      <c r="C152" s="107"/>
      <c r="D152" s="108" t="s">
        <v>482</v>
      </c>
      <c r="E152" s="109" t="s">
        <v>625</v>
      </c>
      <c r="F152" s="110">
        <v>185</v>
      </c>
      <c r="G152" s="109"/>
      <c r="H152" s="109">
        <v>224</v>
      </c>
      <c r="I152" s="127" t="s">
        <v>666</v>
      </c>
      <c r="J152" s="128" t="s">
        <v>627</v>
      </c>
      <c r="K152" s="129">
        <f t="shared" si="65"/>
        <v>39</v>
      </c>
      <c r="L152" s="130">
        <f t="shared" si="66"/>
        <v>0.21081081081081082</v>
      </c>
      <c r="M152" s="131" t="s">
        <v>601</v>
      </c>
      <c r="N152" s="132">
        <v>42647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366">
        <v>26</v>
      </c>
      <c r="B153" s="116">
        <v>42090</v>
      </c>
      <c r="C153" s="116"/>
      <c r="D153" s="117" t="s">
        <v>667</v>
      </c>
      <c r="E153" s="118" t="s">
        <v>625</v>
      </c>
      <c r="F153" s="119">
        <v>49.5</v>
      </c>
      <c r="G153" s="120"/>
      <c r="H153" s="120">
        <v>15.85</v>
      </c>
      <c r="I153" s="120">
        <v>67</v>
      </c>
      <c r="J153" s="139" t="s">
        <v>668</v>
      </c>
      <c r="K153" s="120">
        <f t="shared" si="65"/>
        <v>-33.65</v>
      </c>
      <c r="L153" s="140">
        <f t="shared" si="66"/>
        <v>-0.67979797979797973</v>
      </c>
      <c r="M153" s="137" t="s">
        <v>665</v>
      </c>
      <c r="N153" s="141">
        <v>43627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27</v>
      </c>
      <c r="B154" s="107">
        <v>42093</v>
      </c>
      <c r="C154" s="107"/>
      <c r="D154" s="108" t="s">
        <v>669</v>
      </c>
      <c r="E154" s="109" t="s">
        <v>625</v>
      </c>
      <c r="F154" s="110">
        <v>183.5</v>
      </c>
      <c r="G154" s="109"/>
      <c r="H154" s="109">
        <v>219</v>
      </c>
      <c r="I154" s="127">
        <v>218</v>
      </c>
      <c r="J154" s="128" t="s">
        <v>670</v>
      </c>
      <c r="K154" s="129">
        <f t="shared" si="65"/>
        <v>35.5</v>
      </c>
      <c r="L154" s="130">
        <f t="shared" si="66"/>
        <v>0.19346049046321526</v>
      </c>
      <c r="M154" s="131" t="s">
        <v>601</v>
      </c>
      <c r="N154" s="132">
        <v>42103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28</v>
      </c>
      <c r="B155" s="107">
        <v>42114</v>
      </c>
      <c r="C155" s="107"/>
      <c r="D155" s="108" t="s">
        <v>671</v>
      </c>
      <c r="E155" s="109" t="s">
        <v>625</v>
      </c>
      <c r="F155" s="110">
        <f>(227+237)/2</f>
        <v>232</v>
      </c>
      <c r="G155" s="109"/>
      <c r="H155" s="109">
        <v>298</v>
      </c>
      <c r="I155" s="127">
        <v>298</v>
      </c>
      <c r="J155" s="128" t="s">
        <v>627</v>
      </c>
      <c r="K155" s="129">
        <f t="shared" si="65"/>
        <v>66</v>
      </c>
      <c r="L155" s="130">
        <f t="shared" si="66"/>
        <v>0.28448275862068967</v>
      </c>
      <c r="M155" s="131" t="s">
        <v>601</v>
      </c>
      <c r="N155" s="132">
        <v>42823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29</v>
      </c>
      <c r="B156" s="107">
        <v>42128</v>
      </c>
      <c r="C156" s="107"/>
      <c r="D156" s="108" t="s">
        <v>672</v>
      </c>
      <c r="E156" s="109" t="s">
        <v>602</v>
      </c>
      <c r="F156" s="110">
        <v>385</v>
      </c>
      <c r="G156" s="109"/>
      <c r="H156" s="109">
        <f>212.5+331</f>
        <v>543.5</v>
      </c>
      <c r="I156" s="127">
        <v>510</v>
      </c>
      <c r="J156" s="128" t="s">
        <v>673</v>
      </c>
      <c r="K156" s="129">
        <f t="shared" si="65"/>
        <v>158.5</v>
      </c>
      <c r="L156" s="130">
        <f t="shared" si="66"/>
        <v>0.41168831168831171</v>
      </c>
      <c r="M156" s="131" t="s">
        <v>601</v>
      </c>
      <c r="N156" s="132">
        <v>42235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30</v>
      </c>
      <c r="B157" s="107">
        <v>42128</v>
      </c>
      <c r="C157" s="107"/>
      <c r="D157" s="108" t="s">
        <v>674</v>
      </c>
      <c r="E157" s="109" t="s">
        <v>602</v>
      </c>
      <c r="F157" s="110">
        <v>115.5</v>
      </c>
      <c r="G157" s="109"/>
      <c r="H157" s="109">
        <v>146</v>
      </c>
      <c r="I157" s="127">
        <v>142</v>
      </c>
      <c r="J157" s="128" t="s">
        <v>675</v>
      </c>
      <c r="K157" s="129">
        <f t="shared" si="65"/>
        <v>30.5</v>
      </c>
      <c r="L157" s="130">
        <f t="shared" si="66"/>
        <v>0.26406926406926406</v>
      </c>
      <c r="M157" s="131" t="s">
        <v>601</v>
      </c>
      <c r="N157" s="132">
        <v>42202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31</v>
      </c>
      <c r="B158" s="107">
        <v>42151</v>
      </c>
      <c r="C158" s="107"/>
      <c r="D158" s="108" t="s">
        <v>676</v>
      </c>
      <c r="E158" s="109" t="s">
        <v>602</v>
      </c>
      <c r="F158" s="110">
        <v>237.5</v>
      </c>
      <c r="G158" s="109"/>
      <c r="H158" s="109">
        <v>279.5</v>
      </c>
      <c r="I158" s="127">
        <v>278</v>
      </c>
      <c r="J158" s="128" t="s">
        <v>627</v>
      </c>
      <c r="K158" s="129">
        <f t="shared" si="65"/>
        <v>42</v>
      </c>
      <c r="L158" s="130">
        <f t="shared" si="66"/>
        <v>0.17684210526315788</v>
      </c>
      <c r="M158" s="131" t="s">
        <v>601</v>
      </c>
      <c r="N158" s="132">
        <v>42222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4">
        <v>32</v>
      </c>
      <c r="B159" s="107">
        <v>42174</v>
      </c>
      <c r="C159" s="107"/>
      <c r="D159" s="108" t="s">
        <v>646</v>
      </c>
      <c r="E159" s="109" t="s">
        <v>625</v>
      </c>
      <c r="F159" s="110">
        <v>340</v>
      </c>
      <c r="G159" s="109"/>
      <c r="H159" s="109">
        <v>448</v>
      </c>
      <c r="I159" s="127">
        <v>448</v>
      </c>
      <c r="J159" s="128" t="s">
        <v>627</v>
      </c>
      <c r="K159" s="129">
        <f t="shared" si="65"/>
        <v>108</v>
      </c>
      <c r="L159" s="130">
        <f t="shared" si="66"/>
        <v>0.31764705882352939</v>
      </c>
      <c r="M159" s="131" t="s">
        <v>601</v>
      </c>
      <c r="N159" s="132">
        <v>43018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4">
        <v>33</v>
      </c>
      <c r="B160" s="107">
        <v>42191</v>
      </c>
      <c r="C160" s="107"/>
      <c r="D160" s="108" t="s">
        <v>677</v>
      </c>
      <c r="E160" s="109" t="s">
        <v>625</v>
      </c>
      <c r="F160" s="110">
        <v>390</v>
      </c>
      <c r="G160" s="109"/>
      <c r="H160" s="109">
        <v>460</v>
      </c>
      <c r="I160" s="127">
        <v>460</v>
      </c>
      <c r="J160" s="128" t="s">
        <v>627</v>
      </c>
      <c r="K160" s="129">
        <f t="shared" ref="K160:K180" si="67">H160-F160</f>
        <v>70</v>
      </c>
      <c r="L160" s="130">
        <f t="shared" ref="L160:L180" si="68">K160/F160</f>
        <v>0.17948717948717949</v>
      </c>
      <c r="M160" s="131" t="s">
        <v>601</v>
      </c>
      <c r="N160" s="132">
        <v>42478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5">
        <v>34</v>
      </c>
      <c r="B161" s="111">
        <v>42195</v>
      </c>
      <c r="C161" s="111"/>
      <c r="D161" s="112" t="s">
        <v>678</v>
      </c>
      <c r="E161" s="113" t="s">
        <v>625</v>
      </c>
      <c r="F161" s="114">
        <v>122.5</v>
      </c>
      <c r="G161" s="114"/>
      <c r="H161" s="115">
        <v>61</v>
      </c>
      <c r="I161" s="133">
        <v>172</v>
      </c>
      <c r="J161" s="134" t="s">
        <v>679</v>
      </c>
      <c r="K161" s="135">
        <f t="shared" si="67"/>
        <v>-61.5</v>
      </c>
      <c r="L161" s="136">
        <f t="shared" si="68"/>
        <v>-0.50204081632653064</v>
      </c>
      <c r="M161" s="137" t="s">
        <v>665</v>
      </c>
      <c r="N161" s="138">
        <v>43333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35</v>
      </c>
      <c r="B162" s="107">
        <v>42219</v>
      </c>
      <c r="C162" s="107"/>
      <c r="D162" s="108" t="s">
        <v>680</v>
      </c>
      <c r="E162" s="109" t="s">
        <v>625</v>
      </c>
      <c r="F162" s="110">
        <v>297.5</v>
      </c>
      <c r="G162" s="109"/>
      <c r="H162" s="109">
        <v>350</v>
      </c>
      <c r="I162" s="127">
        <v>360</v>
      </c>
      <c r="J162" s="128" t="s">
        <v>681</v>
      </c>
      <c r="K162" s="129">
        <f t="shared" si="67"/>
        <v>52.5</v>
      </c>
      <c r="L162" s="130">
        <f t="shared" si="68"/>
        <v>0.17647058823529413</v>
      </c>
      <c r="M162" s="131" t="s">
        <v>601</v>
      </c>
      <c r="N162" s="132">
        <v>42232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36</v>
      </c>
      <c r="B163" s="107">
        <v>42219</v>
      </c>
      <c r="C163" s="107"/>
      <c r="D163" s="108" t="s">
        <v>682</v>
      </c>
      <c r="E163" s="109" t="s">
        <v>625</v>
      </c>
      <c r="F163" s="110">
        <v>115.5</v>
      </c>
      <c r="G163" s="109"/>
      <c r="H163" s="109">
        <v>149</v>
      </c>
      <c r="I163" s="127">
        <v>140</v>
      </c>
      <c r="J163" s="142" t="s">
        <v>683</v>
      </c>
      <c r="K163" s="129">
        <f t="shared" si="67"/>
        <v>33.5</v>
      </c>
      <c r="L163" s="130">
        <f t="shared" si="68"/>
        <v>0.29004329004329005</v>
      </c>
      <c r="M163" s="131" t="s">
        <v>601</v>
      </c>
      <c r="N163" s="132">
        <v>42740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37</v>
      </c>
      <c r="B164" s="107">
        <v>42251</v>
      </c>
      <c r="C164" s="107"/>
      <c r="D164" s="108" t="s">
        <v>676</v>
      </c>
      <c r="E164" s="109" t="s">
        <v>625</v>
      </c>
      <c r="F164" s="110">
        <v>226</v>
      </c>
      <c r="G164" s="109"/>
      <c r="H164" s="109">
        <v>292</v>
      </c>
      <c r="I164" s="127">
        <v>292</v>
      </c>
      <c r="J164" s="128" t="s">
        <v>684</v>
      </c>
      <c r="K164" s="129">
        <f t="shared" si="67"/>
        <v>66</v>
      </c>
      <c r="L164" s="130">
        <f t="shared" si="68"/>
        <v>0.29203539823008851</v>
      </c>
      <c r="M164" s="131" t="s">
        <v>601</v>
      </c>
      <c r="N164" s="132">
        <v>42286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38</v>
      </c>
      <c r="B165" s="107">
        <v>42254</v>
      </c>
      <c r="C165" s="107"/>
      <c r="D165" s="108" t="s">
        <v>671</v>
      </c>
      <c r="E165" s="109" t="s">
        <v>625</v>
      </c>
      <c r="F165" s="110">
        <v>232.5</v>
      </c>
      <c r="G165" s="109"/>
      <c r="H165" s="109">
        <v>312.5</v>
      </c>
      <c r="I165" s="127">
        <v>310</v>
      </c>
      <c r="J165" s="128" t="s">
        <v>627</v>
      </c>
      <c r="K165" s="129">
        <f t="shared" si="67"/>
        <v>80</v>
      </c>
      <c r="L165" s="130">
        <f t="shared" si="68"/>
        <v>0.34408602150537637</v>
      </c>
      <c r="M165" s="131" t="s">
        <v>601</v>
      </c>
      <c r="N165" s="132">
        <v>42823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39</v>
      </c>
      <c r="B166" s="107">
        <v>42268</v>
      </c>
      <c r="C166" s="107"/>
      <c r="D166" s="108" t="s">
        <v>685</v>
      </c>
      <c r="E166" s="109" t="s">
        <v>625</v>
      </c>
      <c r="F166" s="110">
        <v>196.5</v>
      </c>
      <c r="G166" s="109"/>
      <c r="H166" s="109">
        <v>238</v>
      </c>
      <c r="I166" s="127">
        <v>238</v>
      </c>
      <c r="J166" s="128" t="s">
        <v>684</v>
      </c>
      <c r="K166" s="129">
        <f t="shared" si="67"/>
        <v>41.5</v>
      </c>
      <c r="L166" s="130">
        <f t="shared" si="68"/>
        <v>0.21119592875318066</v>
      </c>
      <c r="M166" s="131" t="s">
        <v>601</v>
      </c>
      <c r="N166" s="132">
        <v>42291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40</v>
      </c>
      <c r="B167" s="107">
        <v>42271</v>
      </c>
      <c r="C167" s="107"/>
      <c r="D167" s="108" t="s">
        <v>624</v>
      </c>
      <c r="E167" s="109" t="s">
        <v>625</v>
      </c>
      <c r="F167" s="110">
        <v>65</v>
      </c>
      <c r="G167" s="109"/>
      <c r="H167" s="109">
        <v>82</v>
      </c>
      <c r="I167" s="127">
        <v>82</v>
      </c>
      <c r="J167" s="128" t="s">
        <v>684</v>
      </c>
      <c r="K167" s="129">
        <f t="shared" si="67"/>
        <v>17</v>
      </c>
      <c r="L167" s="130">
        <f t="shared" si="68"/>
        <v>0.26153846153846155</v>
      </c>
      <c r="M167" s="131" t="s">
        <v>601</v>
      </c>
      <c r="N167" s="132">
        <v>42578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41</v>
      </c>
      <c r="B168" s="107">
        <v>42291</v>
      </c>
      <c r="C168" s="107"/>
      <c r="D168" s="108" t="s">
        <v>686</v>
      </c>
      <c r="E168" s="109" t="s">
        <v>625</v>
      </c>
      <c r="F168" s="110">
        <v>144</v>
      </c>
      <c r="G168" s="109"/>
      <c r="H168" s="109">
        <v>182.5</v>
      </c>
      <c r="I168" s="127">
        <v>181</v>
      </c>
      <c r="J168" s="128" t="s">
        <v>684</v>
      </c>
      <c r="K168" s="129">
        <f t="shared" si="67"/>
        <v>38.5</v>
      </c>
      <c r="L168" s="130">
        <f t="shared" si="68"/>
        <v>0.2673611111111111</v>
      </c>
      <c r="M168" s="131" t="s">
        <v>601</v>
      </c>
      <c r="N168" s="132">
        <v>42817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4">
        <v>42</v>
      </c>
      <c r="B169" s="107">
        <v>42291</v>
      </c>
      <c r="C169" s="107"/>
      <c r="D169" s="108" t="s">
        <v>687</v>
      </c>
      <c r="E169" s="109" t="s">
        <v>625</v>
      </c>
      <c r="F169" s="110">
        <v>264</v>
      </c>
      <c r="G169" s="109"/>
      <c r="H169" s="109">
        <v>311</v>
      </c>
      <c r="I169" s="127">
        <v>311</v>
      </c>
      <c r="J169" s="128" t="s">
        <v>684</v>
      </c>
      <c r="K169" s="129">
        <f t="shared" si="67"/>
        <v>47</v>
      </c>
      <c r="L169" s="130">
        <f t="shared" si="68"/>
        <v>0.17803030303030304</v>
      </c>
      <c r="M169" s="131" t="s">
        <v>601</v>
      </c>
      <c r="N169" s="132">
        <v>42604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43</v>
      </c>
      <c r="B170" s="107">
        <v>42318</v>
      </c>
      <c r="C170" s="107"/>
      <c r="D170" s="108" t="s">
        <v>688</v>
      </c>
      <c r="E170" s="109" t="s">
        <v>602</v>
      </c>
      <c r="F170" s="110">
        <v>549.5</v>
      </c>
      <c r="G170" s="109"/>
      <c r="H170" s="109">
        <v>630</v>
      </c>
      <c r="I170" s="127">
        <v>630</v>
      </c>
      <c r="J170" s="128" t="s">
        <v>684</v>
      </c>
      <c r="K170" s="129">
        <f t="shared" si="67"/>
        <v>80.5</v>
      </c>
      <c r="L170" s="130">
        <f t="shared" si="68"/>
        <v>0.1464968152866242</v>
      </c>
      <c r="M170" s="131" t="s">
        <v>601</v>
      </c>
      <c r="N170" s="132">
        <v>42419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44</v>
      </c>
      <c r="B171" s="107">
        <v>42342</v>
      </c>
      <c r="C171" s="107"/>
      <c r="D171" s="108" t="s">
        <v>689</v>
      </c>
      <c r="E171" s="109" t="s">
        <v>625</v>
      </c>
      <c r="F171" s="110">
        <v>1027.5</v>
      </c>
      <c r="G171" s="109"/>
      <c r="H171" s="109">
        <v>1315</v>
      </c>
      <c r="I171" s="127">
        <v>1250</v>
      </c>
      <c r="J171" s="128" t="s">
        <v>684</v>
      </c>
      <c r="K171" s="129">
        <f t="shared" si="67"/>
        <v>287.5</v>
      </c>
      <c r="L171" s="130">
        <f t="shared" si="68"/>
        <v>0.27980535279805352</v>
      </c>
      <c r="M171" s="131" t="s">
        <v>601</v>
      </c>
      <c r="N171" s="132">
        <v>43244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45</v>
      </c>
      <c r="B172" s="107">
        <v>42367</v>
      </c>
      <c r="C172" s="107"/>
      <c r="D172" s="108" t="s">
        <v>690</v>
      </c>
      <c r="E172" s="109" t="s">
        <v>625</v>
      </c>
      <c r="F172" s="110">
        <v>465</v>
      </c>
      <c r="G172" s="109"/>
      <c r="H172" s="109">
        <v>540</v>
      </c>
      <c r="I172" s="127">
        <v>540</v>
      </c>
      <c r="J172" s="128" t="s">
        <v>684</v>
      </c>
      <c r="K172" s="129">
        <f t="shared" si="67"/>
        <v>75</v>
      </c>
      <c r="L172" s="130">
        <f t="shared" si="68"/>
        <v>0.16129032258064516</v>
      </c>
      <c r="M172" s="131" t="s">
        <v>601</v>
      </c>
      <c r="N172" s="132">
        <v>42530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46</v>
      </c>
      <c r="B173" s="107">
        <v>42380</v>
      </c>
      <c r="C173" s="107"/>
      <c r="D173" s="108" t="s">
        <v>391</v>
      </c>
      <c r="E173" s="109" t="s">
        <v>602</v>
      </c>
      <c r="F173" s="110">
        <v>81</v>
      </c>
      <c r="G173" s="109"/>
      <c r="H173" s="109">
        <v>110</v>
      </c>
      <c r="I173" s="127">
        <v>110</v>
      </c>
      <c r="J173" s="128" t="s">
        <v>684</v>
      </c>
      <c r="K173" s="129">
        <f t="shared" si="67"/>
        <v>29</v>
      </c>
      <c r="L173" s="130">
        <f t="shared" si="68"/>
        <v>0.35802469135802467</v>
      </c>
      <c r="M173" s="131" t="s">
        <v>601</v>
      </c>
      <c r="N173" s="132">
        <v>42745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47</v>
      </c>
      <c r="B174" s="107">
        <v>42382</v>
      </c>
      <c r="C174" s="107"/>
      <c r="D174" s="108" t="s">
        <v>691</v>
      </c>
      <c r="E174" s="109" t="s">
        <v>602</v>
      </c>
      <c r="F174" s="110">
        <v>417.5</v>
      </c>
      <c r="G174" s="109"/>
      <c r="H174" s="109">
        <v>547</v>
      </c>
      <c r="I174" s="127">
        <v>535</v>
      </c>
      <c r="J174" s="128" t="s">
        <v>684</v>
      </c>
      <c r="K174" s="129">
        <f t="shared" si="67"/>
        <v>129.5</v>
      </c>
      <c r="L174" s="130">
        <f t="shared" si="68"/>
        <v>0.31017964071856285</v>
      </c>
      <c r="M174" s="131" t="s">
        <v>601</v>
      </c>
      <c r="N174" s="132">
        <v>42578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48</v>
      </c>
      <c r="B175" s="107">
        <v>42408</v>
      </c>
      <c r="C175" s="107"/>
      <c r="D175" s="108" t="s">
        <v>692</v>
      </c>
      <c r="E175" s="109" t="s">
        <v>625</v>
      </c>
      <c r="F175" s="110">
        <v>650</v>
      </c>
      <c r="G175" s="109"/>
      <c r="H175" s="109">
        <v>800</v>
      </c>
      <c r="I175" s="127">
        <v>800</v>
      </c>
      <c r="J175" s="128" t="s">
        <v>684</v>
      </c>
      <c r="K175" s="129">
        <f t="shared" si="67"/>
        <v>150</v>
      </c>
      <c r="L175" s="130">
        <f t="shared" si="68"/>
        <v>0.23076923076923078</v>
      </c>
      <c r="M175" s="131" t="s">
        <v>601</v>
      </c>
      <c r="N175" s="132">
        <v>43154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49</v>
      </c>
      <c r="B176" s="107">
        <v>42433</v>
      </c>
      <c r="C176" s="107"/>
      <c r="D176" s="108" t="s">
        <v>198</v>
      </c>
      <c r="E176" s="109" t="s">
        <v>625</v>
      </c>
      <c r="F176" s="110">
        <v>437.5</v>
      </c>
      <c r="G176" s="109"/>
      <c r="H176" s="109">
        <v>504.5</v>
      </c>
      <c r="I176" s="127">
        <v>522</v>
      </c>
      <c r="J176" s="128" t="s">
        <v>693</v>
      </c>
      <c r="K176" s="129">
        <f t="shared" si="67"/>
        <v>67</v>
      </c>
      <c r="L176" s="130">
        <f t="shared" si="68"/>
        <v>0.15314285714285714</v>
      </c>
      <c r="M176" s="131" t="s">
        <v>601</v>
      </c>
      <c r="N176" s="132">
        <v>42480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50</v>
      </c>
      <c r="B177" s="107">
        <v>42438</v>
      </c>
      <c r="C177" s="107"/>
      <c r="D177" s="108" t="s">
        <v>694</v>
      </c>
      <c r="E177" s="109" t="s">
        <v>625</v>
      </c>
      <c r="F177" s="110">
        <v>189.5</v>
      </c>
      <c r="G177" s="109"/>
      <c r="H177" s="109">
        <v>218</v>
      </c>
      <c r="I177" s="127">
        <v>218</v>
      </c>
      <c r="J177" s="128" t="s">
        <v>684</v>
      </c>
      <c r="K177" s="129">
        <f t="shared" si="67"/>
        <v>28.5</v>
      </c>
      <c r="L177" s="130">
        <f t="shared" si="68"/>
        <v>0.15039577836411611</v>
      </c>
      <c r="M177" s="131" t="s">
        <v>601</v>
      </c>
      <c r="N177" s="132">
        <v>43034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366">
        <v>51</v>
      </c>
      <c r="B178" s="116">
        <v>42471</v>
      </c>
      <c r="C178" s="116"/>
      <c r="D178" s="117" t="s">
        <v>695</v>
      </c>
      <c r="E178" s="118" t="s">
        <v>625</v>
      </c>
      <c r="F178" s="119">
        <v>36.5</v>
      </c>
      <c r="G178" s="120"/>
      <c r="H178" s="120">
        <v>15.85</v>
      </c>
      <c r="I178" s="120">
        <v>60</v>
      </c>
      <c r="J178" s="139" t="s">
        <v>696</v>
      </c>
      <c r="K178" s="135">
        <f t="shared" si="67"/>
        <v>-20.65</v>
      </c>
      <c r="L178" s="169">
        <f t="shared" si="68"/>
        <v>-0.5657534246575342</v>
      </c>
      <c r="M178" s="137" t="s">
        <v>665</v>
      </c>
      <c r="N178" s="170">
        <v>43627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52</v>
      </c>
      <c r="B179" s="107">
        <v>42472</v>
      </c>
      <c r="C179" s="107"/>
      <c r="D179" s="108" t="s">
        <v>697</v>
      </c>
      <c r="E179" s="109" t="s">
        <v>625</v>
      </c>
      <c r="F179" s="110">
        <v>93</v>
      </c>
      <c r="G179" s="109"/>
      <c r="H179" s="109">
        <v>149</v>
      </c>
      <c r="I179" s="127">
        <v>140</v>
      </c>
      <c r="J179" s="142" t="s">
        <v>698</v>
      </c>
      <c r="K179" s="129">
        <f t="shared" si="67"/>
        <v>56</v>
      </c>
      <c r="L179" s="130">
        <f t="shared" si="68"/>
        <v>0.60215053763440862</v>
      </c>
      <c r="M179" s="131" t="s">
        <v>601</v>
      </c>
      <c r="N179" s="132">
        <v>42740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53</v>
      </c>
      <c r="B180" s="107">
        <v>42472</v>
      </c>
      <c r="C180" s="107"/>
      <c r="D180" s="108" t="s">
        <v>699</v>
      </c>
      <c r="E180" s="109" t="s">
        <v>625</v>
      </c>
      <c r="F180" s="110">
        <v>130</v>
      </c>
      <c r="G180" s="109"/>
      <c r="H180" s="109">
        <v>150</v>
      </c>
      <c r="I180" s="127" t="s">
        <v>700</v>
      </c>
      <c r="J180" s="128" t="s">
        <v>684</v>
      </c>
      <c r="K180" s="129">
        <f t="shared" si="67"/>
        <v>20</v>
      </c>
      <c r="L180" s="130">
        <f t="shared" si="68"/>
        <v>0.15384615384615385</v>
      </c>
      <c r="M180" s="131" t="s">
        <v>601</v>
      </c>
      <c r="N180" s="132">
        <v>42564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54</v>
      </c>
      <c r="B181" s="107">
        <v>42473</v>
      </c>
      <c r="C181" s="107"/>
      <c r="D181" s="108" t="s">
        <v>355</v>
      </c>
      <c r="E181" s="109" t="s">
        <v>625</v>
      </c>
      <c r="F181" s="110">
        <v>196</v>
      </c>
      <c r="G181" s="109"/>
      <c r="H181" s="109">
        <v>299</v>
      </c>
      <c r="I181" s="127">
        <v>299</v>
      </c>
      <c r="J181" s="128" t="s">
        <v>684</v>
      </c>
      <c r="K181" s="129">
        <v>103</v>
      </c>
      <c r="L181" s="130">
        <v>0.52551020408163296</v>
      </c>
      <c r="M181" s="131" t="s">
        <v>601</v>
      </c>
      <c r="N181" s="132">
        <v>42620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55</v>
      </c>
      <c r="B182" s="107">
        <v>42473</v>
      </c>
      <c r="C182" s="107"/>
      <c r="D182" s="108" t="s">
        <v>758</v>
      </c>
      <c r="E182" s="109" t="s">
        <v>625</v>
      </c>
      <c r="F182" s="110">
        <v>88</v>
      </c>
      <c r="G182" s="109"/>
      <c r="H182" s="109">
        <v>103</v>
      </c>
      <c r="I182" s="127">
        <v>103</v>
      </c>
      <c r="J182" s="128" t="s">
        <v>684</v>
      </c>
      <c r="K182" s="129">
        <v>15</v>
      </c>
      <c r="L182" s="130">
        <v>0.170454545454545</v>
      </c>
      <c r="M182" s="131" t="s">
        <v>601</v>
      </c>
      <c r="N182" s="132">
        <v>42530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56</v>
      </c>
      <c r="B183" s="107">
        <v>42492</v>
      </c>
      <c r="C183" s="107"/>
      <c r="D183" s="108" t="s">
        <v>701</v>
      </c>
      <c r="E183" s="109" t="s">
        <v>625</v>
      </c>
      <c r="F183" s="110">
        <v>127.5</v>
      </c>
      <c r="G183" s="109"/>
      <c r="H183" s="109">
        <v>148</v>
      </c>
      <c r="I183" s="127" t="s">
        <v>702</v>
      </c>
      <c r="J183" s="128" t="s">
        <v>684</v>
      </c>
      <c r="K183" s="129">
        <f>H183-F183</f>
        <v>20.5</v>
      </c>
      <c r="L183" s="130">
        <f>K183/F183</f>
        <v>0.16078431372549021</v>
      </c>
      <c r="M183" s="131" t="s">
        <v>601</v>
      </c>
      <c r="N183" s="132">
        <v>42564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57</v>
      </c>
      <c r="B184" s="107">
        <v>42493</v>
      </c>
      <c r="C184" s="107"/>
      <c r="D184" s="108" t="s">
        <v>703</v>
      </c>
      <c r="E184" s="109" t="s">
        <v>625</v>
      </c>
      <c r="F184" s="110">
        <v>675</v>
      </c>
      <c r="G184" s="109"/>
      <c r="H184" s="109">
        <v>815</v>
      </c>
      <c r="I184" s="127" t="s">
        <v>704</v>
      </c>
      <c r="J184" s="128" t="s">
        <v>684</v>
      </c>
      <c r="K184" s="129">
        <f>H184-F184</f>
        <v>140</v>
      </c>
      <c r="L184" s="130">
        <f>K184/F184</f>
        <v>0.2074074074074074</v>
      </c>
      <c r="M184" s="131" t="s">
        <v>601</v>
      </c>
      <c r="N184" s="132">
        <v>43154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5">
        <v>58</v>
      </c>
      <c r="B185" s="111">
        <v>42522</v>
      </c>
      <c r="C185" s="111"/>
      <c r="D185" s="112" t="s">
        <v>759</v>
      </c>
      <c r="E185" s="113" t="s">
        <v>625</v>
      </c>
      <c r="F185" s="114">
        <v>500</v>
      </c>
      <c r="G185" s="114"/>
      <c r="H185" s="115">
        <v>232.5</v>
      </c>
      <c r="I185" s="133" t="s">
        <v>760</v>
      </c>
      <c r="J185" s="134" t="s">
        <v>761</v>
      </c>
      <c r="K185" s="135">
        <f>H185-F185</f>
        <v>-267.5</v>
      </c>
      <c r="L185" s="136">
        <f>K185/F185</f>
        <v>-0.53500000000000003</v>
      </c>
      <c r="M185" s="137" t="s">
        <v>665</v>
      </c>
      <c r="N185" s="138">
        <v>43735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59</v>
      </c>
      <c r="B186" s="107">
        <v>42527</v>
      </c>
      <c r="C186" s="107"/>
      <c r="D186" s="108" t="s">
        <v>705</v>
      </c>
      <c r="E186" s="109" t="s">
        <v>625</v>
      </c>
      <c r="F186" s="110">
        <v>110</v>
      </c>
      <c r="G186" s="109"/>
      <c r="H186" s="109">
        <v>126.5</v>
      </c>
      <c r="I186" s="127">
        <v>125</v>
      </c>
      <c r="J186" s="128" t="s">
        <v>634</v>
      </c>
      <c r="K186" s="129">
        <f>H186-F186</f>
        <v>16.5</v>
      </c>
      <c r="L186" s="130">
        <f>K186/F186</f>
        <v>0.15</v>
      </c>
      <c r="M186" s="131" t="s">
        <v>601</v>
      </c>
      <c r="N186" s="132">
        <v>42552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60</v>
      </c>
      <c r="B187" s="107">
        <v>42538</v>
      </c>
      <c r="C187" s="107"/>
      <c r="D187" s="108" t="s">
        <v>706</v>
      </c>
      <c r="E187" s="109" t="s">
        <v>625</v>
      </c>
      <c r="F187" s="110">
        <v>44</v>
      </c>
      <c r="G187" s="109"/>
      <c r="H187" s="109">
        <v>69.5</v>
      </c>
      <c r="I187" s="127">
        <v>69.5</v>
      </c>
      <c r="J187" s="128" t="s">
        <v>707</v>
      </c>
      <c r="K187" s="129">
        <f>H187-F187</f>
        <v>25.5</v>
      </c>
      <c r="L187" s="130">
        <f>K187/F187</f>
        <v>0.57954545454545459</v>
      </c>
      <c r="M187" s="131" t="s">
        <v>601</v>
      </c>
      <c r="N187" s="132">
        <v>42977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61</v>
      </c>
      <c r="B188" s="107">
        <v>42549</v>
      </c>
      <c r="C188" s="107"/>
      <c r="D188" s="149" t="s">
        <v>762</v>
      </c>
      <c r="E188" s="109" t="s">
        <v>625</v>
      </c>
      <c r="F188" s="110">
        <v>262.5</v>
      </c>
      <c r="G188" s="109"/>
      <c r="H188" s="109">
        <v>340</v>
      </c>
      <c r="I188" s="127">
        <v>333</v>
      </c>
      <c r="J188" s="128" t="s">
        <v>763</v>
      </c>
      <c r="K188" s="129">
        <v>77.5</v>
      </c>
      <c r="L188" s="130">
        <v>0.29523809523809502</v>
      </c>
      <c r="M188" s="131" t="s">
        <v>601</v>
      </c>
      <c r="N188" s="132">
        <v>43017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62</v>
      </c>
      <c r="B189" s="107">
        <v>42549</v>
      </c>
      <c r="C189" s="107"/>
      <c r="D189" s="149" t="s">
        <v>764</v>
      </c>
      <c r="E189" s="109" t="s">
        <v>625</v>
      </c>
      <c r="F189" s="110">
        <v>840</v>
      </c>
      <c r="G189" s="109"/>
      <c r="H189" s="109">
        <v>1230</v>
      </c>
      <c r="I189" s="127">
        <v>1230</v>
      </c>
      <c r="J189" s="128" t="s">
        <v>684</v>
      </c>
      <c r="K189" s="129">
        <v>390</v>
      </c>
      <c r="L189" s="130">
        <v>0.46428571428571402</v>
      </c>
      <c r="M189" s="131" t="s">
        <v>601</v>
      </c>
      <c r="N189" s="132">
        <v>42649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367">
        <v>63</v>
      </c>
      <c r="B190" s="144">
        <v>42556</v>
      </c>
      <c r="C190" s="144"/>
      <c r="D190" s="145" t="s">
        <v>708</v>
      </c>
      <c r="E190" s="146" t="s">
        <v>625</v>
      </c>
      <c r="F190" s="147">
        <v>395</v>
      </c>
      <c r="G190" s="148"/>
      <c r="H190" s="148">
        <f>(468.5+342.5)/2</f>
        <v>405.5</v>
      </c>
      <c r="I190" s="148">
        <v>510</v>
      </c>
      <c r="J190" s="171" t="s">
        <v>709</v>
      </c>
      <c r="K190" s="172">
        <f t="shared" ref="K190:K196" si="69">H190-F190</f>
        <v>10.5</v>
      </c>
      <c r="L190" s="173">
        <f t="shared" ref="L190:L196" si="70">K190/F190</f>
        <v>2.6582278481012658E-2</v>
      </c>
      <c r="M190" s="174" t="s">
        <v>710</v>
      </c>
      <c r="N190" s="175">
        <v>43606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5">
        <v>64</v>
      </c>
      <c r="B191" s="111">
        <v>42584</v>
      </c>
      <c r="C191" s="111"/>
      <c r="D191" s="112" t="s">
        <v>711</v>
      </c>
      <c r="E191" s="113" t="s">
        <v>602</v>
      </c>
      <c r="F191" s="114">
        <f>169.5-12.8</f>
        <v>156.69999999999999</v>
      </c>
      <c r="G191" s="114"/>
      <c r="H191" s="115">
        <v>77</v>
      </c>
      <c r="I191" s="133" t="s">
        <v>712</v>
      </c>
      <c r="J191" s="397" t="s">
        <v>3403</v>
      </c>
      <c r="K191" s="135">
        <f t="shared" si="69"/>
        <v>-79.699999999999989</v>
      </c>
      <c r="L191" s="136">
        <f t="shared" si="70"/>
        <v>-0.50861518825781749</v>
      </c>
      <c r="M191" s="137" t="s">
        <v>665</v>
      </c>
      <c r="N191" s="138">
        <v>43522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5">
        <v>65</v>
      </c>
      <c r="B192" s="111">
        <v>42586</v>
      </c>
      <c r="C192" s="111"/>
      <c r="D192" s="112" t="s">
        <v>713</v>
      </c>
      <c r="E192" s="113" t="s">
        <v>625</v>
      </c>
      <c r="F192" s="114">
        <v>400</v>
      </c>
      <c r="G192" s="114"/>
      <c r="H192" s="115">
        <v>305</v>
      </c>
      <c r="I192" s="133">
        <v>475</v>
      </c>
      <c r="J192" s="134" t="s">
        <v>714</v>
      </c>
      <c r="K192" s="135">
        <f t="shared" si="69"/>
        <v>-95</v>
      </c>
      <c r="L192" s="136">
        <f t="shared" si="70"/>
        <v>-0.23749999999999999</v>
      </c>
      <c r="M192" s="137" t="s">
        <v>665</v>
      </c>
      <c r="N192" s="138">
        <v>43606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66</v>
      </c>
      <c r="B193" s="107">
        <v>42593</v>
      </c>
      <c r="C193" s="107"/>
      <c r="D193" s="108" t="s">
        <v>715</v>
      </c>
      <c r="E193" s="109" t="s">
        <v>625</v>
      </c>
      <c r="F193" s="110">
        <v>86.5</v>
      </c>
      <c r="G193" s="109"/>
      <c r="H193" s="109">
        <v>130</v>
      </c>
      <c r="I193" s="127">
        <v>130</v>
      </c>
      <c r="J193" s="142" t="s">
        <v>716</v>
      </c>
      <c r="K193" s="129">
        <f t="shared" si="69"/>
        <v>43.5</v>
      </c>
      <c r="L193" s="130">
        <f t="shared" si="70"/>
        <v>0.50289017341040465</v>
      </c>
      <c r="M193" s="131" t="s">
        <v>601</v>
      </c>
      <c r="N193" s="132">
        <v>43091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5">
        <v>67</v>
      </c>
      <c r="B194" s="111">
        <v>42600</v>
      </c>
      <c r="C194" s="111"/>
      <c r="D194" s="112" t="s">
        <v>382</v>
      </c>
      <c r="E194" s="113" t="s">
        <v>625</v>
      </c>
      <c r="F194" s="114">
        <v>133.5</v>
      </c>
      <c r="G194" s="114"/>
      <c r="H194" s="115">
        <v>126.5</v>
      </c>
      <c r="I194" s="133">
        <v>178</v>
      </c>
      <c r="J194" s="134" t="s">
        <v>717</v>
      </c>
      <c r="K194" s="135">
        <f t="shared" si="69"/>
        <v>-7</v>
      </c>
      <c r="L194" s="136">
        <f t="shared" si="70"/>
        <v>-5.2434456928838954E-2</v>
      </c>
      <c r="M194" s="137" t="s">
        <v>665</v>
      </c>
      <c r="N194" s="138">
        <v>42615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4">
        <v>68</v>
      </c>
      <c r="B195" s="107">
        <v>42613</v>
      </c>
      <c r="C195" s="107"/>
      <c r="D195" s="108" t="s">
        <v>718</v>
      </c>
      <c r="E195" s="109" t="s">
        <v>625</v>
      </c>
      <c r="F195" s="110">
        <v>560</v>
      </c>
      <c r="G195" s="109"/>
      <c r="H195" s="109">
        <v>725</v>
      </c>
      <c r="I195" s="127">
        <v>725</v>
      </c>
      <c r="J195" s="128" t="s">
        <v>627</v>
      </c>
      <c r="K195" s="129">
        <f t="shared" si="69"/>
        <v>165</v>
      </c>
      <c r="L195" s="130">
        <f t="shared" si="70"/>
        <v>0.29464285714285715</v>
      </c>
      <c r="M195" s="131" t="s">
        <v>601</v>
      </c>
      <c r="N195" s="132">
        <v>42456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69</v>
      </c>
      <c r="B196" s="107">
        <v>42614</v>
      </c>
      <c r="C196" s="107"/>
      <c r="D196" s="108" t="s">
        <v>719</v>
      </c>
      <c r="E196" s="109" t="s">
        <v>625</v>
      </c>
      <c r="F196" s="110">
        <v>160.5</v>
      </c>
      <c r="G196" s="109"/>
      <c r="H196" s="109">
        <v>210</v>
      </c>
      <c r="I196" s="127">
        <v>210</v>
      </c>
      <c r="J196" s="128" t="s">
        <v>627</v>
      </c>
      <c r="K196" s="129">
        <f t="shared" si="69"/>
        <v>49.5</v>
      </c>
      <c r="L196" s="130">
        <f t="shared" si="70"/>
        <v>0.30841121495327101</v>
      </c>
      <c r="M196" s="131" t="s">
        <v>601</v>
      </c>
      <c r="N196" s="132">
        <v>42871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70</v>
      </c>
      <c r="B197" s="107">
        <v>42646</v>
      </c>
      <c r="C197" s="107"/>
      <c r="D197" s="149" t="s">
        <v>406</v>
      </c>
      <c r="E197" s="109" t="s">
        <v>625</v>
      </c>
      <c r="F197" s="110">
        <v>430</v>
      </c>
      <c r="G197" s="109"/>
      <c r="H197" s="109">
        <v>596</v>
      </c>
      <c r="I197" s="127">
        <v>575</v>
      </c>
      <c r="J197" s="128" t="s">
        <v>765</v>
      </c>
      <c r="K197" s="129">
        <v>166</v>
      </c>
      <c r="L197" s="130">
        <v>0.38604651162790699</v>
      </c>
      <c r="M197" s="131" t="s">
        <v>601</v>
      </c>
      <c r="N197" s="132">
        <v>42769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71</v>
      </c>
      <c r="B198" s="107">
        <v>42657</v>
      </c>
      <c r="C198" s="107"/>
      <c r="D198" s="108" t="s">
        <v>720</v>
      </c>
      <c r="E198" s="109" t="s">
        <v>625</v>
      </c>
      <c r="F198" s="110">
        <v>280</v>
      </c>
      <c r="G198" s="109"/>
      <c r="H198" s="109">
        <v>345</v>
      </c>
      <c r="I198" s="127">
        <v>345</v>
      </c>
      <c r="J198" s="128" t="s">
        <v>627</v>
      </c>
      <c r="K198" s="129">
        <f t="shared" ref="K198:K203" si="71">H198-F198</f>
        <v>65</v>
      </c>
      <c r="L198" s="130">
        <f>K198/F198</f>
        <v>0.23214285714285715</v>
      </c>
      <c r="M198" s="131" t="s">
        <v>601</v>
      </c>
      <c r="N198" s="132">
        <v>42814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72</v>
      </c>
      <c r="B199" s="107">
        <v>42657</v>
      </c>
      <c r="C199" s="107"/>
      <c r="D199" s="108" t="s">
        <v>721</v>
      </c>
      <c r="E199" s="109" t="s">
        <v>625</v>
      </c>
      <c r="F199" s="110">
        <v>245</v>
      </c>
      <c r="G199" s="109"/>
      <c r="H199" s="109">
        <v>325.5</v>
      </c>
      <c r="I199" s="127">
        <v>330</v>
      </c>
      <c r="J199" s="128" t="s">
        <v>722</v>
      </c>
      <c r="K199" s="129">
        <f t="shared" si="71"/>
        <v>80.5</v>
      </c>
      <c r="L199" s="130">
        <f>K199/F199</f>
        <v>0.32857142857142857</v>
      </c>
      <c r="M199" s="131" t="s">
        <v>601</v>
      </c>
      <c r="N199" s="132">
        <v>42769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73</v>
      </c>
      <c r="B200" s="107">
        <v>42660</v>
      </c>
      <c r="C200" s="107"/>
      <c r="D200" s="108" t="s">
        <v>350</v>
      </c>
      <c r="E200" s="109" t="s">
        <v>625</v>
      </c>
      <c r="F200" s="110">
        <v>125</v>
      </c>
      <c r="G200" s="109"/>
      <c r="H200" s="109">
        <v>160</v>
      </c>
      <c r="I200" s="127">
        <v>160</v>
      </c>
      <c r="J200" s="128" t="s">
        <v>684</v>
      </c>
      <c r="K200" s="129">
        <f t="shared" si="71"/>
        <v>35</v>
      </c>
      <c r="L200" s="130">
        <v>0.28000000000000003</v>
      </c>
      <c r="M200" s="131" t="s">
        <v>601</v>
      </c>
      <c r="N200" s="132">
        <v>42803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74</v>
      </c>
      <c r="B201" s="107">
        <v>42660</v>
      </c>
      <c r="C201" s="107"/>
      <c r="D201" s="108" t="s">
        <v>484</v>
      </c>
      <c r="E201" s="109" t="s">
        <v>625</v>
      </c>
      <c r="F201" s="110">
        <v>114</v>
      </c>
      <c r="G201" s="109"/>
      <c r="H201" s="109">
        <v>145</v>
      </c>
      <c r="I201" s="127">
        <v>145</v>
      </c>
      <c r="J201" s="128" t="s">
        <v>684</v>
      </c>
      <c r="K201" s="129">
        <f t="shared" si="71"/>
        <v>31</v>
      </c>
      <c r="L201" s="130">
        <f>K201/F201</f>
        <v>0.27192982456140352</v>
      </c>
      <c r="M201" s="131" t="s">
        <v>601</v>
      </c>
      <c r="N201" s="132">
        <v>42859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75</v>
      </c>
      <c r="B202" s="107">
        <v>42660</v>
      </c>
      <c r="C202" s="107"/>
      <c r="D202" s="108" t="s">
        <v>723</v>
      </c>
      <c r="E202" s="109" t="s">
        <v>625</v>
      </c>
      <c r="F202" s="110">
        <v>212</v>
      </c>
      <c r="G202" s="109"/>
      <c r="H202" s="109">
        <v>280</v>
      </c>
      <c r="I202" s="127">
        <v>276</v>
      </c>
      <c r="J202" s="128" t="s">
        <v>724</v>
      </c>
      <c r="K202" s="129">
        <f t="shared" si="71"/>
        <v>68</v>
      </c>
      <c r="L202" s="130">
        <f>K202/F202</f>
        <v>0.32075471698113206</v>
      </c>
      <c r="M202" s="131" t="s">
        <v>601</v>
      </c>
      <c r="N202" s="132">
        <v>42858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76</v>
      </c>
      <c r="B203" s="107">
        <v>42678</v>
      </c>
      <c r="C203" s="107"/>
      <c r="D203" s="108" t="s">
        <v>152</v>
      </c>
      <c r="E203" s="109" t="s">
        <v>625</v>
      </c>
      <c r="F203" s="110">
        <v>155</v>
      </c>
      <c r="G203" s="109"/>
      <c r="H203" s="109">
        <v>210</v>
      </c>
      <c r="I203" s="127">
        <v>210</v>
      </c>
      <c r="J203" s="128" t="s">
        <v>725</v>
      </c>
      <c r="K203" s="129">
        <f t="shared" si="71"/>
        <v>55</v>
      </c>
      <c r="L203" s="130">
        <f>K203/F203</f>
        <v>0.35483870967741937</v>
      </c>
      <c r="M203" s="131" t="s">
        <v>601</v>
      </c>
      <c r="N203" s="132">
        <v>42944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5">
        <v>77</v>
      </c>
      <c r="B204" s="111">
        <v>42710</v>
      </c>
      <c r="C204" s="111"/>
      <c r="D204" s="112" t="s">
        <v>766</v>
      </c>
      <c r="E204" s="113" t="s">
        <v>625</v>
      </c>
      <c r="F204" s="114">
        <v>150.5</v>
      </c>
      <c r="G204" s="114"/>
      <c r="H204" s="115">
        <v>72.5</v>
      </c>
      <c r="I204" s="133">
        <v>174</v>
      </c>
      <c r="J204" s="134" t="s">
        <v>767</v>
      </c>
      <c r="K204" s="135">
        <v>-78</v>
      </c>
      <c r="L204" s="136">
        <v>-0.51827242524916906</v>
      </c>
      <c r="M204" s="137" t="s">
        <v>665</v>
      </c>
      <c r="N204" s="138">
        <v>43333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78</v>
      </c>
      <c r="B205" s="107">
        <v>42712</v>
      </c>
      <c r="C205" s="107"/>
      <c r="D205" s="108" t="s">
        <v>126</v>
      </c>
      <c r="E205" s="109" t="s">
        <v>625</v>
      </c>
      <c r="F205" s="110">
        <v>380</v>
      </c>
      <c r="G205" s="109"/>
      <c r="H205" s="109">
        <v>478</v>
      </c>
      <c r="I205" s="127">
        <v>468</v>
      </c>
      <c r="J205" s="128" t="s">
        <v>684</v>
      </c>
      <c r="K205" s="129">
        <f>H205-F205</f>
        <v>98</v>
      </c>
      <c r="L205" s="130">
        <f>K205/F205</f>
        <v>0.25789473684210529</v>
      </c>
      <c r="M205" s="131" t="s">
        <v>601</v>
      </c>
      <c r="N205" s="132">
        <v>43025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79</v>
      </c>
      <c r="B206" s="107">
        <v>42734</v>
      </c>
      <c r="C206" s="107"/>
      <c r="D206" s="108" t="s">
        <v>249</v>
      </c>
      <c r="E206" s="109" t="s">
        <v>625</v>
      </c>
      <c r="F206" s="110">
        <v>305</v>
      </c>
      <c r="G206" s="109"/>
      <c r="H206" s="109">
        <v>375</v>
      </c>
      <c r="I206" s="127">
        <v>375</v>
      </c>
      <c r="J206" s="128" t="s">
        <v>684</v>
      </c>
      <c r="K206" s="129">
        <f>H206-F206</f>
        <v>70</v>
      </c>
      <c r="L206" s="130">
        <f>K206/F206</f>
        <v>0.22950819672131148</v>
      </c>
      <c r="M206" s="131" t="s">
        <v>601</v>
      </c>
      <c r="N206" s="132">
        <v>42768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80</v>
      </c>
      <c r="B207" s="107">
        <v>42739</v>
      </c>
      <c r="C207" s="107"/>
      <c r="D207" s="108" t="s">
        <v>352</v>
      </c>
      <c r="E207" s="109" t="s">
        <v>625</v>
      </c>
      <c r="F207" s="110">
        <v>99.5</v>
      </c>
      <c r="G207" s="109"/>
      <c r="H207" s="109">
        <v>158</v>
      </c>
      <c r="I207" s="127">
        <v>158</v>
      </c>
      <c r="J207" s="128" t="s">
        <v>684</v>
      </c>
      <c r="K207" s="129">
        <f>H207-F207</f>
        <v>58.5</v>
      </c>
      <c r="L207" s="130">
        <f>K207/F207</f>
        <v>0.5879396984924623</v>
      </c>
      <c r="M207" s="131" t="s">
        <v>601</v>
      </c>
      <c r="N207" s="132">
        <v>42898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81</v>
      </c>
      <c r="B208" s="107">
        <v>42739</v>
      </c>
      <c r="C208" s="107"/>
      <c r="D208" s="108" t="s">
        <v>352</v>
      </c>
      <c r="E208" s="109" t="s">
        <v>625</v>
      </c>
      <c r="F208" s="110">
        <v>99.5</v>
      </c>
      <c r="G208" s="109"/>
      <c r="H208" s="109">
        <v>158</v>
      </c>
      <c r="I208" s="127">
        <v>158</v>
      </c>
      <c r="J208" s="128" t="s">
        <v>684</v>
      </c>
      <c r="K208" s="129">
        <v>58.5</v>
      </c>
      <c r="L208" s="130">
        <v>0.58793969849246197</v>
      </c>
      <c r="M208" s="131" t="s">
        <v>601</v>
      </c>
      <c r="N208" s="132">
        <v>42898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82</v>
      </c>
      <c r="B209" s="107">
        <v>42786</v>
      </c>
      <c r="C209" s="107"/>
      <c r="D209" s="108" t="s">
        <v>170</v>
      </c>
      <c r="E209" s="109" t="s">
        <v>625</v>
      </c>
      <c r="F209" s="110">
        <v>140.5</v>
      </c>
      <c r="G209" s="109"/>
      <c r="H209" s="109">
        <v>220</v>
      </c>
      <c r="I209" s="127">
        <v>220</v>
      </c>
      <c r="J209" s="128" t="s">
        <v>684</v>
      </c>
      <c r="K209" s="129">
        <f>H209-F209</f>
        <v>79.5</v>
      </c>
      <c r="L209" s="130">
        <f>K209/F209</f>
        <v>0.5658362989323843</v>
      </c>
      <c r="M209" s="131" t="s">
        <v>601</v>
      </c>
      <c r="N209" s="132">
        <v>42864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83</v>
      </c>
      <c r="B210" s="107">
        <v>42786</v>
      </c>
      <c r="C210" s="107"/>
      <c r="D210" s="108" t="s">
        <v>768</v>
      </c>
      <c r="E210" s="109" t="s">
        <v>625</v>
      </c>
      <c r="F210" s="110">
        <v>202.5</v>
      </c>
      <c r="G210" s="109"/>
      <c r="H210" s="109">
        <v>234</v>
      </c>
      <c r="I210" s="127">
        <v>234</v>
      </c>
      <c r="J210" s="128" t="s">
        <v>684</v>
      </c>
      <c r="K210" s="129">
        <v>31.5</v>
      </c>
      <c r="L210" s="130">
        <v>0.155555555555556</v>
      </c>
      <c r="M210" s="131" t="s">
        <v>601</v>
      </c>
      <c r="N210" s="132">
        <v>42836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84</v>
      </c>
      <c r="B211" s="107">
        <v>42818</v>
      </c>
      <c r="C211" s="107"/>
      <c r="D211" s="108" t="s">
        <v>558</v>
      </c>
      <c r="E211" s="109" t="s">
        <v>625</v>
      </c>
      <c r="F211" s="110">
        <v>300.5</v>
      </c>
      <c r="G211" s="109"/>
      <c r="H211" s="109">
        <v>417.5</v>
      </c>
      <c r="I211" s="127">
        <v>420</v>
      </c>
      <c r="J211" s="128" t="s">
        <v>726</v>
      </c>
      <c r="K211" s="129">
        <f>H211-F211</f>
        <v>117</v>
      </c>
      <c r="L211" s="130">
        <f>K211/F211</f>
        <v>0.38935108153078202</v>
      </c>
      <c r="M211" s="131" t="s">
        <v>601</v>
      </c>
      <c r="N211" s="132">
        <v>43070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85</v>
      </c>
      <c r="B212" s="107">
        <v>42818</v>
      </c>
      <c r="C212" s="107"/>
      <c r="D212" s="108" t="s">
        <v>764</v>
      </c>
      <c r="E212" s="109" t="s">
        <v>625</v>
      </c>
      <c r="F212" s="110">
        <v>850</v>
      </c>
      <c r="G212" s="109"/>
      <c r="H212" s="109">
        <v>1042.5</v>
      </c>
      <c r="I212" s="127">
        <v>1023</v>
      </c>
      <c r="J212" s="128" t="s">
        <v>769</v>
      </c>
      <c r="K212" s="129">
        <v>192.5</v>
      </c>
      <c r="L212" s="130">
        <v>0.22647058823529401</v>
      </c>
      <c r="M212" s="131" t="s">
        <v>601</v>
      </c>
      <c r="N212" s="132">
        <v>42830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86</v>
      </c>
      <c r="B213" s="107">
        <v>42830</v>
      </c>
      <c r="C213" s="107"/>
      <c r="D213" s="108" t="s">
        <v>502</v>
      </c>
      <c r="E213" s="109" t="s">
        <v>625</v>
      </c>
      <c r="F213" s="110">
        <v>785</v>
      </c>
      <c r="G213" s="109"/>
      <c r="H213" s="109">
        <v>930</v>
      </c>
      <c r="I213" s="127">
        <v>920</v>
      </c>
      <c r="J213" s="128" t="s">
        <v>727</v>
      </c>
      <c r="K213" s="129">
        <f>H213-F213</f>
        <v>145</v>
      </c>
      <c r="L213" s="130">
        <f>K213/F213</f>
        <v>0.18471337579617833</v>
      </c>
      <c r="M213" s="131" t="s">
        <v>601</v>
      </c>
      <c r="N213" s="132">
        <v>42976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5">
        <v>87</v>
      </c>
      <c r="B214" s="111">
        <v>42831</v>
      </c>
      <c r="C214" s="111"/>
      <c r="D214" s="112" t="s">
        <v>770</v>
      </c>
      <c r="E214" s="113" t="s">
        <v>625</v>
      </c>
      <c r="F214" s="114">
        <v>40</v>
      </c>
      <c r="G214" s="114"/>
      <c r="H214" s="115">
        <v>13.1</v>
      </c>
      <c r="I214" s="133">
        <v>60</v>
      </c>
      <c r="J214" s="139" t="s">
        <v>771</v>
      </c>
      <c r="K214" s="135">
        <v>-26.9</v>
      </c>
      <c r="L214" s="136">
        <v>-0.67249999999999999</v>
      </c>
      <c r="M214" s="137" t="s">
        <v>665</v>
      </c>
      <c r="N214" s="138">
        <v>43138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88</v>
      </c>
      <c r="B215" s="107">
        <v>42837</v>
      </c>
      <c r="C215" s="107"/>
      <c r="D215" s="108" t="s">
        <v>89</v>
      </c>
      <c r="E215" s="109" t="s">
        <v>625</v>
      </c>
      <c r="F215" s="110">
        <v>289.5</v>
      </c>
      <c r="G215" s="109"/>
      <c r="H215" s="109">
        <v>354</v>
      </c>
      <c r="I215" s="127">
        <v>360</v>
      </c>
      <c r="J215" s="128" t="s">
        <v>728</v>
      </c>
      <c r="K215" s="129">
        <f t="shared" ref="K215:K223" si="72">H215-F215</f>
        <v>64.5</v>
      </c>
      <c r="L215" s="130">
        <f t="shared" ref="L215:L223" si="73">K215/F215</f>
        <v>0.22279792746113988</v>
      </c>
      <c r="M215" s="131" t="s">
        <v>601</v>
      </c>
      <c r="N215" s="132">
        <v>43040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4">
        <v>89</v>
      </c>
      <c r="B216" s="107">
        <v>42845</v>
      </c>
      <c r="C216" s="107"/>
      <c r="D216" s="108" t="s">
        <v>439</v>
      </c>
      <c r="E216" s="109" t="s">
        <v>625</v>
      </c>
      <c r="F216" s="110">
        <v>700</v>
      </c>
      <c r="G216" s="109"/>
      <c r="H216" s="109">
        <v>840</v>
      </c>
      <c r="I216" s="127">
        <v>840</v>
      </c>
      <c r="J216" s="128" t="s">
        <v>729</v>
      </c>
      <c r="K216" s="129">
        <f t="shared" si="72"/>
        <v>140</v>
      </c>
      <c r="L216" s="130">
        <f t="shared" si="73"/>
        <v>0.2</v>
      </c>
      <c r="M216" s="131" t="s">
        <v>601</v>
      </c>
      <c r="N216" s="132">
        <v>42893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4">
        <v>90</v>
      </c>
      <c r="B217" s="107">
        <v>42887</v>
      </c>
      <c r="C217" s="107"/>
      <c r="D217" s="149" t="s">
        <v>364</v>
      </c>
      <c r="E217" s="109" t="s">
        <v>625</v>
      </c>
      <c r="F217" s="110">
        <v>130</v>
      </c>
      <c r="G217" s="109"/>
      <c r="H217" s="109">
        <v>144.25</v>
      </c>
      <c r="I217" s="127">
        <v>170</v>
      </c>
      <c r="J217" s="128" t="s">
        <v>730</v>
      </c>
      <c r="K217" s="129">
        <f t="shared" si="72"/>
        <v>14.25</v>
      </c>
      <c r="L217" s="130">
        <f t="shared" si="73"/>
        <v>0.10961538461538461</v>
      </c>
      <c r="M217" s="131" t="s">
        <v>601</v>
      </c>
      <c r="N217" s="132">
        <v>43675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91</v>
      </c>
      <c r="B218" s="107">
        <v>42901</v>
      </c>
      <c r="C218" s="107"/>
      <c r="D218" s="149" t="s">
        <v>731</v>
      </c>
      <c r="E218" s="109" t="s">
        <v>625</v>
      </c>
      <c r="F218" s="110">
        <v>214.5</v>
      </c>
      <c r="G218" s="109"/>
      <c r="H218" s="109">
        <v>262</v>
      </c>
      <c r="I218" s="127">
        <v>262</v>
      </c>
      <c r="J218" s="128" t="s">
        <v>732</v>
      </c>
      <c r="K218" s="129">
        <f t="shared" si="72"/>
        <v>47.5</v>
      </c>
      <c r="L218" s="130">
        <f t="shared" si="73"/>
        <v>0.22144522144522144</v>
      </c>
      <c r="M218" s="131" t="s">
        <v>601</v>
      </c>
      <c r="N218" s="132">
        <v>42977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6">
        <v>92</v>
      </c>
      <c r="B219" s="155">
        <v>42933</v>
      </c>
      <c r="C219" s="155"/>
      <c r="D219" s="156" t="s">
        <v>733</v>
      </c>
      <c r="E219" s="157" t="s">
        <v>625</v>
      </c>
      <c r="F219" s="158">
        <v>370</v>
      </c>
      <c r="G219" s="157"/>
      <c r="H219" s="157">
        <v>447.5</v>
      </c>
      <c r="I219" s="179">
        <v>450</v>
      </c>
      <c r="J219" s="232" t="s">
        <v>684</v>
      </c>
      <c r="K219" s="129">
        <f t="shared" si="72"/>
        <v>77.5</v>
      </c>
      <c r="L219" s="181">
        <f t="shared" si="73"/>
        <v>0.20945945945945946</v>
      </c>
      <c r="M219" s="182" t="s">
        <v>601</v>
      </c>
      <c r="N219" s="183">
        <v>43035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6">
        <v>93</v>
      </c>
      <c r="B220" s="155">
        <v>42943</v>
      </c>
      <c r="C220" s="155"/>
      <c r="D220" s="156" t="s">
        <v>168</v>
      </c>
      <c r="E220" s="157" t="s">
        <v>625</v>
      </c>
      <c r="F220" s="158">
        <v>657.5</v>
      </c>
      <c r="G220" s="157"/>
      <c r="H220" s="157">
        <v>825</v>
      </c>
      <c r="I220" s="179">
        <v>820</v>
      </c>
      <c r="J220" s="232" t="s">
        <v>684</v>
      </c>
      <c r="K220" s="129">
        <f t="shared" si="72"/>
        <v>167.5</v>
      </c>
      <c r="L220" s="181">
        <f t="shared" si="73"/>
        <v>0.25475285171102663</v>
      </c>
      <c r="M220" s="182" t="s">
        <v>601</v>
      </c>
      <c r="N220" s="183">
        <v>43090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94</v>
      </c>
      <c r="B221" s="107">
        <v>42964</v>
      </c>
      <c r="C221" s="107"/>
      <c r="D221" s="108" t="s">
        <v>369</v>
      </c>
      <c r="E221" s="109" t="s">
        <v>625</v>
      </c>
      <c r="F221" s="110">
        <v>605</v>
      </c>
      <c r="G221" s="109"/>
      <c r="H221" s="109">
        <v>750</v>
      </c>
      <c r="I221" s="127">
        <v>750</v>
      </c>
      <c r="J221" s="128" t="s">
        <v>727</v>
      </c>
      <c r="K221" s="129">
        <f t="shared" si="72"/>
        <v>145</v>
      </c>
      <c r="L221" s="130">
        <f t="shared" si="73"/>
        <v>0.23966942148760331</v>
      </c>
      <c r="M221" s="131" t="s">
        <v>601</v>
      </c>
      <c r="N221" s="132">
        <v>43027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368">
        <v>95</v>
      </c>
      <c r="B222" s="150">
        <v>42979</v>
      </c>
      <c r="C222" s="150"/>
      <c r="D222" s="151" t="s">
        <v>510</v>
      </c>
      <c r="E222" s="152" t="s">
        <v>625</v>
      </c>
      <c r="F222" s="153">
        <v>255</v>
      </c>
      <c r="G222" s="154"/>
      <c r="H222" s="154">
        <v>217.25</v>
      </c>
      <c r="I222" s="154">
        <v>320</v>
      </c>
      <c r="J222" s="176" t="s">
        <v>734</v>
      </c>
      <c r="K222" s="135">
        <f t="shared" si="72"/>
        <v>-37.75</v>
      </c>
      <c r="L222" s="177">
        <f t="shared" si="73"/>
        <v>-0.14803921568627451</v>
      </c>
      <c r="M222" s="137" t="s">
        <v>665</v>
      </c>
      <c r="N222" s="178">
        <v>43661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4">
        <v>96</v>
      </c>
      <c r="B223" s="107">
        <v>42997</v>
      </c>
      <c r="C223" s="107"/>
      <c r="D223" s="108" t="s">
        <v>735</v>
      </c>
      <c r="E223" s="109" t="s">
        <v>625</v>
      </c>
      <c r="F223" s="110">
        <v>215</v>
      </c>
      <c r="G223" s="109"/>
      <c r="H223" s="109">
        <v>258</v>
      </c>
      <c r="I223" s="127">
        <v>258</v>
      </c>
      <c r="J223" s="128" t="s">
        <v>684</v>
      </c>
      <c r="K223" s="129">
        <f t="shared" si="72"/>
        <v>43</v>
      </c>
      <c r="L223" s="130">
        <f t="shared" si="73"/>
        <v>0.2</v>
      </c>
      <c r="M223" s="131" t="s">
        <v>601</v>
      </c>
      <c r="N223" s="132">
        <v>43040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97</v>
      </c>
      <c r="B224" s="107">
        <v>42997</v>
      </c>
      <c r="C224" s="107"/>
      <c r="D224" s="108" t="s">
        <v>735</v>
      </c>
      <c r="E224" s="109" t="s">
        <v>625</v>
      </c>
      <c r="F224" s="110">
        <v>215</v>
      </c>
      <c r="G224" s="109"/>
      <c r="H224" s="109">
        <v>258</v>
      </c>
      <c r="I224" s="127">
        <v>258</v>
      </c>
      <c r="J224" s="232" t="s">
        <v>684</v>
      </c>
      <c r="K224" s="129">
        <v>43</v>
      </c>
      <c r="L224" s="130">
        <v>0.2</v>
      </c>
      <c r="M224" s="131" t="s">
        <v>601</v>
      </c>
      <c r="N224" s="132">
        <v>43040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7">
        <v>98</v>
      </c>
      <c r="B225" s="208">
        <v>42998</v>
      </c>
      <c r="C225" s="208"/>
      <c r="D225" s="377" t="s">
        <v>2981</v>
      </c>
      <c r="E225" s="209" t="s">
        <v>625</v>
      </c>
      <c r="F225" s="210">
        <v>75</v>
      </c>
      <c r="G225" s="209"/>
      <c r="H225" s="209">
        <v>90</v>
      </c>
      <c r="I225" s="233">
        <v>90</v>
      </c>
      <c r="J225" s="128" t="s">
        <v>736</v>
      </c>
      <c r="K225" s="129">
        <f t="shared" ref="K225:K230" si="74">H225-F225</f>
        <v>15</v>
      </c>
      <c r="L225" s="130">
        <f t="shared" ref="L225:L230" si="75">K225/F225</f>
        <v>0.2</v>
      </c>
      <c r="M225" s="131" t="s">
        <v>601</v>
      </c>
      <c r="N225" s="132">
        <v>43019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6">
        <v>99</v>
      </c>
      <c r="B226" s="155">
        <v>43011</v>
      </c>
      <c r="C226" s="155"/>
      <c r="D226" s="156" t="s">
        <v>737</v>
      </c>
      <c r="E226" s="157" t="s">
        <v>625</v>
      </c>
      <c r="F226" s="158">
        <v>315</v>
      </c>
      <c r="G226" s="157"/>
      <c r="H226" s="157">
        <v>392</v>
      </c>
      <c r="I226" s="179">
        <v>384</v>
      </c>
      <c r="J226" s="232" t="s">
        <v>738</v>
      </c>
      <c r="K226" s="129">
        <f t="shared" si="74"/>
        <v>77</v>
      </c>
      <c r="L226" s="181">
        <f t="shared" si="75"/>
        <v>0.24444444444444444</v>
      </c>
      <c r="M226" s="182" t="s">
        <v>601</v>
      </c>
      <c r="N226" s="183">
        <v>43017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6">
        <v>100</v>
      </c>
      <c r="B227" s="155">
        <v>43013</v>
      </c>
      <c r="C227" s="155"/>
      <c r="D227" s="156" t="s">
        <v>739</v>
      </c>
      <c r="E227" s="157" t="s">
        <v>625</v>
      </c>
      <c r="F227" s="158">
        <v>145</v>
      </c>
      <c r="G227" s="157"/>
      <c r="H227" s="157">
        <v>179</v>
      </c>
      <c r="I227" s="179">
        <v>180</v>
      </c>
      <c r="J227" s="232" t="s">
        <v>615</v>
      </c>
      <c r="K227" s="129">
        <f t="shared" si="74"/>
        <v>34</v>
      </c>
      <c r="L227" s="181">
        <f t="shared" si="75"/>
        <v>0.23448275862068965</v>
      </c>
      <c r="M227" s="182" t="s">
        <v>601</v>
      </c>
      <c r="N227" s="183">
        <v>43025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6">
        <v>101</v>
      </c>
      <c r="B228" s="155">
        <v>43014</v>
      </c>
      <c r="C228" s="155"/>
      <c r="D228" s="156" t="s">
        <v>340</v>
      </c>
      <c r="E228" s="157" t="s">
        <v>625</v>
      </c>
      <c r="F228" s="158">
        <v>256</v>
      </c>
      <c r="G228" s="157"/>
      <c r="H228" s="157">
        <v>323</v>
      </c>
      <c r="I228" s="179">
        <v>320</v>
      </c>
      <c r="J228" s="232" t="s">
        <v>684</v>
      </c>
      <c r="K228" s="129">
        <f t="shared" si="74"/>
        <v>67</v>
      </c>
      <c r="L228" s="181">
        <f t="shared" si="75"/>
        <v>0.26171875</v>
      </c>
      <c r="M228" s="182" t="s">
        <v>601</v>
      </c>
      <c r="N228" s="183">
        <v>43067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6">
        <v>102</v>
      </c>
      <c r="B229" s="155">
        <v>43017</v>
      </c>
      <c r="C229" s="155"/>
      <c r="D229" s="156" t="s">
        <v>361</v>
      </c>
      <c r="E229" s="157" t="s">
        <v>625</v>
      </c>
      <c r="F229" s="158">
        <v>137.5</v>
      </c>
      <c r="G229" s="157"/>
      <c r="H229" s="157">
        <v>184</v>
      </c>
      <c r="I229" s="179">
        <v>183</v>
      </c>
      <c r="J229" s="180" t="s">
        <v>740</v>
      </c>
      <c r="K229" s="129">
        <f t="shared" si="74"/>
        <v>46.5</v>
      </c>
      <c r="L229" s="181">
        <f t="shared" si="75"/>
        <v>0.33818181818181819</v>
      </c>
      <c r="M229" s="182" t="s">
        <v>601</v>
      </c>
      <c r="N229" s="183">
        <v>43108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6">
        <v>103</v>
      </c>
      <c r="B230" s="155">
        <v>43018</v>
      </c>
      <c r="C230" s="155"/>
      <c r="D230" s="156" t="s">
        <v>741</v>
      </c>
      <c r="E230" s="157" t="s">
        <v>625</v>
      </c>
      <c r="F230" s="158">
        <v>125.5</v>
      </c>
      <c r="G230" s="157"/>
      <c r="H230" s="157">
        <v>158</v>
      </c>
      <c r="I230" s="179">
        <v>155</v>
      </c>
      <c r="J230" s="180" t="s">
        <v>742</v>
      </c>
      <c r="K230" s="129">
        <f t="shared" si="74"/>
        <v>32.5</v>
      </c>
      <c r="L230" s="181">
        <f t="shared" si="75"/>
        <v>0.25896414342629481</v>
      </c>
      <c r="M230" s="182" t="s">
        <v>601</v>
      </c>
      <c r="N230" s="183">
        <v>43067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6">
        <v>104</v>
      </c>
      <c r="B231" s="155">
        <v>43018</v>
      </c>
      <c r="C231" s="155"/>
      <c r="D231" s="156" t="s">
        <v>772</v>
      </c>
      <c r="E231" s="157" t="s">
        <v>625</v>
      </c>
      <c r="F231" s="158">
        <v>895</v>
      </c>
      <c r="G231" s="157"/>
      <c r="H231" s="157">
        <v>1122.5</v>
      </c>
      <c r="I231" s="179">
        <v>1078</v>
      </c>
      <c r="J231" s="180" t="s">
        <v>773</v>
      </c>
      <c r="K231" s="129">
        <v>227.5</v>
      </c>
      <c r="L231" s="181">
        <v>0.25418994413407803</v>
      </c>
      <c r="M231" s="182" t="s">
        <v>601</v>
      </c>
      <c r="N231" s="183">
        <v>43117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6">
        <v>105</v>
      </c>
      <c r="B232" s="155">
        <v>43020</v>
      </c>
      <c r="C232" s="155"/>
      <c r="D232" s="156" t="s">
        <v>348</v>
      </c>
      <c r="E232" s="157" t="s">
        <v>625</v>
      </c>
      <c r="F232" s="158">
        <v>525</v>
      </c>
      <c r="G232" s="157"/>
      <c r="H232" s="157">
        <v>629</v>
      </c>
      <c r="I232" s="179">
        <v>629</v>
      </c>
      <c r="J232" s="232" t="s">
        <v>684</v>
      </c>
      <c r="K232" s="129">
        <v>104</v>
      </c>
      <c r="L232" s="181">
        <v>0.19809523809523799</v>
      </c>
      <c r="M232" s="182" t="s">
        <v>601</v>
      </c>
      <c r="N232" s="183">
        <v>43119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6">
        <v>106</v>
      </c>
      <c r="B233" s="155">
        <v>43046</v>
      </c>
      <c r="C233" s="155"/>
      <c r="D233" s="156" t="s">
        <v>394</v>
      </c>
      <c r="E233" s="157" t="s">
        <v>625</v>
      </c>
      <c r="F233" s="158">
        <v>740</v>
      </c>
      <c r="G233" s="157"/>
      <c r="H233" s="157">
        <v>892.5</v>
      </c>
      <c r="I233" s="179">
        <v>900</v>
      </c>
      <c r="J233" s="180" t="s">
        <v>743</v>
      </c>
      <c r="K233" s="129">
        <f>H233-F233</f>
        <v>152.5</v>
      </c>
      <c r="L233" s="181">
        <f>K233/F233</f>
        <v>0.20608108108108109</v>
      </c>
      <c r="M233" s="182" t="s">
        <v>601</v>
      </c>
      <c r="N233" s="183">
        <v>43052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4">
        <v>107</v>
      </c>
      <c r="B234" s="107">
        <v>43073</v>
      </c>
      <c r="C234" s="107"/>
      <c r="D234" s="108" t="s">
        <v>744</v>
      </c>
      <c r="E234" s="109" t="s">
        <v>625</v>
      </c>
      <c r="F234" s="110">
        <v>118.5</v>
      </c>
      <c r="G234" s="109"/>
      <c r="H234" s="109">
        <v>143.5</v>
      </c>
      <c r="I234" s="127">
        <v>145</v>
      </c>
      <c r="J234" s="142" t="s">
        <v>745</v>
      </c>
      <c r="K234" s="129">
        <f>H234-F234</f>
        <v>25</v>
      </c>
      <c r="L234" s="130">
        <f>K234/F234</f>
        <v>0.2109704641350211</v>
      </c>
      <c r="M234" s="131" t="s">
        <v>601</v>
      </c>
      <c r="N234" s="132">
        <v>43097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5">
        <v>108</v>
      </c>
      <c r="B235" s="111">
        <v>43090</v>
      </c>
      <c r="C235" s="111"/>
      <c r="D235" s="159" t="s">
        <v>444</v>
      </c>
      <c r="E235" s="113" t="s">
        <v>625</v>
      </c>
      <c r="F235" s="114">
        <v>715</v>
      </c>
      <c r="G235" s="114"/>
      <c r="H235" s="115">
        <v>500</v>
      </c>
      <c r="I235" s="133">
        <v>872</v>
      </c>
      <c r="J235" s="139" t="s">
        <v>746</v>
      </c>
      <c r="K235" s="135">
        <f>H235-F235</f>
        <v>-215</v>
      </c>
      <c r="L235" s="136">
        <f>K235/F235</f>
        <v>-0.30069930069930068</v>
      </c>
      <c r="M235" s="137" t="s">
        <v>665</v>
      </c>
      <c r="N235" s="138">
        <v>43670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4">
        <v>109</v>
      </c>
      <c r="B236" s="107">
        <v>43098</v>
      </c>
      <c r="C236" s="107"/>
      <c r="D236" s="108" t="s">
        <v>737</v>
      </c>
      <c r="E236" s="109" t="s">
        <v>625</v>
      </c>
      <c r="F236" s="110">
        <v>435</v>
      </c>
      <c r="G236" s="109"/>
      <c r="H236" s="109">
        <v>542.5</v>
      </c>
      <c r="I236" s="127">
        <v>539</v>
      </c>
      <c r="J236" s="142" t="s">
        <v>684</v>
      </c>
      <c r="K236" s="129">
        <v>107.5</v>
      </c>
      <c r="L236" s="130">
        <v>0.247126436781609</v>
      </c>
      <c r="M236" s="131" t="s">
        <v>601</v>
      </c>
      <c r="N236" s="132">
        <v>43206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4">
        <v>110</v>
      </c>
      <c r="B237" s="107">
        <v>43098</v>
      </c>
      <c r="C237" s="107"/>
      <c r="D237" s="108" t="s">
        <v>572</v>
      </c>
      <c r="E237" s="109" t="s">
        <v>625</v>
      </c>
      <c r="F237" s="110">
        <v>885</v>
      </c>
      <c r="G237" s="109"/>
      <c r="H237" s="109">
        <v>1090</v>
      </c>
      <c r="I237" s="127">
        <v>1084</v>
      </c>
      <c r="J237" s="142" t="s">
        <v>684</v>
      </c>
      <c r="K237" s="129">
        <v>205</v>
      </c>
      <c r="L237" s="130">
        <v>0.23163841807909599</v>
      </c>
      <c r="M237" s="131" t="s">
        <v>601</v>
      </c>
      <c r="N237" s="132">
        <v>43213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69">
        <v>111</v>
      </c>
      <c r="B238" s="349">
        <v>43192</v>
      </c>
      <c r="C238" s="349"/>
      <c r="D238" s="117" t="s">
        <v>754</v>
      </c>
      <c r="E238" s="352" t="s">
        <v>625</v>
      </c>
      <c r="F238" s="355">
        <v>478.5</v>
      </c>
      <c r="G238" s="352"/>
      <c r="H238" s="352">
        <v>442</v>
      </c>
      <c r="I238" s="358">
        <v>613</v>
      </c>
      <c r="J238" s="397" t="s">
        <v>3405</v>
      </c>
      <c r="K238" s="135">
        <f>H238-F238</f>
        <v>-36.5</v>
      </c>
      <c r="L238" s="136">
        <f>K238/F238</f>
        <v>-7.6280041797283177E-2</v>
      </c>
      <c r="M238" s="137" t="s">
        <v>665</v>
      </c>
      <c r="N238" s="138">
        <v>43762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112</v>
      </c>
      <c r="B239" s="111">
        <v>43194</v>
      </c>
      <c r="C239" s="111"/>
      <c r="D239" s="376" t="s">
        <v>2980</v>
      </c>
      <c r="E239" s="113" t="s">
        <v>625</v>
      </c>
      <c r="F239" s="114">
        <f>141.5-7.3</f>
        <v>134.19999999999999</v>
      </c>
      <c r="G239" s="114"/>
      <c r="H239" s="115">
        <v>77</v>
      </c>
      <c r="I239" s="133">
        <v>180</v>
      </c>
      <c r="J239" s="397" t="s">
        <v>3404</v>
      </c>
      <c r="K239" s="135">
        <f>H239-F239</f>
        <v>-57.199999999999989</v>
      </c>
      <c r="L239" s="136">
        <f>K239/F239</f>
        <v>-0.42622950819672129</v>
      </c>
      <c r="M239" s="137" t="s">
        <v>665</v>
      </c>
      <c r="N239" s="138">
        <v>43522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5">
        <v>113</v>
      </c>
      <c r="B240" s="111">
        <v>43209</v>
      </c>
      <c r="C240" s="111"/>
      <c r="D240" s="112" t="s">
        <v>747</v>
      </c>
      <c r="E240" s="113" t="s">
        <v>625</v>
      </c>
      <c r="F240" s="114">
        <v>430</v>
      </c>
      <c r="G240" s="114"/>
      <c r="H240" s="115">
        <v>220</v>
      </c>
      <c r="I240" s="133">
        <v>537</v>
      </c>
      <c r="J240" s="139" t="s">
        <v>748</v>
      </c>
      <c r="K240" s="135">
        <f>H240-F240</f>
        <v>-210</v>
      </c>
      <c r="L240" s="136">
        <f>K240/F240</f>
        <v>-0.48837209302325579</v>
      </c>
      <c r="M240" s="137" t="s">
        <v>665</v>
      </c>
      <c r="N240" s="138">
        <v>43252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370">
        <v>114</v>
      </c>
      <c r="B241" s="160">
        <v>43220</v>
      </c>
      <c r="C241" s="160"/>
      <c r="D241" s="161" t="s">
        <v>395</v>
      </c>
      <c r="E241" s="162" t="s">
        <v>625</v>
      </c>
      <c r="F241" s="164">
        <v>153.5</v>
      </c>
      <c r="G241" s="164"/>
      <c r="H241" s="164">
        <v>196</v>
      </c>
      <c r="I241" s="164">
        <v>196</v>
      </c>
      <c r="J241" s="361" t="s">
        <v>3496</v>
      </c>
      <c r="K241" s="184">
        <f>H241-F241</f>
        <v>42.5</v>
      </c>
      <c r="L241" s="185">
        <f>K241/F241</f>
        <v>0.27687296416938112</v>
      </c>
      <c r="M241" s="163" t="s">
        <v>601</v>
      </c>
      <c r="N241" s="186">
        <v>43605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5">
        <v>115</v>
      </c>
      <c r="B242" s="111">
        <v>43306</v>
      </c>
      <c r="C242" s="111"/>
      <c r="D242" s="112" t="s">
        <v>770</v>
      </c>
      <c r="E242" s="113" t="s">
        <v>625</v>
      </c>
      <c r="F242" s="114">
        <v>27.5</v>
      </c>
      <c r="G242" s="114"/>
      <c r="H242" s="115">
        <v>13.1</v>
      </c>
      <c r="I242" s="133">
        <v>60</v>
      </c>
      <c r="J242" s="139" t="s">
        <v>774</v>
      </c>
      <c r="K242" s="135">
        <v>-14.4</v>
      </c>
      <c r="L242" s="136">
        <v>-0.52363636363636401</v>
      </c>
      <c r="M242" s="137" t="s">
        <v>665</v>
      </c>
      <c r="N242" s="138">
        <v>43138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369">
        <v>116</v>
      </c>
      <c r="B243" s="349">
        <v>43318</v>
      </c>
      <c r="C243" s="349"/>
      <c r="D243" s="117" t="s">
        <v>749</v>
      </c>
      <c r="E243" s="352" t="s">
        <v>625</v>
      </c>
      <c r="F243" s="352">
        <v>148.5</v>
      </c>
      <c r="G243" s="352"/>
      <c r="H243" s="352">
        <v>102</v>
      </c>
      <c r="I243" s="358">
        <v>182</v>
      </c>
      <c r="J243" s="139" t="s">
        <v>3495</v>
      </c>
      <c r="K243" s="135">
        <f>H243-F243</f>
        <v>-46.5</v>
      </c>
      <c r="L243" s="136">
        <f>K243/F243</f>
        <v>-0.31313131313131315</v>
      </c>
      <c r="M243" s="137" t="s">
        <v>665</v>
      </c>
      <c r="N243" s="138">
        <v>43661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4">
        <v>117</v>
      </c>
      <c r="B244" s="107">
        <v>43335</v>
      </c>
      <c r="C244" s="107"/>
      <c r="D244" s="108" t="s">
        <v>775</v>
      </c>
      <c r="E244" s="109" t="s">
        <v>625</v>
      </c>
      <c r="F244" s="157">
        <v>285</v>
      </c>
      <c r="G244" s="109"/>
      <c r="H244" s="109">
        <v>355</v>
      </c>
      <c r="I244" s="127">
        <v>364</v>
      </c>
      <c r="J244" s="142" t="s">
        <v>776</v>
      </c>
      <c r="K244" s="129">
        <v>70</v>
      </c>
      <c r="L244" s="130">
        <v>0.24561403508771901</v>
      </c>
      <c r="M244" s="131" t="s">
        <v>601</v>
      </c>
      <c r="N244" s="132">
        <v>43455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4">
        <v>118</v>
      </c>
      <c r="B245" s="107">
        <v>43341</v>
      </c>
      <c r="C245" s="107"/>
      <c r="D245" s="108" t="s">
        <v>385</v>
      </c>
      <c r="E245" s="109" t="s">
        <v>625</v>
      </c>
      <c r="F245" s="157">
        <v>525</v>
      </c>
      <c r="G245" s="109"/>
      <c r="H245" s="109">
        <v>585</v>
      </c>
      <c r="I245" s="127">
        <v>635</v>
      </c>
      <c r="J245" s="142" t="s">
        <v>750</v>
      </c>
      <c r="K245" s="129">
        <f t="shared" ref="K245:K257" si="76">H245-F245</f>
        <v>60</v>
      </c>
      <c r="L245" s="130">
        <f t="shared" ref="L245:L257" si="77">K245/F245</f>
        <v>0.11428571428571428</v>
      </c>
      <c r="M245" s="131" t="s">
        <v>601</v>
      </c>
      <c r="N245" s="132">
        <v>43662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119</v>
      </c>
      <c r="B246" s="107">
        <v>43395</v>
      </c>
      <c r="C246" s="107"/>
      <c r="D246" s="108" t="s">
        <v>369</v>
      </c>
      <c r="E246" s="109" t="s">
        <v>625</v>
      </c>
      <c r="F246" s="157">
        <v>475</v>
      </c>
      <c r="G246" s="109"/>
      <c r="H246" s="109">
        <v>574</v>
      </c>
      <c r="I246" s="127">
        <v>570</v>
      </c>
      <c r="J246" s="142" t="s">
        <v>684</v>
      </c>
      <c r="K246" s="129">
        <f t="shared" si="76"/>
        <v>99</v>
      </c>
      <c r="L246" s="130">
        <f t="shared" si="77"/>
        <v>0.20842105263157895</v>
      </c>
      <c r="M246" s="131" t="s">
        <v>601</v>
      </c>
      <c r="N246" s="132">
        <v>43403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6">
        <v>120</v>
      </c>
      <c r="B247" s="155">
        <v>43397</v>
      </c>
      <c r="C247" s="155"/>
      <c r="D247" s="432" t="s">
        <v>392</v>
      </c>
      <c r="E247" s="157" t="s">
        <v>625</v>
      </c>
      <c r="F247" s="157">
        <v>707.5</v>
      </c>
      <c r="G247" s="157"/>
      <c r="H247" s="157">
        <v>872</v>
      </c>
      <c r="I247" s="179">
        <v>872</v>
      </c>
      <c r="J247" s="180" t="s">
        <v>684</v>
      </c>
      <c r="K247" s="129">
        <f t="shared" si="76"/>
        <v>164.5</v>
      </c>
      <c r="L247" s="181">
        <f t="shared" si="77"/>
        <v>0.23250883392226149</v>
      </c>
      <c r="M247" s="182" t="s">
        <v>601</v>
      </c>
      <c r="N247" s="183">
        <v>43482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6">
        <v>121</v>
      </c>
      <c r="B248" s="155">
        <v>43398</v>
      </c>
      <c r="C248" s="155"/>
      <c r="D248" s="432" t="s">
        <v>349</v>
      </c>
      <c r="E248" s="157" t="s">
        <v>625</v>
      </c>
      <c r="F248" s="157">
        <v>162</v>
      </c>
      <c r="G248" s="157"/>
      <c r="H248" s="157">
        <v>204</v>
      </c>
      <c r="I248" s="179">
        <v>209</v>
      </c>
      <c r="J248" s="180" t="s">
        <v>3494</v>
      </c>
      <c r="K248" s="129">
        <f t="shared" si="76"/>
        <v>42</v>
      </c>
      <c r="L248" s="181">
        <f t="shared" si="77"/>
        <v>0.25925925925925924</v>
      </c>
      <c r="M248" s="182" t="s">
        <v>601</v>
      </c>
      <c r="N248" s="183">
        <v>43539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7">
        <v>122</v>
      </c>
      <c r="B249" s="208">
        <v>43399</v>
      </c>
      <c r="C249" s="208"/>
      <c r="D249" s="156" t="s">
        <v>496</v>
      </c>
      <c r="E249" s="209" t="s">
        <v>625</v>
      </c>
      <c r="F249" s="209">
        <v>240</v>
      </c>
      <c r="G249" s="209"/>
      <c r="H249" s="209">
        <v>297</v>
      </c>
      <c r="I249" s="233">
        <v>297</v>
      </c>
      <c r="J249" s="180" t="s">
        <v>684</v>
      </c>
      <c r="K249" s="234">
        <f t="shared" si="76"/>
        <v>57</v>
      </c>
      <c r="L249" s="235">
        <f t="shared" si="77"/>
        <v>0.23749999999999999</v>
      </c>
      <c r="M249" s="236" t="s">
        <v>601</v>
      </c>
      <c r="N249" s="237">
        <v>43417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4">
        <v>123</v>
      </c>
      <c r="B250" s="107">
        <v>43439</v>
      </c>
      <c r="C250" s="107"/>
      <c r="D250" s="149" t="s">
        <v>751</v>
      </c>
      <c r="E250" s="109" t="s">
        <v>625</v>
      </c>
      <c r="F250" s="109">
        <v>202.5</v>
      </c>
      <c r="G250" s="109"/>
      <c r="H250" s="109">
        <v>255</v>
      </c>
      <c r="I250" s="127">
        <v>252</v>
      </c>
      <c r="J250" s="142" t="s">
        <v>684</v>
      </c>
      <c r="K250" s="129">
        <f t="shared" si="76"/>
        <v>52.5</v>
      </c>
      <c r="L250" s="130">
        <f t="shared" si="77"/>
        <v>0.25925925925925924</v>
      </c>
      <c r="M250" s="131" t="s">
        <v>601</v>
      </c>
      <c r="N250" s="132">
        <v>43542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7">
        <v>124</v>
      </c>
      <c r="B251" s="208">
        <v>43465</v>
      </c>
      <c r="C251" s="107"/>
      <c r="D251" s="432" t="s">
        <v>424</v>
      </c>
      <c r="E251" s="209" t="s">
        <v>625</v>
      </c>
      <c r="F251" s="209">
        <v>710</v>
      </c>
      <c r="G251" s="209"/>
      <c r="H251" s="209">
        <v>866</v>
      </c>
      <c r="I251" s="233">
        <v>866</v>
      </c>
      <c r="J251" s="180" t="s">
        <v>684</v>
      </c>
      <c r="K251" s="129">
        <f t="shared" si="76"/>
        <v>156</v>
      </c>
      <c r="L251" s="130">
        <f t="shared" si="77"/>
        <v>0.21971830985915494</v>
      </c>
      <c r="M251" s="131" t="s">
        <v>601</v>
      </c>
      <c r="N251" s="364">
        <v>43553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7">
        <v>125</v>
      </c>
      <c r="B252" s="208">
        <v>43522</v>
      </c>
      <c r="C252" s="208"/>
      <c r="D252" s="432" t="s">
        <v>142</v>
      </c>
      <c r="E252" s="209" t="s">
        <v>625</v>
      </c>
      <c r="F252" s="209">
        <v>337.25</v>
      </c>
      <c r="G252" s="209"/>
      <c r="H252" s="209">
        <v>398.5</v>
      </c>
      <c r="I252" s="233">
        <v>411</v>
      </c>
      <c r="J252" s="142" t="s">
        <v>3493</v>
      </c>
      <c r="K252" s="129">
        <f t="shared" si="76"/>
        <v>61.25</v>
      </c>
      <c r="L252" s="130">
        <f t="shared" si="77"/>
        <v>0.1816160118606375</v>
      </c>
      <c r="M252" s="131" t="s">
        <v>601</v>
      </c>
      <c r="N252" s="364">
        <v>43760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371">
        <v>126</v>
      </c>
      <c r="B253" s="165">
        <v>43559</v>
      </c>
      <c r="C253" s="165"/>
      <c r="D253" s="166" t="s">
        <v>411</v>
      </c>
      <c r="E253" s="167" t="s">
        <v>625</v>
      </c>
      <c r="F253" s="167">
        <v>130</v>
      </c>
      <c r="G253" s="167"/>
      <c r="H253" s="167">
        <v>65</v>
      </c>
      <c r="I253" s="187">
        <v>158</v>
      </c>
      <c r="J253" s="139" t="s">
        <v>752</v>
      </c>
      <c r="K253" s="135">
        <f t="shared" si="76"/>
        <v>-65</v>
      </c>
      <c r="L253" s="136">
        <f t="shared" si="77"/>
        <v>-0.5</v>
      </c>
      <c r="M253" s="137" t="s">
        <v>665</v>
      </c>
      <c r="N253" s="138">
        <v>43726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72">
        <v>127</v>
      </c>
      <c r="B254" s="188">
        <v>43017</v>
      </c>
      <c r="C254" s="188"/>
      <c r="D254" s="189" t="s">
        <v>170</v>
      </c>
      <c r="E254" s="190" t="s">
        <v>625</v>
      </c>
      <c r="F254" s="191">
        <v>141.5</v>
      </c>
      <c r="G254" s="192"/>
      <c r="H254" s="192">
        <v>183.5</v>
      </c>
      <c r="I254" s="192">
        <v>210</v>
      </c>
      <c r="J254" s="219" t="s">
        <v>3442</v>
      </c>
      <c r="K254" s="220">
        <f t="shared" si="76"/>
        <v>42</v>
      </c>
      <c r="L254" s="221">
        <f t="shared" si="77"/>
        <v>0.29681978798586572</v>
      </c>
      <c r="M254" s="191" t="s">
        <v>601</v>
      </c>
      <c r="N254" s="222">
        <v>43042</v>
      </c>
      <c r="O254" s="57"/>
      <c r="P254" s="16"/>
      <c r="Q254" s="16"/>
      <c r="R254" s="95" t="s">
        <v>753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71">
        <v>128</v>
      </c>
      <c r="B255" s="165">
        <v>43074</v>
      </c>
      <c r="C255" s="165"/>
      <c r="D255" s="166" t="s">
        <v>304</v>
      </c>
      <c r="E255" s="167" t="s">
        <v>625</v>
      </c>
      <c r="F255" s="168">
        <v>172</v>
      </c>
      <c r="G255" s="167"/>
      <c r="H255" s="167">
        <v>155.25</v>
      </c>
      <c r="I255" s="187">
        <v>230</v>
      </c>
      <c r="J255" s="397" t="s">
        <v>3402</v>
      </c>
      <c r="K255" s="135">
        <f t="shared" ref="K255" si="78">H255-F255</f>
        <v>-16.75</v>
      </c>
      <c r="L255" s="136">
        <f t="shared" ref="L255" si="79">K255/F255</f>
        <v>-9.7383720930232565E-2</v>
      </c>
      <c r="M255" s="137" t="s">
        <v>665</v>
      </c>
      <c r="N255" s="138">
        <v>43787</v>
      </c>
      <c r="O255" s="57"/>
      <c r="P255" s="16"/>
      <c r="Q255" s="16"/>
      <c r="R255" s="17" t="s">
        <v>753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72">
        <v>129</v>
      </c>
      <c r="B256" s="188">
        <v>43398</v>
      </c>
      <c r="C256" s="188"/>
      <c r="D256" s="189" t="s">
        <v>105</v>
      </c>
      <c r="E256" s="190" t="s">
        <v>625</v>
      </c>
      <c r="F256" s="192">
        <v>698.5</v>
      </c>
      <c r="G256" s="192"/>
      <c r="H256" s="192">
        <v>850</v>
      </c>
      <c r="I256" s="192">
        <v>890</v>
      </c>
      <c r="J256" s="223" t="s">
        <v>3490</v>
      </c>
      <c r="K256" s="220">
        <f t="shared" si="76"/>
        <v>151.5</v>
      </c>
      <c r="L256" s="221">
        <f t="shared" si="77"/>
        <v>0.21689334287759485</v>
      </c>
      <c r="M256" s="191" t="s">
        <v>601</v>
      </c>
      <c r="N256" s="222">
        <v>43453</v>
      </c>
      <c r="O256" s="57"/>
      <c r="P256" s="16"/>
      <c r="Q256" s="16"/>
      <c r="R256" s="95" t="s">
        <v>753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7">
        <v>130</v>
      </c>
      <c r="B257" s="160">
        <v>42877</v>
      </c>
      <c r="C257" s="160"/>
      <c r="D257" s="161" t="s">
        <v>384</v>
      </c>
      <c r="E257" s="162" t="s">
        <v>625</v>
      </c>
      <c r="F257" s="163">
        <v>127.6</v>
      </c>
      <c r="G257" s="164"/>
      <c r="H257" s="164">
        <v>138</v>
      </c>
      <c r="I257" s="164">
        <v>190</v>
      </c>
      <c r="J257" s="398" t="s">
        <v>3406</v>
      </c>
      <c r="K257" s="184">
        <f t="shared" si="76"/>
        <v>10.400000000000006</v>
      </c>
      <c r="L257" s="185">
        <f t="shared" si="77"/>
        <v>8.1504702194357417E-2</v>
      </c>
      <c r="M257" s="163" t="s">
        <v>601</v>
      </c>
      <c r="N257" s="186">
        <v>43774</v>
      </c>
      <c r="O257" s="57"/>
      <c r="P257" s="16"/>
      <c r="Q257" s="16"/>
      <c r="R257" s="17" t="s">
        <v>755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373">
        <v>131</v>
      </c>
      <c r="B258" s="196">
        <v>43158</v>
      </c>
      <c r="C258" s="196"/>
      <c r="D258" s="193" t="s">
        <v>756</v>
      </c>
      <c r="E258" s="197" t="s">
        <v>625</v>
      </c>
      <c r="F258" s="198">
        <v>317</v>
      </c>
      <c r="G258" s="197"/>
      <c r="H258" s="197"/>
      <c r="I258" s="226">
        <v>398</v>
      </c>
      <c r="J258" s="225"/>
      <c r="K258" s="195"/>
      <c r="L258" s="194"/>
      <c r="M258" s="225" t="s">
        <v>603</v>
      </c>
      <c r="N258" s="224"/>
      <c r="O258" s="57"/>
      <c r="P258" s="16"/>
      <c r="Q258" s="16"/>
      <c r="R258" s="95" t="s">
        <v>755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71">
        <v>132</v>
      </c>
      <c r="B259" s="165">
        <v>43164</v>
      </c>
      <c r="C259" s="165"/>
      <c r="D259" s="166" t="s">
        <v>136</v>
      </c>
      <c r="E259" s="167" t="s">
        <v>625</v>
      </c>
      <c r="F259" s="168">
        <f>510-14.4</f>
        <v>495.6</v>
      </c>
      <c r="G259" s="167"/>
      <c r="H259" s="167">
        <v>350</v>
      </c>
      <c r="I259" s="187">
        <v>672</v>
      </c>
      <c r="J259" s="397" t="s">
        <v>3463</v>
      </c>
      <c r="K259" s="135">
        <f t="shared" ref="K259" si="80">H259-F259</f>
        <v>-145.60000000000002</v>
      </c>
      <c r="L259" s="136">
        <f t="shared" ref="L259" si="81">K259/F259</f>
        <v>-0.29378531073446329</v>
      </c>
      <c r="M259" s="137" t="s">
        <v>665</v>
      </c>
      <c r="N259" s="138">
        <v>43887</v>
      </c>
      <c r="O259" s="57"/>
      <c r="P259" s="16"/>
      <c r="Q259" s="16"/>
      <c r="R259" s="17" t="s">
        <v>755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71">
        <v>133</v>
      </c>
      <c r="B260" s="165">
        <v>43237</v>
      </c>
      <c r="C260" s="165"/>
      <c r="D260" s="166" t="s">
        <v>490</v>
      </c>
      <c r="E260" s="167" t="s">
        <v>625</v>
      </c>
      <c r="F260" s="168">
        <v>230.3</v>
      </c>
      <c r="G260" s="167"/>
      <c r="H260" s="167">
        <v>102.5</v>
      </c>
      <c r="I260" s="187">
        <v>348</v>
      </c>
      <c r="J260" s="397" t="s">
        <v>3484</v>
      </c>
      <c r="K260" s="135">
        <f t="shared" ref="K260" si="82">H260-F260</f>
        <v>-127.80000000000001</v>
      </c>
      <c r="L260" s="136">
        <f t="shared" ref="L260" si="83">K260/F260</f>
        <v>-0.55492835432045162</v>
      </c>
      <c r="M260" s="137" t="s">
        <v>665</v>
      </c>
      <c r="N260" s="138">
        <v>43896</v>
      </c>
      <c r="O260" s="57"/>
      <c r="P260" s="16"/>
      <c r="Q260" s="16"/>
      <c r="R260" s="17" t="s">
        <v>753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16">
        <v>134</v>
      </c>
      <c r="B261" s="199">
        <v>43258</v>
      </c>
      <c r="C261" s="199"/>
      <c r="D261" s="202" t="s">
        <v>450</v>
      </c>
      <c r="E261" s="200" t="s">
        <v>625</v>
      </c>
      <c r="F261" s="198">
        <f>342.5-5.1</f>
        <v>337.4</v>
      </c>
      <c r="G261" s="200"/>
      <c r="H261" s="200"/>
      <c r="I261" s="227">
        <v>439</v>
      </c>
      <c r="J261" s="228"/>
      <c r="K261" s="229"/>
      <c r="L261" s="230"/>
      <c r="M261" s="228" t="s">
        <v>603</v>
      </c>
      <c r="N261" s="231"/>
      <c r="O261" s="57"/>
      <c r="P261" s="16"/>
      <c r="Q261" s="16"/>
      <c r="R261" s="95" t="s">
        <v>755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16">
        <v>135</v>
      </c>
      <c r="B262" s="199">
        <v>43285</v>
      </c>
      <c r="C262" s="199"/>
      <c r="D262" s="203" t="s">
        <v>50</v>
      </c>
      <c r="E262" s="200" t="s">
        <v>625</v>
      </c>
      <c r="F262" s="198">
        <f>127.5-5.53</f>
        <v>121.97</v>
      </c>
      <c r="G262" s="200"/>
      <c r="H262" s="200"/>
      <c r="I262" s="227">
        <v>170</v>
      </c>
      <c r="J262" s="228"/>
      <c r="K262" s="229"/>
      <c r="L262" s="230"/>
      <c r="M262" s="228" t="s">
        <v>603</v>
      </c>
      <c r="N262" s="231"/>
      <c r="O262" s="57"/>
      <c r="P262" s="16"/>
      <c r="Q262" s="16"/>
      <c r="R262" s="343" t="s">
        <v>755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71">
        <v>136</v>
      </c>
      <c r="B263" s="165">
        <v>43294</v>
      </c>
      <c r="C263" s="165"/>
      <c r="D263" s="166" t="s">
        <v>244</v>
      </c>
      <c r="E263" s="167" t="s">
        <v>625</v>
      </c>
      <c r="F263" s="168">
        <v>46.5</v>
      </c>
      <c r="G263" s="167"/>
      <c r="H263" s="167">
        <v>17</v>
      </c>
      <c r="I263" s="187">
        <v>59</v>
      </c>
      <c r="J263" s="397" t="s">
        <v>3462</v>
      </c>
      <c r="K263" s="135">
        <f t="shared" ref="K263" si="84">H263-F263</f>
        <v>-29.5</v>
      </c>
      <c r="L263" s="136">
        <f t="shared" ref="L263" si="85">K263/F263</f>
        <v>-0.63440860215053763</v>
      </c>
      <c r="M263" s="137" t="s">
        <v>665</v>
      </c>
      <c r="N263" s="138">
        <v>43887</v>
      </c>
      <c r="O263" s="57"/>
      <c r="P263" s="16"/>
      <c r="Q263" s="16"/>
      <c r="R263" s="17" t="s">
        <v>753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73">
        <v>137</v>
      </c>
      <c r="B264" s="196">
        <v>43396</v>
      </c>
      <c r="C264" s="196"/>
      <c r="D264" s="203" t="s">
        <v>426</v>
      </c>
      <c r="E264" s="200" t="s">
        <v>625</v>
      </c>
      <c r="F264" s="201">
        <v>156.5</v>
      </c>
      <c r="G264" s="200"/>
      <c r="H264" s="200"/>
      <c r="I264" s="227">
        <v>191</v>
      </c>
      <c r="J264" s="228"/>
      <c r="K264" s="229"/>
      <c r="L264" s="230"/>
      <c r="M264" s="228" t="s">
        <v>603</v>
      </c>
      <c r="N264" s="231"/>
      <c r="O264" s="57"/>
      <c r="P264" s="16"/>
      <c r="Q264" s="16"/>
      <c r="R264" s="345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73">
        <v>138</v>
      </c>
      <c r="B265" s="196">
        <v>43439</v>
      </c>
      <c r="C265" s="196"/>
      <c r="D265" s="203" t="s">
        <v>331</v>
      </c>
      <c r="E265" s="200" t="s">
        <v>625</v>
      </c>
      <c r="F265" s="201">
        <v>259.5</v>
      </c>
      <c r="G265" s="200"/>
      <c r="H265" s="200"/>
      <c r="I265" s="227">
        <v>321</v>
      </c>
      <c r="J265" s="228"/>
      <c r="K265" s="229"/>
      <c r="L265" s="230"/>
      <c r="M265" s="228" t="s">
        <v>603</v>
      </c>
      <c r="N265" s="231"/>
      <c r="O265" s="16"/>
      <c r="P265" s="16"/>
      <c r="Q265" s="16"/>
      <c r="R265" s="343" t="s">
        <v>755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71">
        <v>139</v>
      </c>
      <c r="B266" s="165">
        <v>43439</v>
      </c>
      <c r="C266" s="165"/>
      <c r="D266" s="166" t="s">
        <v>777</v>
      </c>
      <c r="E266" s="167" t="s">
        <v>625</v>
      </c>
      <c r="F266" s="167">
        <v>715</v>
      </c>
      <c r="G266" s="167"/>
      <c r="H266" s="167">
        <v>445</v>
      </c>
      <c r="I266" s="187">
        <v>840</v>
      </c>
      <c r="J266" s="139" t="s">
        <v>2996</v>
      </c>
      <c r="K266" s="135">
        <f t="shared" ref="K266:K269" si="86">H266-F266</f>
        <v>-270</v>
      </c>
      <c r="L266" s="136">
        <f t="shared" ref="L266:L269" si="87">K266/F266</f>
        <v>-0.3776223776223776</v>
      </c>
      <c r="M266" s="137" t="s">
        <v>665</v>
      </c>
      <c r="N266" s="138">
        <v>43800</v>
      </c>
      <c r="O266" s="57"/>
      <c r="P266" s="16"/>
      <c r="Q266" s="16"/>
      <c r="R266" s="17" t="s">
        <v>753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7">
        <v>140</v>
      </c>
      <c r="B267" s="208">
        <v>43469</v>
      </c>
      <c r="C267" s="208"/>
      <c r="D267" s="156" t="s">
        <v>146</v>
      </c>
      <c r="E267" s="209" t="s">
        <v>625</v>
      </c>
      <c r="F267" s="209">
        <v>875</v>
      </c>
      <c r="G267" s="209"/>
      <c r="H267" s="209">
        <v>1165</v>
      </c>
      <c r="I267" s="233">
        <v>1185</v>
      </c>
      <c r="J267" s="142" t="s">
        <v>3491</v>
      </c>
      <c r="K267" s="129">
        <f t="shared" si="86"/>
        <v>290</v>
      </c>
      <c r="L267" s="130">
        <f t="shared" si="87"/>
        <v>0.33142857142857141</v>
      </c>
      <c r="M267" s="131" t="s">
        <v>601</v>
      </c>
      <c r="N267" s="364">
        <v>43847</v>
      </c>
      <c r="O267" s="57"/>
      <c r="P267" s="16"/>
      <c r="Q267" s="16"/>
      <c r="R267" s="17" t="s">
        <v>753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7">
        <v>141</v>
      </c>
      <c r="B268" s="208">
        <v>43559</v>
      </c>
      <c r="C268" s="208"/>
      <c r="D268" s="432" t="s">
        <v>346</v>
      </c>
      <c r="E268" s="209" t="s">
        <v>625</v>
      </c>
      <c r="F268" s="209">
        <f>387-14.63</f>
        <v>372.37</v>
      </c>
      <c r="G268" s="209"/>
      <c r="H268" s="209">
        <v>490</v>
      </c>
      <c r="I268" s="233">
        <v>490</v>
      </c>
      <c r="J268" s="142" t="s">
        <v>684</v>
      </c>
      <c r="K268" s="129">
        <f t="shared" si="86"/>
        <v>117.63</v>
      </c>
      <c r="L268" s="130">
        <f t="shared" si="87"/>
        <v>0.31589548030185027</v>
      </c>
      <c r="M268" s="131" t="s">
        <v>601</v>
      </c>
      <c r="N268" s="364">
        <v>43850</v>
      </c>
      <c r="O268" s="57"/>
      <c r="P268" s="16"/>
      <c r="Q268" s="16"/>
      <c r="R268" s="17" t="s">
        <v>753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1">
        <v>142</v>
      </c>
      <c r="B269" s="165">
        <v>43578</v>
      </c>
      <c r="C269" s="165"/>
      <c r="D269" s="166" t="s">
        <v>778</v>
      </c>
      <c r="E269" s="167" t="s">
        <v>602</v>
      </c>
      <c r="F269" s="167">
        <v>220</v>
      </c>
      <c r="G269" s="167"/>
      <c r="H269" s="167">
        <v>127.5</v>
      </c>
      <c r="I269" s="187">
        <v>284</v>
      </c>
      <c r="J269" s="397" t="s">
        <v>3485</v>
      </c>
      <c r="K269" s="135">
        <f t="shared" si="86"/>
        <v>-92.5</v>
      </c>
      <c r="L269" s="136">
        <f t="shared" si="87"/>
        <v>-0.42045454545454547</v>
      </c>
      <c r="M269" s="137" t="s">
        <v>665</v>
      </c>
      <c r="N269" s="138">
        <v>43896</v>
      </c>
      <c r="O269" s="57"/>
      <c r="P269" s="16"/>
      <c r="Q269" s="16"/>
      <c r="R269" s="17" t="s">
        <v>753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7">
        <v>143</v>
      </c>
      <c r="B270" s="208">
        <v>43622</v>
      </c>
      <c r="C270" s="208"/>
      <c r="D270" s="432" t="s">
        <v>497</v>
      </c>
      <c r="E270" s="209" t="s">
        <v>602</v>
      </c>
      <c r="F270" s="209">
        <v>332.8</v>
      </c>
      <c r="G270" s="209"/>
      <c r="H270" s="209">
        <v>405</v>
      </c>
      <c r="I270" s="233">
        <v>419</v>
      </c>
      <c r="J270" s="142" t="s">
        <v>3492</v>
      </c>
      <c r="K270" s="129">
        <f t="shared" ref="K270" si="88">H270-F270</f>
        <v>72.199999999999989</v>
      </c>
      <c r="L270" s="130">
        <f t="shared" ref="L270" si="89">K270/F270</f>
        <v>0.21694711538461534</v>
      </c>
      <c r="M270" s="131" t="s">
        <v>601</v>
      </c>
      <c r="N270" s="364">
        <v>43860</v>
      </c>
      <c r="O270" s="57"/>
      <c r="P270" s="16"/>
      <c r="Q270" s="16"/>
      <c r="R270" s="17" t="s">
        <v>753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145">
        <v>144</v>
      </c>
      <c r="B271" s="144">
        <v>43641</v>
      </c>
      <c r="C271" s="144"/>
      <c r="D271" s="145" t="s">
        <v>140</v>
      </c>
      <c r="E271" s="146" t="s">
        <v>625</v>
      </c>
      <c r="F271" s="147">
        <v>386</v>
      </c>
      <c r="G271" s="148"/>
      <c r="H271" s="148">
        <v>395</v>
      </c>
      <c r="I271" s="148">
        <v>452</v>
      </c>
      <c r="J271" s="171" t="s">
        <v>3407</v>
      </c>
      <c r="K271" s="172">
        <f t="shared" ref="K271" si="90">H271-F271</f>
        <v>9</v>
      </c>
      <c r="L271" s="173">
        <f t="shared" ref="L271" si="91">K271/F271</f>
        <v>2.3316062176165803E-2</v>
      </c>
      <c r="M271" s="174" t="s">
        <v>710</v>
      </c>
      <c r="N271" s="175">
        <v>43868</v>
      </c>
      <c r="O271" s="16"/>
      <c r="P271" s="16"/>
      <c r="Q271" s="16"/>
      <c r="R271" s="345" t="s">
        <v>753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74">
        <v>145</v>
      </c>
      <c r="B272" s="196">
        <v>43707</v>
      </c>
      <c r="C272" s="196"/>
      <c r="D272" s="203" t="s">
        <v>261</v>
      </c>
      <c r="E272" s="200" t="s">
        <v>625</v>
      </c>
      <c r="F272" s="200" t="s">
        <v>757</v>
      </c>
      <c r="G272" s="200"/>
      <c r="H272" s="200"/>
      <c r="I272" s="227">
        <v>190</v>
      </c>
      <c r="J272" s="228"/>
      <c r="K272" s="229"/>
      <c r="L272" s="230"/>
      <c r="M272" s="359" t="s">
        <v>603</v>
      </c>
      <c r="N272" s="231"/>
      <c r="O272" s="16"/>
      <c r="P272" s="16"/>
      <c r="Q272" s="16"/>
      <c r="R272" s="345" t="s">
        <v>753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7">
        <v>146</v>
      </c>
      <c r="B273" s="208">
        <v>43731</v>
      </c>
      <c r="C273" s="208"/>
      <c r="D273" s="156" t="s">
        <v>441</v>
      </c>
      <c r="E273" s="209" t="s">
        <v>625</v>
      </c>
      <c r="F273" s="209">
        <v>235</v>
      </c>
      <c r="G273" s="209"/>
      <c r="H273" s="209">
        <v>295</v>
      </c>
      <c r="I273" s="233">
        <v>296</v>
      </c>
      <c r="J273" s="142" t="s">
        <v>3149</v>
      </c>
      <c r="K273" s="129">
        <f t="shared" ref="K273" si="92">H273-F273</f>
        <v>60</v>
      </c>
      <c r="L273" s="130">
        <f t="shared" ref="L273" si="93">K273/F273</f>
        <v>0.25531914893617019</v>
      </c>
      <c r="M273" s="131" t="s">
        <v>601</v>
      </c>
      <c r="N273" s="364">
        <v>43844</v>
      </c>
      <c r="O273" s="57"/>
      <c r="P273" s="16"/>
      <c r="Q273" s="16"/>
      <c r="R273" s="17" t="s">
        <v>753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7">
        <v>147</v>
      </c>
      <c r="B274" s="208">
        <v>43752</v>
      </c>
      <c r="C274" s="208"/>
      <c r="D274" s="156" t="s">
        <v>2979</v>
      </c>
      <c r="E274" s="209" t="s">
        <v>625</v>
      </c>
      <c r="F274" s="209">
        <v>277.5</v>
      </c>
      <c r="G274" s="209"/>
      <c r="H274" s="209">
        <v>333</v>
      </c>
      <c r="I274" s="233">
        <v>333</v>
      </c>
      <c r="J274" s="142" t="s">
        <v>3150</v>
      </c>
      <c r="K274" s="129">
        <f t="shared" ref="K274" si="94">H274-F274</f>
        <v>55.5</v>
      </c>
      <c r="L274" s="130">
        <f t="shared" ref="L274" si="95">K274/F274</f>
        <v>0.2</v>
      </c>
      <c r="M274" s="131" t="s">
        <v>601</v>
      </c>
      <c r="N274" s="364">
        <v>43846</v>
      </c>
      <c r="O274" s="57"/>
      <c r="P274" s="16"/>
      <c r="Q274" s="16"/>
      <c r="R274" s="17" t="s">
        <v>755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7">
        <v>148</v>
      </c>
      <c r="B275" s="208">
        <v>43752</v>
      </c>
      <c r="C275" s="208"/>
      <c r="D275" s="156" t="s">
        <v>2978</v>
      </c>
      <c r="E275" s="209" t="s">
        <v>625</v>
      </c>
      <c r="F275" s="209">
        <v>930</v>
      </c>
      <c r="G275" s="209"/>
      <c r="H275" s="209">
        <v>1165</v>
      </c>
      <c r="I275" s="233">
        <v>1200</v>
      </c>
      <c r="J275" s="142" t="s">
        <v>3152</v>
      </c>
      <c r="K275" s="129">
        <f t="shared" ref="K275" si="96">H275-F275</f>
        <v>235</v>
      </c>
      <c r="L275" s="130">
        <f t="shared" ref="L275" si="97">K275/F275</f>
        <v>0.25268817204301075</v>
      </c>
      <c r="M275" s="131" t="s">
        <v>601</v>
      </c>
      <c r="N275" s="364">
        <v>43847</v>
      </c>
      <c r="O275" s="57"/>
      <c r="P275" s="16"/>
      <c r="Q275" s="16"/>
      <c r="R275" s="17" t="s">
        <v>755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3">
        <v>149</v>
      </c>
      <c r="B276" s="348">
        <v>43753</v>
      </c>
      <c r="C276" s="213"/>
      <c r="D276" s="375" t="s">
        <v>2977</v>
      </c>
      <c r="E276" s="351" t="s">
        <v>625</v>
      </c>
      <c r="F276" s="354">
        <v>111</v>
      </c>
      <c r="G276" s="351"/>
      <c r="H276" s="351"/>
      <c r="I276" s="357">
        <v>141</v>
      </c>
      <c r="J276" s="239"/>
      <c r="K276" s="239"/>
      <c r="L276" s="124"/>
      <c r="M276" s="363" t="s">
        <v>603</v>
      </c>
      <c r="N276" s="241"/>
      <c r="O276" s="16"/>
      <c r="P276" s="16"/>
      <c r="Q276" s="16"/>
      <c r="R276" s="345" t="s">
        <v>753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7">
        <v>150</v>
      </c>
      <c r="B277" s="208">
        <v>43753</v>
      </c>
      <c r="C277" s="208"/>
      <c r="D277" s="156" t="s">
        <v>2976</v>
      </c>
      <c r="E277" s="209" t="s">
        <v>625</v>
      </c>
      <c r="F277" s="210">
        <v>296</v>
      </c>
      <c r="G277" s="209"/>
      <c r="H277" s="209">
        <v>370</v>
      </c>
      <c r="I277" s="233">
        <v>370</v>
      </c>
      <c r="J277" s="142" t="s">
        <v>684</v>
      </c>
      <c r="K277" s="129">
        <f t="shared" ref="K277" si="98">H277-F277</f>
        <v>74</v>
      </c>
      <c r="L277" s="130">
        <f t="shared" ref="L277" si="99">K277/F277</f>
        <v>0.25</v>
      </c>
      <c r="M277" s="131" t="s">
        <v>601</v>
      </c>
      <c r="N277" s="364">
        <v>43853</v>
      </c>
      <c r="O277" s="57"/>
      <c r="P277" s="16"/>
      <c r="Q277" s="16"/>
      <c r="R277" s="17" t="s">
        <v>755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374">
        <v>151</v>
      </c>
      <c r="B278" s="212">
        <v>43754</v>
      </c>
      <c r="C278" s="212"/>
      <c r="D278" s="193" t="s">
        <v>2975</v>
      </c>
      <c r="E278" s="350" t="s">
        <v>625</v>
      </c>
      <c r="F278" s="353" t="s">
        <v>2941</v>
      </c>
      <c r="G278" s="350"/>
      <c r="H278" s="350"/>
      <c r="I278" s="356">
        <v>344</v>
      </c>
      <c r="J278" s="360"/>
      <c r="K278" s="242"/>
      <c r="L278" s="362"/>
      <c r="M278" s="344" t="s">
        <v>603</v>
      </c>
      <c r="N278" s="365"/>
      <c r="O278" s="16"/>
      <c r="P278" s="16"/>
      <c r="Q278" s="16"/>
      <c r="R278" s="345" t="s">
        <v>753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347">
        <v>152</v>
      </c>
      <c r="B279" s="213">
        <v>43832</v>
      </c>
      <c r="C279" s="213"/>
      <c r="D279" s="217" t="s">
        <v>2255</v>
      </c>
      <c r="E279" s="214" t="s">
        <v>625</v>
      </c>
      <c r="F279" s="215" t="s">
        <v>3137</v>
      </c>
      <c r="G279" s="214"/>
      <c r="H279" s="214"/>
      <c r="I279" s="238">
        <v>590</v>
      </c>
      <c r="J279" s="239"/>
      <c r="K279" s="239"/>
      <c r="L279" s="124"/>
      <c r="M279" s="344" t="s">
        <v>603</v>
      </c>
      <c r="N279" s="241"/>
      <c r="O279" s="16"/>
      <c r="P279" s="16"/>
      <c r="Q279" s="16"/>
      <c r="R279" s="345" t="s">
        <v>755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11">
        <v>153</v>
      </c>
      <c r="B280" s="213">
        <v>43966</v>
      </c>
      <c r="C280" s="213"/>
      <c r="D280" s="498" t="s">
        <v>66</v>
      </c>
      <c r="E280" s="499" t="s">
        <v>625</v>
      </c>
      <c r="F280" s="500" t="s">
        <v>3725</v>
      </c>
      <c r="G280" s="214"/>
      <c r="H280" s="214"/>
      <c r="I280" s="238">
        <v>86</v>
      </c>
      <c r="J280" s="239"/>
      <c r="K280" s="239"/>
      <c r="L280" s="124"/>
      <c r="M280" s="344" t="s">
        <v>603</v>
      </c>
      <c r="N280" s="241"/>
      <c r="O280" s="16"/>
      <c r="P280" s="16"/>
      <c r="Q280" s="16"/>
      <c r="R280" s="345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11"/>
      <c r="B281" s="201" t="s">
        <v>2982</v>
      </c>
      <c r="C281" s="213"/>
      <c r="D281" s="217"/>
      <c r="E281" s="214"/>
      <c r="F281" s="215"/>
      <c r="G281" s="214"/>
      <c r="H281" s="214"/>
      <c r="I281" s="238"/>
      <c r="J281" s="239"/>
      <c r="K281" s="239"/>
      <c r="L281" s="124"/>
      <c r="M281" s="240"/>
      <c r="N281" s="241"/>
      <c r="O281" s="16"/>
      <c r="P281" s="16"/>
      <c r="Q281" s="16"/>
      <c r="R281" s="345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11"/>
      <c r="B282" s="213"/>
      <c r="C282" s="213"/>
      <c r="D282" s="217"/>
      <c r="E282" s="214"/>
      <c r="F282" s="215"/>
      <c r="G282" s="214"/>
      <c r="H282" s="214"/>
      <c r="I282" s="238"/>
      <c r="J282" s="239"/>
      <c r="K282" s="239"/>
      <c r="L282" s="124"/>
      <c r="M282" s="240"/>
      <c r="N282" s="241"/>
      <c r="O282" s="16"/>
      <c r="P282" s="16"/>
      <c r="Q282" s="16"/>
      <c r="R282" s="345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11"/>
      <c r="B283" s="213"/>
      <c r="C283" s="213"/>
      <c r="D283" s="217"/>
      <c r="E283" s="214"/>
      <c r="F283" s="215"/>
      <c r="G283" s="214"/>
      <c r="H283" s="214"/>
      <c r="I283" s="238"/>
      <c r="J283" s="239"/>
      <c r="K283" s="239"/>
      <c r="L283" s="124"/>
      <c r="M283" s="240"/>
      <c r="N283" s="241"/>
      <c r="O283" s="16"/>
      <c r="P283" s="16"/>
      <c r="Q283" s="16"/>
      <c r="R283" s="345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11"/>
      <c r="B284" s="213"/>
      <c r="C284" s="213"/>
      <c r="D284" s="217"/>
      <c r="E284" s="214"/>
      <c r="F284" s="215"/>
      <c r="G284" s="214"/>
      <c r="H284" s="214"/>
      <c r="I284" s="238"/>
      <c r="J284" s="239"/>
      <c r="K284" s="239"/>
      <c r="L284" s="124"/>
      <c r="M284" s="240"/>
      <c r="N284" s="241"/>
      <c r="O284" s="16"/>
      <c r="P284" s="16"/>
      <c r="Q284" s="16"/>
      <c r="R284" s="345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11"/>
      <c r="B285" s="213"/>
      <c r="C285" s="213"/>
      <c r="D285" s="217"/>
      <c r="E285" s="214"/>
      <c r="F285" s="215"/>
      <c r="G285" s="214"/>
      <c r="H285" s="214"/>
      <c r="I285" s="238"/>
      <c r="J285" s="239"/>
      <c r="K285" s="239"/>
      <c r="L285" s="124"/>
      <c r="M285" s="240"/>
      <c r="N285" s="241"/>
      <c r="O285" s="16"/>
      <c r="P285" s="16"/>
      <c r="Q285" s="16"/>
      <c r="R285" s="345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11"/>
      <c r="B286" s="213"/>
      <c r="C286" s="213"/>
      <c r="D286" s="217"/>
      <c r="E286" s="214"/>
      <c r="F286" s="215"/>
      <c r="G286" s="214"/>
      <c r="H286" s="214"/>
      <c r="I286" s="238"/>
      <c r="J286" s="239"/>
      <c r="K286" s="239"/>
      <c r="L286" s="124"/>
      <c r="M286" s="240"/>
      <c r="N286" s="241"/>
      <c r="O286" s="16"/>
      <c r="P286" s="16"/>
      <c r="Q286" s="16"/>
      <c r="R286" s="345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11"/>
      <c r="B287" s="213"/>
      <c r="C287" s="213"/>
      <c r="D287" s="217"/>
      <c r="E287" s="214"/>
      <c r="F287" s="215"/>
      <c r="G287" s="214"/>
      <c r="H287" s="214"/>
      <c r="I287" s="238"/>
      <c r="J287" s="239"/>
      <c r="K287" s="239"/>
      <c r="L287" s="124"/>
      <c r="M287" s="240"/>
      <c r="N287" s="241"/>
      <c r="O287" s="16"/>
      <c r="P287" s="16"/>
      <c r="Q287" s="16"/>
      <c r="R287" s="345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11"/>
      <c r="B288" s="213"/>
      <c r="C288" s="213"/>
      <c r="D288" s="217"/>
      <c r="E288" s="214"/>
      <c r="F288" s="215"/>
      <c r="G288" s="214"/>
      <c r="H288" s="214"/>
      <c r="I288" s="238"/>
      <c r="J288" s="239"/>
      <c r="K288" s="239"/>
      <c r="L288" s="124"/>
      <c r="M288" s="240"/>
      <c r="N288" s="241"/>
      <c r="O288" s="16"/>
      <c r="P288" s="16"/>
      <c r="Q288" s="16"/>
      <c r="R288" s="345"/>
      <c r="S288" s="16"/>
      <c r="T288" s="16"/>
      <c r="U288" s="16"/>
      <c r="V288" s="16"/>
      <c r="W288" s="16"/>
      <c r="X288" s="16"/>
      <c r="Y288" s="16"/>
      <c r="Z288" s="16"/>
    </row>
    <row r="289" spans="1:18">
      <c r="A289" s="211"/>
      <c r="B289" s="213"/>
      <c r="C289" s="213"/>
      <c r="D289" s="217"/>
      <c r="E289" s="214"/>
      <c r="F289" s="215"/>
      <c r="G289" s="214"/>
      <c r="H289" s="214"/>
      <c r="I289" s="238"/>
      <c r="J289" s="239"/>
      <c r="K289" s="239"/>
      <c r="L289" s="124"/>
      <c r="M289" s="240"/>
      <c r="N289" s="241"/>
      <c r="O289" s="16"/>
      <c r="P289" s="16"/>
      <c r="R289" s="345"/>
    </row>
    <row r="290" spans="1:18">
      <c r="A290" s="211"/>
      <c r="B290" s="213"/>
      <c r="C290" s="213"/>
      <c r="D290" s="217"/>
      <c r="E290" s="214"/>
      <c r="F290" s="215"/>
      <c r="G290" s="214"/>
      <c r="H290" s="214"/>
      <c r="I290" s="238"/>
      <c r="J290" s="239"/>
      <c r="K290" s="239"/>
      <c r="L290" s="124"/>
      <c r="M290" s="240"/>
      <c r="N290" s="241"/>
      <c r="O290" s="16"/>
      <c r="P290" s="16"/>
      <c r="R290" s="345"/>
    </row>
    <row r="291" spans="1:18">
      <c r="A291" s="211"/>
      <c r="B291" s="213"/>
      <c r="C291" s="213"/>
      <c r="D291" s="217"/>
      <c r="E291" s="214"/>
      <c r="F291" s="215"/>
      <c r="G291" s="214"/>
      <c r="H291" s="214"/>
      <c r="I291" s="238"/>
      <c r="J291" s="239"/>
      <c r="K291" s="239"/>
      <c r="L291" s="124"/>
      <c r="M291" s="240"/>
      <c r="N291" s="241"/>
      <c r="O291" s="16"/>
      <c r="P291" s="16"/>
      <c r="R291" s="345"/>
    </row>
    <row r="292" spans="1:18">
      <c r="A292" s="211"/>
      <c r="B292" s="213"/>
      <c r="C292" s="213"/>
      <c r="D292" s="217"/>
      <c r="E292" s="214"/>
      <c r="F292" s="215"/>
      <c r="G292" s="214"/>
      <c r="H292" s="214"/>
      <c r="I292" s="238"/>
      <c r="J292" s="239"/>
      <c r="K292" s="239"/>
      <c r="L292" s="124"/>
      <c r="M292" s="240"/>
      <c r="N292" s="241"/>
      <c r="O292" s="16"/>
      <c r="P292" s="16"/>
      <c r="R292" s="345"/>
    </row>
    <row r="293" spans="1:18">
      <c r="A293" s="211"/>
      <c r="B293" s="201"/>
      <c r="O293" s="16"/>
      <c r="P293" s="16"/>
      <c r="R293" s="345"/>
    </row>
    <row r="294" spans="1:18">
      <c r="R294" s="243"/>
    </row>
    <row r="295" spans="1:18">
      <c r="R295" s="243"/>
    </row>
    <row r="296" spans="1:18">
      <c r="R296" s="243"/>
    </row>
    <row r="297" spans="1:18">
      <c r="R297" s="243"/>
    </row>
    <row r="298" spans="1:18">
      <c r="R298" s="243"/>
    </row>
    <row r="299" spans="1:18">
      <c r="R299" s="243"/>
    </row>
    <row r="300" spans="1:18">
      <c r="R300" s="243"/>
    </row>
    <row r="301" spans="1:18">
      <c r="R301" s="243"/>
    </row>
    <row r="302" spans="1:18">
      <c r="R302" s="243"/>
    </row>
    <row r="303" spans="1:18">
      <c r="R303" s="243"/>
    </row>
    <row r="304" spans="1:18">
      <c r="R304" s="243"/>
    </row>
    <row r="310" spans="1:1">
      <c r="A310" s="218"/>
    </row>
    <row r="311" spans="1:1">
      <c r="A311" s="218"/>
    </row>
    <row r="312" spans="1:1">
      <c r="A312" s="214"/>
    </row>
  </sheetData>
  <autoFilter ref="R1:R312"/>
  <mergeCells count="21">
    <mergeCell ref="O86:O87"/>
    <mergeCell ref="A88:A89"/>
    <mergeCell ref="B88:B89"/>
    <mergeCell ref="J88:J89"/>
    <mergeCell ref="L88:L89"/>
    <mergeCell ref="M88:M89"/>
    <mergeCell ref="N88:N89"/>
    <mergeCell ref="O88:O89"/>
    <mergeCell ref="A86:A87"/>
    <mergeCell ref="B86:B87"/>
    <mergeCell ref="J86:J87"/>
    <mergeCell ref="L86:L87"/>
    <mergeCell ref="M86:M87"/>
    <mergeCell ref="N86:N87"/>
    <mergeCell ref="N90:N91"/>
    <mergeCell ref="O90:O91"/>
    <mergeCell ref="A90:A91"/>
    <mergeCell ref="B90:B91"/>
    <mergeCell ref="J90:J91"/>
    <mergeCell ref="L90:L91"/>
    <mergeCell ref="M90:M91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792</v>
      </c>
      <c r="N2"/>
    </row>
    <row r="3" spans="1:14">
      <c r="A3" t="s">
        <v>3513</v>
      </c>
      <c r="B3" t="s">
        <v>791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3514</v>
      </c>
      <c r="N3"/>
    </row>
    <row r="4" spans="1:14">
      <c r="A4" t="s">
        <v>793</v>
      </c>
      <c r="B4" t="s">
        <v>791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794</v>
      </c>
      <c r="N4"/>
    </row>
    <row r="5" spans="1:14">
      <c r="A5" t="s">
        <v>292</v>
      </c>
      <c r="B5" t="s">
        <v>791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795</v>
      </c>
      <c r="N5"/>
    </row>
    <row r="6" spans="1:14">
      <c r="A6" t="s">
        <v>3164</v>
      </c>
      <c r="B6" t="s">
        <v>791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3165</v>
      </c>
      <c r="N6"/>
    </row>
    <row r="7" spans="1:14">
      <c r="A7" t="s">
        <v>796</v>
      </c>
      <c r="B7" t="s">
        <v>791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797</v>
      </c>
      <c r="N7"/>
    </row>
    <row r="8" spans="1:14">
      <c r="A8" t="s">
        <v>798</v>
      </c>
      <c r="B8" t="s">
        <v>791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799</v>
      </c>
      <c r="N8"/>
    </row>
    <row r="9" spans="1:14">
      <c r="A9" t="s">
        <v>800</v>
      </c>
      <c r="B9" t="s">
        <v>791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801</v>
      </c>
      <c r="N9"/>
    </row>
    <row r="10" spans="1:14">
      <c r="A10" t="s">
        <v>802</v>
      </c>
      <c r="B10" t="s">
        <v>791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803</v>
      </c>
      <c r="N10"/>
    </row>
    <row r="11" spans="1:14" hidden="1">
      <c r="A11" t="s">
        <v>804</v>
      </c>
      <c r="B11" t="s">
        <v>791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805</v>
      </c>
      <c r="N11"/>
    </row>
    <row r="12" spans="1:14">
      <c r="A12" t="s">
        <v>806</v>
      </c>
      <c r="B12" t="s">
        <v>791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807</v>
      </c>
      <c r="N12"/>
    </row>
    <row r="13" spans="1:14">
      <c r="A13" t="s">
        <v>295</v>
      </c>
      <c r="B13" t="s">
        <v>791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808</v>
      </c>
      <c r="N13"/>
    </row>
    <row r="14" spans="1:14">
      <c r="A14" t="s">
        <v>3001</v>
      </c>
      <c r="B14" t="s">
        <v>791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3002</v>
      </c>
      <c r="N14"/>
    </row>
    <row r="15" spans="1:14">
      <c r="A15" t="s">
        <v>3121</v>
      </c>
      <c r="B15" t="s">
        <v>791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3122</v>
      </c>
      <c r="N15"/>
    </row>
    <row r="16" spans="1:14">
      <c r="A16" t="s">
        <v>296</v>
      </c>
      <c r="B16" t="s">
        <v>791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810</v>
      </c>
      <c r="N16"/>
    </row>
    <row r="17" spans="1:14">
      <c r="A17" t="s">
        <v>228</v>
      </c>
      <c r="B17" t="s">
        <v>791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811</v>
      </c>
      <c r="N17"/>
    </row>
    <row r="18" spans="1:14">
      <c r="A18" t="s">
        <v>229</v>
      </c>
      <c r="B18" t="s">
        <v>791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812</v>
      </c>
      <c r="N18"/>
    </row>
    <row r="19" spans="1:14">
      <c r="A19" t="s">
        <v>3420</v>
      </c>
      <c r="B19" t="s">
        <v>791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3421</v>
      </c>
      <c r="N19"/>
    </row>
    <row r="20" spans="1:14">
      <c r="A20" t="s">
        <v>39</v>
      </c>
      <c r="B20" t="s">
        <v>791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813</v>
      </c>
      <c r="N20"/>
    </row>
    <row r="21" spans="1:14" hidden="1">
      <c r="A21" t="s">
        <v>814</v>
      </c>
      <c r="B21" t="s">
        <v>791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815</v>
      </c>
      <c r="N21"/>
    </row>
    <row r="22" spans="1:14">
      <c r="A22" t="s">
        <v>816</v>
      </c>
      <c r="B22" t="s">
        <v>791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817</v>
      </c>
      <c r="N22"/>
    </row>
    <row r="23" spans="1:14" hidden="1">
      <c r="A23" t="s">
        <v>41</v>
      </c>
      <c r="B23" t="s">
        <v>791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818</v>
      </c>
      <c r="N23"/>
    </row>
    <row r="24" spans="1:14">
      <c r="A24" t="s">
        <v>297</v>
      </c>
      <c r="B24" t="s">
        <v>791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819</v>
      </c>
      <c r="N24"/>
    </row>
    <row r="25" spans="1:14">
      <c r="A25" t="s">
        <v>298</v>
      </c>
      <c r="B25" t="s">
        <v>791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820</v>
      </c>
      <c r="N25"/>
    </row>
    <row r="26" spans="1:14" hidden="1">
      <c r="A26" t="s">
        <v>42</v>
      </c>
      <c r="B26" t="s">
        <v>791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821</v>
      </c>
      <c r="N26"/>
    </row>
    <row r="27" spans="1:14">
      <c r="A27" t="s">
        <v>44</v>
      </c>
      <c r="B27" t="s">
        <v>791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822</v>
      </c>
      <c r="N27"/>
    </row>
    <row r="28" spans="1:14">
      <c r="A28" t="s">
        <v>299</v>
      </c>
      <c r="B28" t="s">
        <v>791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823</v>
      </c>
      <c r="N28"/>
    </row>
    <row r="29" spans="1:14">
      <c r="A29" t="s">
        <v>824</v>
      </c>
      <c r="B29" t="s">
        <v>791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825</v>
      </c>
      <c r="N29"/>
    </row>
    <row r="30" spans="1:14">
      <c r="A30" t="s">
        <v>826</v>
      </c>
      <c r="B30" t="s">
        <v>791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827</v>
      </c>
      <c r="N30"/>
    </row>
    <row r="31" spans="1:14">
      <c r="A31" t="s">
        <v>3189</v>
      </c>
      <c r="B31" t="s">
        <v>791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3190</v>
      </c>
      <c r="N31"/>
    </row>
    <row r="32" spans="1:14">
      <c r="A32" t="s">
        <v>828</v>
      </c>
      <c r="B32" t="s">
        <v>791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829</v>
      </c>
      <c r="N32"/>
    </row>
    <row r="33" spans="1:14">
      <c r="A33" t="s">
        <v>3517</v>
      </c>
      <c r="B33" t="s">
        <v>791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3518</v>
      </c>
      <c r="N33"/>
    </row>
    <row r="34" spans="1:14">
      <c r="A34" t="s">
        <v>3191</v>
      </c>
      <c r="B34" t="s">
        <v>791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3192</v>
      </c>
      <c r="N34"/>
    </row>
    <row r="35" spans="1:14">
      <c r="A35" t="s">
        <v>830</v>
      </c>
      <c r="B35" t="s">
        <v>791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831</v>
      </c>
      <c r="N35"/>
    </row>
    <row r="36" spans="1:14">
      <c r="A36" t="s">
        <v>300</v>
      </c>
      <c r="B36" t="s">
        <v>791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832</v>
      </c>
      <c r="N36"/>
    </row>
    <row r="37" spans="1:14">
      <c r="A37" t="s">
        <v>301</v>
      </c>
      <c r="B37" t="s">
        <v>791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833</v>
      </c>
      <c r="N37"/>
    </row>
    <row r="38" spans="1:14">
      <c r="A38" t="s">
        <v>834</v>
      </c>
      <c r="B38" t="s">
        <v>809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835</v>
      </c>
      <c r="N38"/>
    </row>
    <row r="39" spans="1:14">
      <c r="A39" t="s">
        <v>836</v>
      </c>
      <c r="B39" t="s">
        <v>791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837</v>
      </c>
      <c r="N39"/>
    </row>
    <row r="40" spans="1:14">
      <c r="A40" t="s">
        <v>3003</v>
      </c>
      <c r="B40" t="s">
        <v>809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3004</v>
      </c>
      <c r="N40"/>
    </row>
    <row r="41" spans="1:14">
      <c r="A41" t="s">
        <v>838</v>
      </c>
      <c r="B41" t="s">
        <v>791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839</v>
      </c>
      <c r="N41"/>
    </row>
    <row r="42" spans="1:14">
      <c r="A42" t="s">
        <v>840</v>
      </c>
      <c r="B42" t="s">
        <v>791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841</v>
      </c>
      <c r="N42"/>
    </row>
    <row r="43" spans="1:14">
      <c r="A43" t="s">
        <v>842</v>
      </c>
      <c r="B43" t="s">
        <v>791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843</v>
      </c>
      <c r="N43"/>
    </row>
    <row r="44" spans="1:14">
      <c r="A44" t="s">
        <v>844</v>
      </c>
      <c r="B44" t="s">
        <v>791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845</v>
      </c>
      <c r="N44"/>
    </row>
    <row r="45" spans="1:14">
      <c r="A45" t="s">
        <v>846</v>
      </c>
      <c r="B45" t="s">
        <v>791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847</v>
      </c>
      <c r="N45"/>
    </row>
    <row r="46" spans="1:14">
      <c r="A46" t="s">
        <v>293</v>
      </c>
      <c r="B46" t="s">
        <v>791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848</v>
      </c>
      <c r="N46"/>
    </row>
    <row r="47" spans="1:14">
      <c r="A47" t="s">
        <v>849</v>
      </c>
      <c r="B47" t="s">
        <v>791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850</v>
      </c>
      <c r="N47"/>
    </row>
    <row r="48" spans="1:14">
      <c r="A48" t="s">
        <v>851</v>
      </c>
      <c r="B48" t="s">
        <v>791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852</v>
      </c>
      <c r="N48"/>
    </row>
    <row r="49" spans="1:14">
      <c r="A49" t="s">
        <v>230</v>
      </c>
      <c r="B49" t="s">
        <v>791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853</v>
      </c>
      <c r="N49"/>
    </row>
    <row r="50" spans="1:14">
      <c r="A50" t="s">
        <v>854</v>
      </c>
      <c r="B50" t="s">
        <v>791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855</v>
      </c>
      <c r="N50"/>
    </row>
    <row r="51" spans="1:14">
      <c r="A51" t="s">
        <v>3612</v>
      </c>
      <c r="B51" t="s">
        <v>809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3613</v>
      </c>
      <c r="N51"/>
    </row>
    <row r="52" spans="1:14">
      <c r="A52" t="s">
        <v>856</v>
      </c>
      <c r="B52" t="s">
        <v>791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857</v>
      </c>
      <c r="N52"/>
    </row>
    <row r="53" spans="1:14">
      <c r="A53" t="s">
        <v>858</v>
      </c>
      <c r="B53" t="s">
        <v>791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859</v>
      </c>
      <c r="N53"/>
    </row>
    <row r="54" spans="1:14">
      <c r="A54" t="s">
        <v>302</v>
      </c>
      <c r="B54" t="s">
        <v>791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860</v>
      </c>
      <c r="N54"/>
    </row>
    <row r="55" spans="1:14" hidden="1">
      <c r="A55" t="s">
        <v>861</v>
      </c>
      <c r="B55" t="s">
        <v>791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862</v>
      </c>
      <c r="N55"/>
    </row>
    <row r="56" spans="1:14">
      <c r="A56" t="s">
        <v>863</v>
      </c>
      <c r="B56" t="s">
        <v>791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864</v>
      </c>
      <c r="N56"/>
    </row>
    <row r="57" spans="1:14">
      <c r="A57" t="s">
        <v>3193</v>
      </c>
      <c r="B57" t="s">
        <v>809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3194</v>
      </c>
      <c r="N57"/>
    </row>
    <row r="58" spans="1:14" hidden="1">
      <c r="A58" t="s">
        <v>865</v>
      </c>
      <c r="B58" t="s">
        <v>791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866</v>
      </c>
      <c r="N58"/>
    </row>
    <row r="59" spans="1:14" hidden="1">
      <c r="A59" t="s">
        <v>867</v>
      </c>
      <c r="B59" t="s">
        <v>791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868</v>
      </c>
      <c r="N59"/>
    </row>
    <row r="60" spans="1:14">
      <c r="A60" t="s">
        <v>869</v>
      </c>
      <c r="B60" t="s">
        <v>791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870</v>
      </c>
      <c r="N60"/>
    </row>
    <row r="61" spans="1:14">
      <c r="A61" t="s">
        <v>231</v>
      </c>
      <c r="B61" t="s">
        <v>791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871</v>
      </c>
      <c r="N61"/>
    </row>
    <row r="62" spans="1:14">
      <c r="A62" t="s">
        <v>872</v>
      </c>
      <c r="B62" t="s">
        <v>791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873</v>
      </c>
      <c r="N62"/>
    </row>
    <row r="63" spans="1:14">
      <c r="A63" t="s">
        <v>304</v>
      </c>
      <c r="B63" t="s">
        <v>791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874</v>
      </c>
      <c r="N63"/>
    </row>
    <row r="64" spans="1:14">
      <c r="A64" t="s">
        <v>875</v>
      </c>
      <c r="B64" t="s">
        <v>791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876</v>
      </c>
      <c r="N64"/>
    </row>
    <row r="65" spans="1:14">
      <c r="A65" t="s">
        <v>3436</v>
      </c>
      <c r="B65" t="s">
        <v>791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3437</v>
      </c>
      <c r="N65"/>
    </row>
    <row r="66" spans="1:14">
      <c r="A66" t="s">
        <v>877</v>
      </c>
      <c r="B66" t="s">
        <v>791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878</v>
      </c>
      <c r="N66"/>
    </row>
    <row r="67" spans="1:14">
      <c r="A67" t="s">
        <v>879</v>
      </c>
      <c r="B67" t="s">
        <v>791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880</v>
      </c>
      <c r="N67"/>
    </row>
    <row r="68" spans="1:14">
      <c r="A68" t="s">
        <v>3195</v>
      </c>
      <c r="B68" t="s">
        <v>791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3196</v>
      </c>
      <c r="N68"/>
    </row>
    <row r="69" spans="1:14">
      <c r="A69" t="s">
        <v>46</v>
      </c>
      <c r="B69" t="s">
        <v>791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881</v>
      </c>
      <c r="N69"/>
    </row>
    <row r="70" spans="1:14">
      <c r="A70" t="s">
        <v>305</v>
      </c>
      <c r="B70" t="s">
        <v>791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882</v>
      </c>
      <c r="N70"/>
    </row>
    <row r="71" spans="1:14">
      <c r="A71" t="s">
        <v>883</v>
      </c>
      <c r="B71" t="s">
        <v>791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884</v>
      </c>
      <c r="N71"/>
    </row>
    <row r="72" spans="1:14">
      <c r="A72" t="s">
        <v>47</v>
      </c>
      <c r="B72" t="s">
        <v>791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885</v>
      </c>
      <c r="N72"/>
    </row>
    <row r="73" spans="1:14">
      <c r="A73" t="s">
        <v>886</v>
      </c>
      <c r="B73" t="s">
        <v>791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887</v>
      </c>
      <c r="N73"/>
    </row>
    <row r="74" spans="1:14">
      <c r="A74" t="s">
        <v>888</v>
      </c>
      <c r="B74" t="s">
        <v>791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889</v>
      </c>
      <c r="N74"/>
    </row>
    <row r="75" spans="1:14">
      <c r="A75" t="s">
        <v>890</v>
      </c>
      <c r="B75" t="s">
        <v>791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891</v>
      </c>
      <c r="N75"/>
    </row>
    <row r="76" spans="1:14">
      <c r="A76" t="s">
        <v>892</v>
      </c>
      <c r="B76" t="s">
        <v>791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893</v>
      </c>
      <c r="N76"/>
    </row>
    <row r="77" spans="1:14">
      <c r="A77" t="s">
        <v>3005</v>
      </c>
      <c r="B77" t="s">
        <v>791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3006</v>
      </c>
      <c r="N77"/>
    </row>
    <row r="78" spans="1:14">
      <c r="A78" t="s">
        <v>3479</v>
      </c>
      <c r="B78" t="s">
        <v>791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1665</v>
      </c>
      <c r="N78"/>
    </row>
    <row r="79" spans="1:14">
      <c r="A79" t="s">
        <v>894</v>
      </c>
      <c r="B79" t="s">
        <v>791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895</v>
      </c>
      <c r="N79"/>
    </row>
    <row r="80" spans="1:14">
      <c r="A80" t="s">
        <v>3197</v>
      </c>
      <c r="B80" t="s">
        <v>791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3198</v>
      </c>
      <c r="N80"/>
    </row>
    <row r="81" spans="1:14">
      <c r="A81" t="s">
        <v>3199</v>
      </c>
      <c r="B81" t="s">
        <v>791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3200</v>
      </c>
      <c r="N81"/>
    </row>
    <row r="82" spans="1:14">
      <c r="A82" t="s">
        <v>896</v>
      </c>
      <c r="B82" t="s">
        <v>791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897</v>
      </c>
      <c r="N82"/>
    </row>
    <row r="83" spans="1:14">
      <c r="A83" t="s">
        <v>3201</v>
      </c>
      <c r="B83" t="s">
        <v>791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3202</v>
      </c>
      <c r="N83"/>
    </row>
    <row r="84" spans="1:14">
      <c r="A84" t="s">
        <v>898</v>
      </c>
      <c r="B84" t="s">
        <v>791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899</v>
      </c>
      <c r="N84"/>
    </row>
    <row r="85" spans="1:14" hidden="1">
      <c r="A85" t="s">
        <v>900</v>
      </c>
      <c r="B85" t="s">
        <v>791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901</v>
      </c>
      <c r="N85"/>
    </row>
    <row r="86" spans="1:14">
      <c r="A86" t="s">
        <v>902</v>
      </c>
      <c r="B86" t="s">
        <v>791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903</v>
      </c>
      <c r="N86"/>
    </row>
    <row r="87" spans="1:14">
      <c r="A87" t="s">
        <v>904</v>
      </c>
      <c r="B87" t="s">
        <v>791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905</v>
      </c>
      <c r="N87"/>
    </row>
    <row r="88" spans="1:14">
      <c r="A88" t="s">
        <v>906</v>
      </c>
      <c r="B88" t="s">
        <v>791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907</v>
      </c>
      <c r="N88"/>
    </row>
    <row r="89" spans="1:14">
      <c r="A89" t="s">
        <v>294</v>
      </c>
      <c r="B89" t="s">
        <v>791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908</v>
      </c>
      <c r="N89"/>
    </row>
    <row r="90" spans="1:14">
      <c r="A90" t="s">
        <v>303</v>
      </c>
      <c r="B90" t="s">
        <v>791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909</v>
      </c>
      <c r="N90"/>
    </row>
    <row r="91" spans="1:14">
      <c r="A91" t="s">
        <v>910</v>
      </c>
      <c r="B91" t="s">
        <v>791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911</v>
      </c>
      <c r="N91"/>
    </row>
    <row r="92" spans="1:14">
      <c r="A92" t="s">
        <v>48</v>
      </c>
      <c r="B92" t="s">
        <v>791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912</v>
      </c>
      <c r="N92"/>
    </row>
    <row r="93" spans="1:14">
      <c r="A93" t="s">
        <v>2985</v>
      </c>
      <c r="B93" t="s">
        <v>791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2986</v>
      </c>
      <c r="N93"/>
    </row>
    <row r="94" spans="1:14">
      <c r="A94" t="s">
        <v>49</v>
      </c>
      <c r="B94" t="s">
        <v>791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913</v>
      </c>
      <c r="N94"/>
    </row>
    <row r="95" spans="1:14">
      <c r="A95" t="s">
        <v>914</v>
      </c>
      <c r="B95" t="s">
        <v>791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915</v>
      </c>
      <c r="N95"/>
    </row>
    <row r="96" spans="1:14">
      <c r="A96" t="s">
        <v>916</v>
      </c>
      <c r="B96" t="s">
        <v>791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917</v>
      </c>
      <c r="N96"/>
    </row>
    <row r="97" spans="1:14">
      <c r="A97" t="s">
        <v>918</v>
      </c>
      <c r="B97" t="s">
        <v>791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919</v>
      </c>
      <c r="N97"/>
    </row>
    <row r="98" spans="1:14">
      <c r="A98" t="s">
        <v>3007</v>
      </c>
      <c r="B98" t="s">
        <v>791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3008</v>
      </c>
      <c r="N98"/>
    </row>
    <row r="99" spans="1:14">
      <c r="A99" t="s">
        <v>3203</v>
      </c>
      <c r="B99" t="s">
        <v>791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3204</v>
      </c>
      <c r="N99"/>
    </row>
    <row r="100" spans="1:14">
      <c r="A100" t="s">
        <v>3593</v>
      </c>
      <c r="B100" t="s">
        <v>791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3594</v>
      </c>
      <c r="N100"/>
    </row>
    <row r="101" spans="1:14">
      <c r="A101" t="s">
        <v>920</v>
      </c>
      <c r="B101" t="s">
        <v>791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921</v>
      </c>
      <c r="N101"/>
    </row>
    <row r="102" spans="1:14">
      <c r="A102" t="s">
        <v>922</v>
      </c>
      <c r="B102" t="s">
        <v>791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923</v>
      </c>
      <c r="N102"/>
    </row>
    <row r="103" spans="1:14">
      <c r="A103" t="s">
        <v>3009</v>
      </c>
      <c r="B103" t="s">
        <v>791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3010</v>
      </c>
      <c r="N103"/>
    </row>
    <row r="104" spans="1:14">
      <c r="A104" t="s">
        <v>924</v>
      </c>
      <c r="B104" t="s">
        <v>791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925</v>
      </c>
      <c r="N104"/>
    </row>
    <row r="105" spans="1:14">
      <c r="A105" t="s">
        <v>926</v>
      </c>
      <c r="B105" t="s">
        <v>791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927</v>
      </c>
      <c r="N105"/>
    </row>
    <row r="106" spans="1:14">
      <c r="A106" t="s">
        <v>928</v>
      </c>
      <c r="B106" t="s">
        <v>809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929</v>
      </c>
      <c r="N106"/>
    </row>
    <row r="107" spans="1:14">
      <c r="A107" t="s">
        <v>930</v>
      </c>
      <c r="B107" t="s">
        <v>791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931</v>
      </c>
      <c r="N107"/>
    </row>
    <row r="108" spans="1:14">
      <c r="A108" t="s">
        <v>932</v>
      </c>
      <c r="B108" t="s">
        <v>791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933</v>
      </c>
      <c r="N108"/>
    </row>
    <row r="109" spans="1:14">
      <c r="A109" t="s">
        <v>3205</v>
      </c>
      <c r="B109" t="s">
        <v>791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3206</v>
      </c>
      <c r="N109"/>
    </row>
    <row r="110" spans="1:14">
      <c r="A110" t="s">
        <v>934</v>
      </c>
      <c r="B110" t="s">
        <v>791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935</v>
      </c>
      <c r="N110"/>
    </row>
    <row r="111" spans="1:14">
      <c r="A111" t="s">
        <v>306</v>
      </c>
      <c r="B111" t="s">
        <v>791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936</v>
      </c>
      <c r="N111"/>
    </row>
    <row r="112" spans="1:14">
      <c r="A112" t="s">
        <v>937</v>
      </c>
      <c r="B112" t="s">
        <v>791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938</v>
      </c>
      <c r="N112"/>
    </row>
    <row r="113" spans="1:14">
      <c r="A113" t="s">
        <v>939</v>
      </c>
      <c r="B113" t="s">
        <v>791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940</v>
      </c>
      <c r="N113"/>
    </row>
    <row r="114" spans="1:14">
      <c r="A114" t="s">
        <v>941</v>
      </c>
      <c r="B114" t="s">
        <v>791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942</v>
      </c>
      <c r="N114"/>
    </row>
    <row r="115" spans="1:14">
      <c r="A115" t="s">
        <v>943</v>
      </c>
      <c r="B115" t="s">
        <v>791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944</v>
      </c>
      <c r="N115"/>
    </row>
    <row r="116" spans="1:14">
      <c r="A116" t="s">
        <v>3416</v>
      </c>
      <c r="B116" t="s">
        <v>791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3417</v>
      </c>
      <c r="N116"/>
    </row>
    <row r="117" spans="1:14">
      <c r="A117" t="s">
        <v>3011</v>
      </c>
      <c r="B117" t="s">
        <v>791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3012</v>
      </c>
      <c r="N117"/>
    </row>
    <row r="118" spans="1:14">
      <c r="A118" t="s">
        <v>945</v>
      </c>
      <c r="B118" t="s">
        <v>791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946</v>
      </c>
      <c r="N118"/>
    </row>
    <row r="119" spans="1:14">
      <c r="A119" t="s">
        <v>947</v>
      </c>
      <c r="B119" t="s">
        <v>791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948</v>
      </c>
      <c r="N119"/>
    </row>
    <row r="120" spans="1:14" hidden="1">
      <c r="A120" t="s">
        <v>307</v>
      </c>
      <c r="B120" t="s">
        <v>791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949</v>
      </c>
      <c r="N120"/>
    </row>
    <row r="121" spans="1:14">
      <c r="A121" t="s">
        <v>50</v>
      </c>
      <c r="B121" t="s">
        <v>791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950</v>
      </c>
      <c r="N121"/>
    </row>
    <row r="122" spans="1:14">
      <c r="A122" t="s">
        <v>2945</v>
      </c>
      <c r="B122" t="s">
        <v>791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2946</v>
      </c>
      <c r="N122"/>
    </row>
    <row r="123" spans="1:14">
      <c r="A123" t="s">
        <v>52</v>
      </c>
      <c r="B123" t="s">
        <v>791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951</v>
      </c>
      <c r="N123"/>
    </row>
    <row r="124" spans="1:14">
      <c r="A124" t="s">
        <v>720</v>
      </c>
      <c r="B124" t="s">
        <v>791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952</v>
      </c>
      <c r="N124"/>
    </row>
    <row r="125" spans="1:14">
      <c r="A125" t="s">
        <v>953</v>
      </c>
      <c r="B125" t="s">
        <v>791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954</v>
      </c>
      <c r="N125"/>
    </row>
    <row r="126" spans="1:14">
      <c r="A126" t="s">
        <v>955</v>
      </c>
      <c r="B126" t="s">
        <v>791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956</v>
      </c>
      <c r="N126"/>
    </row>
    <row r="127" spans="1:14">
      <c r="A127" t="s">
        <v>308</v>
      </c>
      <c r="B127" t="s">
        <v>791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957</v>
      </c>
      <c r="N127"/>
    </row>
    <row r="128" spans="1:14">
      <c r="A128" t="s">
        <v>310</v>
      </c>
      <c r="B128" t="s">
        <v>791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958</v>
      </c>
      <c r="N128"/>
    </row>
    <row r="129" spans="1:14">
      <c r="A129" t="s">
        <v>959</v>
      </c>
      <c r="B129" t="s">
        <v>791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960</v>
      </c>
      <c r="N129"/>
    </row>
    <row r="130" spans="1:14">
      <c r="A130" t="s">
        <v>309</v>
      </c>
      <c r="B130" t="s">
        <v>791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961</v>
      </c>
      <c r="N130"/>
    </row>
    <row r="131" spans="1:14">
      <c r="A131" t="s">
        <v>962</v>
      </c>
      <c r="B131" t="s">
        <v>791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963</v>
      </c>
      <c r="N131"/>
    </row>
    <row r="132" spans="1:14">
      <c r="A132" t="s">
        <v>964</v>
      </c>
      <c r="B132" t="s">
        <v>791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965</v>
      </c>
      <c r="N132"/>
    </row>
    <row r="133" spans="1:14">
      <c r="A133" t="s">
        <v>3013</v>
      </c>
      <c r="B133" t="s">
        <v>791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3014</v>
      </c>
      <c r="N133"/>
    </row>
    <row r="134" spans="1:14">
      <c r="A134" t="s">
        <v>3207</v>
      </c>
      <c r="B134" t="s">
        <v>809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3208</v>
      </c>
      <c r="N134"/>
    </row>
    <row r="135" spans="1:14">
      <c r="A135" t="s">
        <v>3497</v>
      </c>
      <c r="B135" t="s">
        <v>809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3498</v>
      </c>
      <c r="N135"/>
    </row>
    <row r="136" spans="1:14">
      <c r="A136" t="s">
        <v>311</v>
      </c>
      <c r="B136" t="s">
        <v>791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966</v>
      </c>
      <c r="N136"/>
    </row>
    <row r="137" spans="1:14">
      <c r="A137" t="s">
        <v>967</v>
      </c>
      <c r="B137" t="s">
        <v>791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968</v>
      </c>
      <c r="N137"/>
    </row>
    <row r="138" spans="1:14">
      <c r="A138" t="s">
        <v>227</v>
      </c>
      <c r="B138" t="s">
        <v>791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969</v>
      </c>
      <c r="N138"/>
    </row>
    <row r="139" spans="1:14">
      <c r="A139" t="s">
        <v>970</v>
      </c>
      <c r="B139" t="s">
        <v>791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971</v>
      </c>
      <c r="N139"/>
    </row>
    <row r="140" spans="1:14">
      <c r="A140" t="s">
        <v>54</v>
      </c>
      <c r="B140" t="s">
        <v>791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972</v>
      </c>
      <c r="N140"/>
    </row>
    <row r="141" spans="1:14">
      <c r="A141" t="s">
        <v>3209</v>
      </c>
      <c r="B141" t="s">
        <v>791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3210</v>
      </c>
      <c r="N141"/>
    </row>
    <row r="142" spans="1:14">
      <c r="A142" t="s">
        <v>973</v>
      </c>
      <c r="B142" t="s">
        <v>791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974</v>
      </c>
      <c r="N142"/>
    </row>
    <row r="143" spans="1:14">
      <c r="A143" t="s">
        <v>3211</v>
      </c>
      <c r="B143" t="s">
        <v>791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3212</v>
      </c>
      <c r="N143"/>
    </row>
    <row r="144" spans="1:14">
      <c r="A144" t="s">
        <v>975</v>
      </c>
      <c r="B144" t="s">
        <v>791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976</v>
      </c>
      <c r="N144"/>
    </row>
    <row r="145" spans="1:14">
      <c r="A145" t="s">
        <v>977</v>
      </c>
      <c r="B145" t="s">
        <v>791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978</v>
      </c>
      <c r="N145"/>
    </row>
    <row r="146" spans="1:14">
      <c r="A146" t="s">
        <v>312</v>
      </c>
      <c r="B146" t="s">
        <v>791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979</v>
      </c>
      <c r="N146"/>
    </row>
    <row r="147" spans="1:14">
      <c r="A147" t="s">
        <v>980</v>
      </c>
      <c r="B147" t="s">
        <v>791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981</v>
      </c>
      <c r="N147"/>
    </row>
    <row r="148" spans="1:14">
      <c r="A148" t="s">
        <v>56</v>
      </c>
      <c r="B148" t="s">
        <v>791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982</v>
      </c>
      <c r="N148"/>
    </row>
    <row r="149" spans="1:14">
      <c r="A149" t="s">
        <v>3213</v>
      </c>
      <c r="B149" t="s">
        <v>791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3214</v>
      </c>
      <c r="N149"/>
    </row>
    <row r="150" spans="1:14">
      <c r="A150" t="s">
        <v>983</v>
      </c>
      <c r="B150" t="s">
        <v>791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984</v>
      </c>
      <c r="N150"/>
    </row>
    <row r="151" spans="1:14">
      <c r="A151" t="s">
        <v>985</v>
      </c>
      <c r="B151" t="s">
        <v>791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986</v>
      </c>
      <c r="N151"/>
    </row>
    <row r="152" spans="1:14">
      <c r="A152" t="s">
        <v>987</v>
      </c>
      <c r="B152" t="s">
        <v>791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988</v>
      </c>
      <c r="N152"/>
    </row>
    <row r="153" spans="1:14">
      <c r="A153" t="s">
        <v>3473</v>
      </c>
      <c r="B153" t="s">
        <v>791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3474</v>
      </c>
      <c r="N153"/>
    </row>
    <row r="154" spans="1:14">
      <c r="A154" t="s">
        <v>3215</v>
      </c>
      <c r="B154" t="s">
        <v>809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3216</v>
      </c>
      <c r="N154"/>
    </row>
    <row r="155" spans="1:14">
      <c r="A155" t="s">
        <v>57</v>
      </c>
      <c r="B155" t="s">
        <v>791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989</v>
      </c>
      <c r="N155"/>
    </row>
    <row r="156" spans="1:14">
      <c r="A156" t="s">
        <v>316</v>
      </c>
      <c r="B156" t="s">
        <v>791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990</v>
      </c>
      <c r="N156"/>
    </row>
    <row r="157" spans="1:14">
      <c r="A157" t="s">
        <v>317</v>
      </c>
      <c r="B157" t="s">
        <v>791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991</v>
      </c>
      <c r="N157"/>
    </row>
    <row r="158" spans="1:14">
      <c r="A158" t="s">
        <v>59</v>
      </c>
      <c r="B158" t="s">
        <v>791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992</v>
      </c>
      <c r="N158"/>
    </row>
    <row r="159" spans="1:14">
      <c r="A159" t="s">
        <v>993</v>
      </c>
      <c r="B159" t="s">
        <v>791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994</v>
      </c>
      <c r="N159"/>
    </row>
    <row r="160" spans="1:14">
      <c r="A160" t="s">
        <v>233</v>
      </c>
      <c r="B160" t="s">
        <v>791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995</v>
      </c>
      <c r="N160"/>
    </row>
    <row r="161" spans="1:14">
      <c r="A161" t="s">
        <v>60</v>
      </c>
      <c r="B161" t="s">
        <v>791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996</v>
      </c>
      <c r="N161"/>
    </row>
    <row r="162" spans="1:14">
      <c r="A162" t="s">
        <v>997</v>
      </c>
      <c r="B162" t="s">
        <v>791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998</v>
      </c>
      <c r="N162"/>
    </row>
    <row r="163" spans="1:14" hidden="1">
      <c r="A163" t="s">
        <v>999</v>
      </c>
      <c r="B163" t="s">
        <v>791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1000</v>
      </c>
      <c r="N163"/>
    </row>
    <row r="164" spans="1:14">
      <c r="A164" t="s">
        <v>1001</v>
      </c>
      <c r="B164" t="s">
        <v>809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1002</v>
      </c>
      <c r="N164"/>
    </row>
    <row r="165" spans="1:14">
      <c r="A165" t="s">
        <v>3217</v>
      </c>
      <c r="B165" t="s">
        <v>791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3218</v>
      </c>
      <c r="N165"/>
    </row>
    <row r="166" spans="1:14">
      <c r="A166" t="s">
        <v>61</v>
      </c>
      <c r="B166" t="s">
        <v>791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1003</v>
      </c>
      <c r="N166"/>
    </row>
    <row r="167" spans="1:14">
      <c r="A167" t="s">
        <v>3219</v>
      </c>
      <c r="B167" t="s">
        <v>791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3220</v>
      </c>
      <c r="N167"/>
    </row>
    <row r="168" spans="1:14">
      <c r="A168" t="s">
        <v>318</v>
      </c>
      <c r="B168" t="s">
        <v>791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1004</v>
      </c>
      <c r="N168"/>
    </row>
    <row r="169" spans="1:14">
      <c r="A169" t="s">
        <v>1005</v>
      </c>
      <c r="B169" t="s">
        <v>791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1006</v>
      </c>
      <c r="N169"/>
    </row>
    <row r="170" spans="1:14">
      <c r="A170" t="s">
        <v>319</v>
      </c>
      <c r="B170" t="s">
        <v>791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1007</v>
      </c>
      <c r="N170"/>
    </row>
    <row r="171" spans="1:14">
      <c r="A171" t="s">
        <v>1008</v>
      </c>
      <c r="B171" t="s">
        <v>791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1009</v>
      </c>
      <c r="N171"/>
    </row>
    <row r="172" spans="1:14">
      <c r="A172" t="s">
        <v>1010</v>
      </c>
      <c r="B172" t="s">
        <v>791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1011</v>
      </c>
      <c r="N172"/>
    </row>
    <row r="173" spans="1:14">
      <c r="A173" t="s">
        <v>1012</v>
      </c>
      <c r="B173" t="s">
        <v>791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1013</v>
      </c>
      <c r="N173"/>
    </row>
    <row r="174" spans="1:14">
      <c r="A174" t="s">
        <v>234</v>
      </c>
      <c r="B174" t="s">
        <v>791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1014</v>
      </c>
      <c r="N174"/>
    </row>
    <row r="175" spans="1:14">
      <c r="A175" t="s">
        <v>1015</v>
      </c>
      <c r="B175" t="s">
        <v>791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1016</v>
      </c>
      <c r="N175"/>
    </row>
    <row r="176" spans="1:14">
      <c r="A176" t="s">
        <v>62</v>
      </c>
      <c r="B176" t="s">
        <v>791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1017</v>
      </c>
      <c r="N176"/>
    </row>
    <row r="177" spans="1:14">
      <c r="A177" t="s">
        <v>1018</v>
      </c>
      <c r="B177" t="s">
        <v>791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3109</v>
      </c>
      <c r="N177"/>
    </row>
    <row r="178" spans="1:14">
      <c r="A178" t="s">
        <v>63</v>
      </c>
      <c r="B178" t="s">
        <v>791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1019</v>
      </c>
      <c r="N178"/>
    </row>
    <row r="179" spans="1:14">
      <c r="A179" t="s">
        <v>3221</v>
      </c>
      <c r="B179" t="s">
        <v>791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3222</v>
      </c>
      <c r="N179"/>
    </row>
    <row r="180" spans="1:14">
      <c r="A180" t="s">
        <v>313</v>
      </c>
      <c r="B180" t="s">
        <v>791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1020</v>
      </c>
      <c r="N180"/>
    </row>
    <row r="181" spans="1:14">
      <c r="A181" t="s">
        <v>1021</v>
      </c>
      <c r="B181" t="s">
        <v>791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1022</v>
      </c>
      <c r="N181"/>
    </row>
    <row r="182" spans="1:14">
      <c r="A182" t="s">
        <v>64</v>
      </c>
      <c r="B182" t="s">
        <v>791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1023</v>
      </c>
      <c r="N182"/>
    </row>
    <row r="183" spans="1:14">
      <c r="A183" t="s">
        <v>321</v>
      </c>
      <c r="B183" t="s">
        <v>791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1024</v>
      </c>
      <c r="N183"/>
    </row>
    <row r="184" spans="1:14">
      <c r="A184" t="s">
        <v>1025</v>
      </c>
      <c r="B184" t="s">
        <v>791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1026</v>
      </c>
      <c r="N184"/>
    </row>
    <row r="185" spans="1:14">
      <c r="A185" t="s">
        <v>235</v>
      </c>
      <c r="B185" t="s">
        <v>791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1027</v>
      </c>
      <c r="N185"/>
    </row>
    <row r="186" spans="1:14">
      <c r="A186" t="s">
        <v>3223</v>
      </c>
      <c r="B186" t="s">
        <v>791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3224</v>
      </c>
      <c r="N186"/>
    </row>
    <row r="187" spans="1:14">
      <c r="A187" t="s">
        <v>3225</v>
      </c>
      <c r="B187" t="s">
        <v>791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3226</v>
      </c>
      <c r="N187"/>
    </row>
    <row r="188" spans="1:14">
      <c r="A188" t="s">
        <v>322</v>
      </c>
      <c r="B188" t="s">
        <v>791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1028</v>
      </c>
      <c r="N188"/>
    </row>
    <row r="189" spans="1:14">
      <c r="A189" t="s">
        <v>3519</v>
      </c>
      <c r="B189" t="s">
        <v>791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3520</v>
      </c>
      <c r="N189"/>
    </row>
    <row r="190" spans="1:14" hidden="1">
      <c r="A190" t="s">
        <v>3227</v>
      </c>
      <c r="B190" t="s">
        <v>791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3228</v>
      </c>
      <c r="N190"/>
    </row>
    <row r="191" spans="1:14">
      <c r="A191" t="s">
        <v>66</v>
      </c>
      <c r="B191" t="s">
        <v>791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1029</v>
      </c>
      <c r="N191"/>
    </row>
    <row r="192" spans="1:14">
      <c r="A192" t="s">
        <v>314</v>
      </c>
      <c r="B192" t="s">
        <v>791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1030</v>
      </c>
      <c r="N192"/>
    </row>
    <row r="193" spans="1:14">
      <c r="A193" t="s">
        <v>1031</v>
      </c>
      <c r="B193" t="s">
        <v>791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1032</v>
      </c>
      <c r="N193"/>
    </row>
    <row r="194" spans="1:14">
      <c r="A194" t="s">
        <v>67</v>
      </c>
      <c r="B194" t="s">
        <v>791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1033</v>
      </c>
      <c r="N194"/>
    </row>
    <row r="195" spans="1:14">
      <c r="A195" t="s">
        <v>1034</v>
      </c>
      <c r="B195" t="s">
        <v>791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1035</v>
      </c>
      <c r="N195"/>
    </row>
    <row r="196" spans="1:14">
      <c r="A196" t="s">
        <v>1036</v>
      </c>
      <c r="B196" t="s">
        <v>791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1037</v>
      </c>
      <c r="N196"/>
    </row>
    <row r="197" spans="1:14">
      <c r="A197" t="s">
        <v>1038</v>
      </c>
      <c r="B197" t="s">
        <v>791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1039</v>
      </c>
      <c r="N197"/>
    </row>
    <row r="198" spans="1:14">
      <c r="A198" t="s">
        <v>1040</v>
      </c>
      <c r="B198" t="s">
        <v>791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1041</v>
      </c>
      <c r="N198"/>
    </row>
    <row r="199" spans="1:14" hidden="1">
      <c r="A199" t="s">
        <v>1042</v>
      </c>
      <c r="B199" t="s">
        <v>791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1043</v>
      </c>
      <c r="N199"/>
    </row>
    <row r="200" spans="1:14">
      <c r="A200" t="s">
        <v>3102</v>
      </c>
      <c r="B200" t="s">
        <v>791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3103</v>
      </c>
      <c r="N200"/>
    </row>
    <row r="201" spans="1:14">
      <c r="A201" t="s">
        <v>1044</v>
      </c>
      <c r="B201" t="s">
        <v>791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1045</v>
      </c>
      <c r="N201"/>
    </row>
    <row r="202" spans="1:14">
      <c r="A202" t="s">
        <v>68</v>
      </c>
      <c r="B202" t="s">
        <v>791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1046</v>
      </c>
      <c r="N202"/>
    </row>
    <row r="203" spans="1:14">
      <c r="A203" t="s">
        <v>3229</v>
      </c>
      <c r="B203" t="s">
        <v>791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3230</v>
      </c>
      <c r="N203"/>
    </row>
    <row r="204" spans="1:14">
      <c r="A204" t="s">
        <v>1047</v>
      </c>
      <c r="B204" t="s">
        <v>791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1048</v>
      </c>
      <c r="N204"/>
    </row>
    <row r="205" spans="1:14">
      <c r="A205" t="s">
        <v>1049</v>
      </c>
      <c r="B205" t="s">
        <v>791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1050</v>
      </c>
      <c r="N205"/>
    </row>
    <row r="206" spans="1:14">
      <c r="A206" t="s">
        <v>70</v>
      </c>
      <c r="B206" t="s">
        <v>791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1051</v>
      </c>
      <c r="N206"/>
    </row>
    <row r="207" spans="1:14">
      <c r="A207" t="s">
        <v>71</v>
      </c>
      <c r="B207" t="s">
        <v>791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1052</v>
      </c>
      <c r="N207"/>
    </row>
    <row r="208" spans="1:14" hidden="1">
      <c r="A208" t="s">
        <v>3231</v>
      </c>
      <c r="B208" t="s">
        <v>791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3232</v>
      </c>
      <c r="N208"/>
    </row>
    <row r="209" spans="1:14">
      <c r="A209" t="s">
        <v>1053</v>
      </c>
      <c r="B209" t="s">
        <v>791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1054</v>
      </c>
      <c r="N209"/>
    </row>
    <row r="210" spans="1:14">
      <c r="A210" t="s">
        <v>1055</v>
      </c>
      <c r="B210" t="s">
        <v>791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1056</v>
      </c>
      <c r="N210"/>
    </row>
    <row r="211" spans="1:14">
      <c r="A211" t="s">
        <v>1057</v>
      </c>
      <c r="B211" t="s">
        <v>791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1058</v>
      </c>
      <c r="N211"/>
    </row>
    <row r="212" spans="1:14">
      <c r="A212" t="s">
        <v>72</v>
      </c>
      <c r="B212" t="s">
        <v>791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1059</v>
      </c>
      <c r="N212"/>
    </row>
    <row r="213" spans="1:14">
      <c r="A213" t="s">
        <v>3233</v>
      </c>
      <c r="B213" t="s">
        <v>791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3234</v>
      </c>
      <c r="N213"/>
    </row>
    <row r="214" spans="1:14">
      <c r="A214" t="s">
        <v>1060</v>
      </c>
      <c r="B214" t="s">
        <v>791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1061</v>
      </c>
      <c r="N214"/>
    </row>
    <row r="215" spans="1:14">
      <c r="A215" t="s">
        <v>323</v>
      </c>
      <c r="B215" t="s">
        <v>791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1062</v>
      </c>
      <c r="N215"/>
    </row>
    <row r="216" spans="1:14">
      <c r="A216" t="s">
        <v>1063</v>
      </c>
      <c r="B216" t="s">
        <v>791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1064</v>
      </c>
      <c r="N216"/>
    </row>
    <row r="217" spans="1:14">
      <c r="A217" t="s">
        <v>3414</v>
      </c>
      <c r="B217" t="s">
        <v>791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3415</v>
      </c>
      <c r="N217"/>
    </row>
    <row r="218" spans="1:14">
      <c r="A218" t="s">
        <v>3499</v>
      </c>
      <c r="B218" t="s">
        <v>809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3500</v>
      </c>
      <c r="N218"/>
    </row>
    <row r="219" spans="1:14">
      <c r="A219" t="s">
        <v>1065</v>
      </c>
      <c r="B219" t="s">
        <v>791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1066</v>
      </c>
      <c r="N219"/>
    </row>
    <row r="220" spans="1:14">
      <c r="A220" t="s">
        <v>325</v>
      </c>
      <c r="B220" t="s">
        <v>791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1067</v>
      </c>
      <c r="N220"/>
    </row>
    <row r="221" spans="1:14">
      <c r="A221" t="s">
        <v>1068</v>
      </c>
      <c r="B221" t="s">
        <v>791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1069</v>
      </c>
      <c r="N221"/>
    </row>
    <row r="222" spans="1:14">
      <c r="A222" t="s">
        <v>1070</v>
      </c>
      <c r="B222" t="s">
        <v>791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1071</v>
      </c>
      <c r="N222"/>
    </row>
    <row r="223" spans="1:14">
      <c r="A223" t="s">
        <v>3595</v>
      </c>
      <c r="B223" t="s">
        <v>809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3596</v>
      </c>
      <c r="N223"/>
    </row>
    <row r="224" spans="1:14">
      <c r="A224" t="s">
        <v>326</v>
      </c>
      <c r="B224" t="s">
        <v>791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1072</v>
      </c>
      <c r="N224"/>
    </row>
    <row r="225" spans="1:14">
      <c r="A225" t="s">
        <v>327</v>
      </c>
      <c r="B225" t="s">
        <v>791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1073</v>
      </c>
      <c r="N225"/>
    </row>
    <row r="226" spans="1:14" hidden="1">
      <c r="A226" t="s">
        <v>1074</v>
      </c>
      <c r="B226" t="s">
        <v>791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1075</v>
      </c>
      <c r="N226"/>
    </row>
    <row r="227" spans="1:14">
      <c r="A227" t="s">
        <v>328</v>
      </c>
      <c r="B227" t="s">
        <v>791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1076</v>
      </c>
      <c r="N227"/>
    </row>
    <row r="228" spans="1:14">
      <c r="A228" t="s">
        <v>3443</v>
      </c>
      <c r="B228" t="s">
        <v>791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1077</v>
      </c>
      <c r="N228"/>
    </row>
    <row r="229" spans="1:14">
      <c r="A229" t="s">
        <v>73</v>
      </c>
      <c r="B229" t="s">
        <v>791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1078</v>
      </c>
      <c r="N229"/>
    </row>
    <row r="230" spans="1:14">
      <c r="A230" t="s">
        <v>75</v>
      </c>
      <c r="B230" t="s">
        <v>791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1079</v>
      </c>
      <c r="N230"/>
    </row>
    <row r="231" spans="1:14">
      <c r="A231" t="s">
        <v>1080</v>
      </c>
      <c r="B231" t="s">
        <v>791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1081</v>
      </c>
      <c r="N231"/>
    </row>
    <row r="232" spans="1:14">
      <c r="A232" t="s">
        <v>3166</v>
      </c>
      <c r="B232" t="s">
        <v>791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3167</v>
      </c>
      <c r="N232"/>
    </row>
    <row r="233" spans="1:14">
      <c r="A233" t="s">
        <v>329</v>
      </c>
      <c r="B233" t="s">
        <v>791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1082</v>
      </c>
      <c r="N233"/>
    </row>
    <row r="234" spans="1:14">
      <c r="A234" t="s">
        <v>76</v>
      </c>
      <c r="B234" t="s">
        <v>791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1083</v>
      </c>
      <c r="N234"/>
    </row>
    <row r="235" spans="1:14">
      <c r="A235" t="s">
        <v>1084</v>
      </c>
      <c r="B235" t="s">
        <v>791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1085</v>
      </c>
      <c r="N235"/>
    </row>
    <row r="236" spans="1:14">
      <c r="A236" t="s">
        <v>1086</v>
      </c>
      <c r="B236" t="s">
        <v>791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1087</v>
      </c>
      <c r="N236"/>
    </row>
    <row r="237" spans="1:14">
      <c r="A237" t="s">
        <v>315</v>
      </c>
      <c r="B237" t="s">
        <v>791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1088</v>
      </c>
      <c r="N237"/>
    </row>
    <row r="238" spans="1:14">
      <c r="A238" t="s">
        <v>3536</v>
      </c>
      <c r="B238" t="s">
        <v>791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3537</v>
      </c>
      <c r="N238"/>
    </row>
    <row r="239" spans="1:14">
      <c r="A239" t="s">
        <v>1089</v>
      </c>
      <c r="B239" t="s">
        <v>791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1090</v>
      </c>
      <c r="N239"/>
    </row>
    <row r="240" spans="1:14" hidden="1">
      <c r="A240" t="s">
        <v>2947</v>
      </c>
      <c r="B240" t="s">
        <v>791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2948</v>
      </c>
      <c r="N240"/>
    </row>
    <row r="241" spans="1:14">
      <c r="A241" t="s">
        <v>3444</v>
      </c>
      <c r="B241" t="s">
        <v>791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3445</v>
      </c>
      <c r="N241"/>
    </row>
    <row r="242" spans="1:14">
      <c r="A242" t="s">
        <v>324</v>
      </c>
      <c r="B242" t="s">
        <v>791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1091</v>
      </c>
      <c r="N242"/>
    </row>
    <row r="243" spans="1:14" hidden="1">
      <c r="A243" t="s">
        <v>3015</v>
      </c>
      <c r="B243" t="s">
        <v>791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3016</v>
      </c>
      <c r="N243"/>
    </row>
    <row r="244" spans="1:14">
      <c r="A244" t="s">
        <v>1092</v>
      </c>
      <c r="B244" t="s">
        <v>791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1093</v>
      </c>
      <c r="N244"/>
    </row>
    <row r="245" spans="1:14">
      <c r="A245" t="s">
        <v>3576</v>
      </c>
      <c r="B245" t="s">
        <v>809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3577</v>
      </c>
      <c r="N245"/>
    </row>
    <row r="246" spans="1:14">
      <c r="A246" t="s">
        <v>1094</v>
      </c>
      <c r="B246" t="s">
        <v>791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1095</v>
      </c>
      <c r="N246"/>
    </row>
    <row r="247" spans="1:14">
      <c r="A247" t="s">
        <v>77</v>
      </c>
      <c r="B247" t="s">
        <v>791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1096</v>
      </c>
      <c r="N247"/>
    </row>
    <row r="248" spans="1:14">
      <c r="A248" t="s">
        <v>3017</v>
      </c>
      <c r="B248" t="s">
        <v>791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3018</v>
      </c>
      <c r="N248"/>
    </row>
    <row r="249" spans="1:14">
      <c r="A249" t="s">
        <v>715</v>
      </c>
      <c r="B249" t="s">
        <v>791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1097</v>
      </c>
      <c r="N249"/>
    </row>
    <row r="250" spans="1:14">
      <c r="A250" t="s">
        <v>78</v>
      </c>
      <c r="B250" t="s">
        <v>791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1098</v>
      </c>
      <c r="N250"/>
    </row>
    <row r="251" spans="1:14" hidden="1">
      <c r="A251" t="s">
        <v>333</v>
      </c>
      <c r="B251" t="s">
        <v>791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1099</v>
      </c>
      <c r="N251"/>
    </row>
    <row r="252" spans="1:14">
      <c r="A252" t="s">
        <v>1100</v>
      </c>
      <c r="B252" t="s">
        <v>791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1101</v>
      </c>
      <c r="N252"/>
    </row>
    <row r="253" spans="1:14">
      <c r="A253" t="s">
        <v>1102</v>
      </c>
      <c r="B253" t="s">
        <v>791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1103</v>
      </c>
      <c r="N253"/>
    </row>
    <row r="254" spans="1:14">
      <c r="A254" t="s">
        <v>334</v>
      </c>
      <c r="B254" t="s">
        <v>791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1104</v>
      </c>
      <c r="N254"/>
    </row>
    <row r="255" spans="1:14">
      <c r="A255" t="s">
        <v>3019</v>
      </c>
      <c r="B255" t="s">
        <v>791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3020</v>
      </c>
      <c r="N255"/>
    </row>
    <row r="256" spans="1:14">
      <c r="A256" t="s">
        <v>336</v>
      </c>
      <c r="B256" t="s">
        <v>791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1105</v>
      </c>
      <c r="N256"/>
    </row>
    <row r="257" spans="1:14" hidden="1">
      <c r="A257" t="s">
        <v>1106</v>
      </c>
      <c r="B257" t="s">
        <v>791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1107</v>
      </c>
      <c r="N257"/>
    </row>
    <row r="258" spans="1:14">
      <c r="A258" t="s">
        <v>330</v>
      </c>
      <c r="B258" t="s">
        <v>791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1108</v>
      </c>
      <c r="N258"/>
    </row>
    <row r="259" spans="1:14">
      <c r="A259" t="s">
        <v>3235</v>
      </c>
      <c r="B259" t="s">
        <v>809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3236</v>
      </c>
      <c r="N259"/>
    </row>
    <row r="260" spans="1:14">
      <c r="A260" t="s">
        <v>79</v>
      </c>
      <c r="B260" t="s">
        <v>791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1109</v>
      </c>
      <c r="N260"/>
    </row>
    <row r="261" spans="1:14">
      <c r="A261" t="s">
        <v>3475</v>
      </c>
      <c r="B261" t="s">
        <v>809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3476</v>
      </c>
      <c r="N261"/>
    </row>
    <row r="262" spans="1:14">
      <c r="A262" t="s">
        <v>3237</v>
      </c>
      <c r="B262" t="s">
        <v>791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3238</v>
      </c>
      <c r="N262"/>
    </row>
    <row r="263" spans="1:14">
      <c r="A263" t="s">
        <v>331</v>
      </c>
      <c r="B263" t="s">
        <v>791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1110</v>
      </c>
      <c r="N263"/>
    </row>
    <row r="264" spans="1:14">
      <c r="A264" t="s">
        <v>339</v>
      </c>
      <c r="B264" t="s">
        <v>791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1111</v>
      </c>
      <c r="N264"/>
    </row>
    <row r="265" spans="1:14">
      <c r="A265" t="s">
        <v>337</v>
      </c>
      <c r="B265" t="s">
        <v>791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1112</v>
      </c>
      <c r="N265"/>
    </row>
    <row r="266" spans="1:14">
      <c r="A266" t="s">
        <v>1113</v>
      </c>
      <c r="B266" t="s">
        <v>791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1114</v>
      </c>
      <c r="N266"/>
    </row>
    <row r="267" spans="1:14">
      <c r="A267" t="s">
        <v>1115</v>
      </c>
      <c r="B267" t="s">
        <v>791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1116</v>
      </c>
      <c r="N267"/>
    </row>
    <row r="268" spans="1:14">
      <c r="A268" t="s">
        <v>1117</v>
      </c>
      <c r="B268" t="s">
        <v>791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1118</v>
      </c>
      <c r="N268"/>
    </row>
    <row r="269" spans="1:14">
      <c r="A269" t="s">
        <v>1119</v>
      </c>
      <c r="B269" t="s">
        <v>791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1120</v>
      </c>
      <c r="N269"/>
    </row>
    <row r="270" spans="1:14" hidden="1">
      <c r="A270" t="s">
        <v>338</v>
      </c>
      <c r="B270" t="s">
        <v>791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1121</v>
      </c>
      <c r="N270"/>
    </row>
    <row r="271" spans="1:14">
      <c r="A271" t="s">
        <v>1122</v>
      </c>
      <c r="B271" t="s">
        <v>791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1123</v>
      </c>
      <c r="N271"/>
    </row>
    <row r="272" spans="1:14">
      <c r="A272" t="s">
        <v>1124</v>
      </c>
      <c r="B272" t="s">
        <v>791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1125</v>
      </c>
      <c r="N272"/>
    </row>
    <row r="273" spans="1:14">
      <c r="A273" t="s">
        <v>340</v>
      </c>
      <c r="B273" t="s">
        <v>791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1126</v>
      </c>
      <c r="N273"/>
    </row>
    <row r="274" spans="1:14">
      <c r="A274" t="s">
        <v>81</v>
      </c>
      <c r="B274" t="s">
        <v>791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1127</v>
      </c>
      <c r="N274"/>
    </row>
    <row r="275" spans="1:14">
      <c r="A275" t="s">
        <v>341</v>
      </c>
      <c r="B275" t="s">
        <v>791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1128</v>
      </c>
      <c r="N275"/>
    </row>
    <row r="276" spans="1:14">
      <c r="A276" t="s">
        <v>3239</v>
      </c>
      <c r="B276" t="s">
        <v>809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3240</v>
      </c>
      <c r="N276"/>
    </row>
    <row r="277" spans="1:14">
      <c r="A277" t="s">
        <v>82</v>
      </c>
      <c r="B277" t="s">
        <v>791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1129</v>
      </c>
      <c r="N277"/>
    </row>
    <row r="278" spans="1:14">
      <c r="A278" t="s">
        <v>1130</v>
      </c>
      <c r="B278" t="s">
        <v>791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1131</v>
      </c>
      <c r="N278"/>
    </row>
    <row r="279" spans="1:14">
      <c r="A279" t="s">
        <v>335</v>
      </c>
      <c r="B279" t="s">
        <v>791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1132</v>
      </c>
      <c r="N279"/>
    </row>
    <row r="280" spans="1:14">
      <c r="A280" t="s">
        <v>3422</v>
      </c>
      <c r="B280" t="s">
        <v>791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3423</v>
      </c>
      <c r="N280"/>
    </row>
    <row r="281" spans="1:14">
      <c r="A281" t="s">
        <v>342</v>
      </c>
      <c r="B281" t="s">
        <v>791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1133</v>
      </c>
      <c r="N281"/>
    </row>
    <row r="282" spans="1:14">
      <c r="A282" t="s">
        <v>343</v>
      </c>
      <c r="B282" t="s">
        <v>791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1134</v>
      </c>
      <c r="N282"/>
    </row>
    <row r="283" spans="1:14">
      <c r="A283" t="s">
        <v>2994</v>
      </c>
      <c r="B283" t="s">
        <v>791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2995</v>
      </c>
      <c r="N283"/>
    </row>
    <row r="284" spans="1:14">
      <c r="A284" t="s">
        <v>1135</v>
      </c>
      <c r="B284" t="s">
        <v>791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1136</v>
      </c>
      <c r="N284"/>
    </row>
    <row r="285" spans="1:14">
      <c r="A285" t="s">
        <v>344</v>
      </c>
      <c r="B285" t="s">
        <v>791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1137</v>
      </c>
      <c r="N285"/>
    </row>
    <row r="286" spans="1:14">
      <c r="A286" t="s">
        <v>83</v>
      </c>
      <c r="B286" t="s">
        <v>791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1138</v>
      </c>
      <c r="N286"/>
    </row>
    <row r="287" spans="1:14">
      <c r="A287" t="s">
        <v>345</v>
      </c>
      <c r="B287" t="s">
        <v>791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1139</v>
      </c>
      <c r="N287"/>
    </row>
    <row r="288" spans="1:14">
      <c r="A288" t="s">
        <v>3135</v>
      </c>
      <c r="B288" t="s">
        <v>791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3136</v>
      </c>
      <c r="N288"/>
    </row>
    <row r="289" spans="1:14">
      <c r="A289" t="s">
        <v>1140</v>
      </c>
      <c r="B289" t="s">
        <v>791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1141</v>
      </c>
      <c r="N289"/>
    </row>
    <row r="290" spans="1:14">
      <c r="A290" t="s">
        <v>1142</v>
      </c>
      <c r="B290" t="s">
        <v>791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1143</v>
      </c>
      <c r="N290"/>
    </row>
    <row r="291" spans="1:14">
      <c r="A291" t="s">
        <v>1144</v>
      </c>
      <c r="B291" t="s">
        <v>791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1145</v>
      </c>
      <c r="N291"/>
    </row>
    <row r="292" spans="1:14">
      <c r="A292" t="s">
        <v>3021</v>
      </c>
      <c r="B292" t="s">
        <v>791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3022</v>
      </c>
      <c r="N292"/>
    </row>
    <row r="293" spans="1:14">
      <c r="A293" t="s">
        <v>84</v>
      </c>
      <c r="B293" t="s">
        <v>791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1146</v>
      </c>
      <c r="N293"/>
    </row>
    <row r="294" spans="1:14">
      <c r="A294" t="s">
        <v>1147</v>
      </c>
      <c r="B294" t="s">
        <v>791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1148</v>
      </c>
      <c r="N294"/>
    </row>
    <row r="295" spans="1:14">
      <c r="A295" t="s">
        <v>1149</v>
      </c>
      <c r="B295" t="s">
        <v>791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1150</v>
      </c>
      <c r="N295"/>
    </row>
    <row r="296" spans="1:14">
      <c r="A296" t="s">
        <v>1151</v>
      </c>
      <c r="B296" t="s">
        <v>791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1152</v>
      </c>
      <c r="N296"/>
    </row>
    <row r="297" spans="1:14" hidden="1">
      <c r="A297" t="s">
        <v>3597</v>
      </c>
      <c r="B297" t="s">
        <v>809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3598</v>
      </c>
      <c r="N297"/>
    </row>
    <row r="298" spans="1:14">
      <c r="A298" t="s">
        <v>85</v>
      </c>
      <c r="B298" t="s">
        <v>791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1153</v>
      </c>
      <c r="N298"/>
    </row>
    <row r="299" spans="1:14">
      <c r="A299" t="s">
        <v>346</v>
      </c>
      <c r="B299" t="s">
        <v>791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1154</v>
      </c>
      <c r="N299"/>
    </row>
    <row r="300" spans="1:14">
      <c r="A300" t="s">
        <v>86</v>
      </c>
      <c r="B300" t="s">
        <v>791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1155</v>
      </c>
      <c r="N300"/>
    </row>
    <row r="301" spans="1:14">
      <c r="A301" t="s">
        <v>1156</v>
      </c>
      <c r="B301" t="s">
        <v>791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1157</v>
      </c>
      <c r="N301"/>
    </row>
    <row r="302" spans="1:14">
      <c r="A302" t="s">
        <v>1158</v>
      </c>
      <c r="B302" t="s">
        <v>791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1159</v>
      </c>
      <c r="N302"/>
    </row>
    <row r="303" spans="1:14">
      <c r="A303" t="s">
        <v>87</v>
      </c>
      <c r="B303" t="s">
        <v>791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1160</v>
      </c>
      <c r="N303"/>
    </row>
    <row r="304" spans="1:14">
      <c r="A304" t="s">
        <v>1161</v>
      </c>
      <c r="B304" t="s">
        <v>791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1162</v>
      </c>
      <c r="N304"/>
    </row>
    <row r="305" spans="1:14">
      <c r="A305" t="s">
        <v>3480</v>
      </c>
      <c r="B305" t="s">
        <v>791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3481</v>
      </c>
      <c r="N305"/>
    </row>
    <row r="306" spans="1:14">
      <c r="A306" t="s">
        <v>1163</v>
      </c>
      <c r="B306" t="s">
        <v>791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1164</v>
      </c>
      <c r="N306"/>
    </row>
    <row r="307" spans="1:14">
      <c r="A307" t="s">
        <v>1165</v>
      </c>
      <c r="B307" t="s">
        <v>791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1166</v>
      </c>
      <c r="N307"/>
    </row>
    <row r="308" spans="1:14">
      <c r="A308" t="s">
        <v>1167</v>
      </c>
      <c r="B308" t="s">
        <v>791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1168</v>
      </c>
      <c r="N308"/>
    </row>
    <row r="309" spans="1:14">
      <c r="A309" t="s">
        <v>237</v>
      </c>
      <c r="B309" t="s">
        <v>791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1169</v>
      </c>
      <c r="N309"/>
    </row>
    <row r="310" spans="1:14">
      <c r="A310" t="s">
        <v>1170</v>
      </c>
      <c r="B310" t="s">
        <v>791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1171</v>
      </c>
      <c r="N310"/>
    </row>
    <row r="311" spans="1:14">
      <c r="A311" t="s">
        <v>3507</v>
      </c>
      <c r="B311" t="s">
        <v>791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3508</v>
      </c>
      <c r="N311"/>
    </row>
    <row r="312" spans="1:14">
      <c r="A312" t="s">
        <v>1172</v>
      </c>
      <c r="B312" t="s">
        <v>791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1173</v>
      </c>
      <c r="N312"/>
    </row>
    <row r="313" spans="1:14">
      <c r="A313" t="s">
        <v>3241</v>
      </c>
      <c r="B313" t="s">
        <v>791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3242</v>
      </c>
      <c r="N313"/>
    </row>
    <row r="314" spans="1:14">
      <c r="A314" t="s">
        <v>3614</v>
      </c>
      <c r="B314" t="s">
        <v>791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3615</v>
      </c>
      <c r="N314"/>
    </row>
    <row r="315" spans="1:14">
      <c r="A315" t="s">
        <v>347</v>
      </c>
      <c r="B315" t="s">
        <v>791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1174</v>
      </c>
      <c r="N315"/>
    </row>
    <row r="316" spans="1:14">
      <c r="A316" t="s">
        <v>1175</v>
      </c>
      <c r="B316" t="s">
        <v>791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1176</v>
      </c>
      <c r="N316"/>
    </row>
    <row r="317" spans="1:14">
      <c r="A317" t="s">
        <v>332</v>
      </c>
      <c r="B317" t="s">
        <v>791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1177</v>
      </c>
      <c r="N317"/>
    </row>
    <row r="318" spans="1:14">
      <c r="A318" t="s">
        <v>238</v>
      </c>
      <c r="B318" t="s">
        <v>791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1178</v>
      </c>
      <c r="N318"/>
    </row>
    <row r="319" spans="1:14">
      <c r="A319" t="s">
        <v>2997</v>
      </c>
      <c r="B319" t="s">
        <v>791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2998</v>
      </c>
      <c r="N319"/>
    </row>
    <row r="320" spans="1:14">
      <c r="A320" t="s">
        <v>1179</v>
      </c>
      <c r="B320" t="s">
        <v>791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1180</v>
      </c>
      <c r="N320"/>
    </row>
    <row r="321" spans="1:14">
      <c r="A321" t="s">
        <v>236</v>
      </c>
      <c r="B321" t="s">
        <v>791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1181</v>
      </c>
      <c r="N321"/>
    </row>
    <row r="322" spans="1:14">
      <c r="A322" t="s">
        <v>3395</v>
      </c>
      <c r="B322" t="s">
        <v>809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3396</v>
      </c>
      <c r="N322"/>
    </row>
    <row r="323" spans="1:14">
      <c r="A323" t="s">
        <v>88</v>
      </c>
      <c r="B323" t="s">
        <v>791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1182</v>
      </c>
      <c r="N323"/>
    </row>
    <row r="324" spans="1:14">
      <c r="A324" t="s">
        <v>1183</v>
      </c>
      <c r="B324" t="s">
        <v>791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1184</v>
      </c>
      <c r="N324"/>
    </row>
    <row r="325" spans="1:14">
      <c r="A325" t="s">
        <v>1185</v>
      </c>
      <c r="B325" t="s">
        <v>791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1186</v>
      </c>
      <c r="N325"/>
    </row>
    <row r="326" spans="1:14">
      <c r="A326" t="s">
        <v>348</v>
      </c>
      <c r="B326" t="s">
        <v>791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1187</v>
      </c>
      <c r="N326"/>
    </row>
    <row r="327" spans="1:14">
      <c r="A327" t="s">
        <v>1188</v>
      </c>
      <c r="B327" t="s">
        <v>791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1189</v>
      </c>
      <c r="N327"/>
    </row>
    <row r="328" spans="1:14">
      <c r="A328" t="s">
        <v>89</v>
      </c>
      <c r="B328" t="s">
        <v>791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1190</v>
      </c>
      <c r="N328"/>
    </row>
    <row r="329" spans="1:14">
      <c r="A329" t="s">
        <v>239</v>
      </c>
      <c r="B329" t="s">
        <v>791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1191</v>
      </c>
      <c r="N329"/>
    </row>
    <row r="330" spans="1:14">
      <c r="A330" t="s">
        <v>1192</v>
      </c>
      <c r="B330" t="s">
        <v>791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1193</v>
      </c>
      <c r="N330"/>
    </row>
    <row r="331" spans="1:14">
      <c r="A331" t="s">
        <v>1194</v>
      </c>
      <c r="B331" t="s">
        <v>791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1195</v>
      </c>
      <c r="N331"/>
    </row>
    <row r="332" spans="1:14">
      <c r="A332" t="s">
        <v>1196</v>
      </c>
      <c r="B332" t="s">
        <v>791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1197</v>
      </c>
      <c r="N332"/>
    </row>
    <row r="333" spans="1:14">
      <c r="A333" t="s">
        <v>349</v>
      </c>
      <c r="B333" t="s">
        <v>791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1198</v>
      </c>
      <c r="N333"/>
    </row>
    <row r="334" spans="1:14">
      <c r="A334" t="s">
        <v>356</v>
      </c>
      <c r="B334" t="s">
        <v>791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1199</v>
      </c>
      <c r="N334"/>
    </row>
    <row r="335" spans="1:14">
      <c r="A335" t="s">
        <v>3243</v>
      </c>
      <c r="B335" t="s">
        <v>791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3244</v>
      </c>
      <c r="N335"/>
    </row>
    <row r="336" spans="1:14">
      <c r="A336" t="s">
        <v>3538</v>
      </c>
      <c r="B336" t="s">
        <v>791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3539</v>
      </c>
      <c r="N336"/>
    </row>
    <row r="337" spans="1:14">
      <c r="A337" t="s">
        <v>357</v>
      </c>
      <c r="B337" t="s">
        <v>791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1200</v>
      </c>
      <c r="N337"/>
    </row>
    <row r="338" spans="1:14">
      <c r="A338" t="s">
        <v>350</v>
      </c>
      <c r="B338" t="s">
        <v>791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1201</v>
      </c>
      <c r="N338"/>
    </row>
    <row r="339" spans="1:14">
      <c r="A339" t="s">
        <v>3023</v>
      </c>
      <c r="B339" t="s">
        <v>791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3024</v>
      </c>
      <c r="N339"/>
    </row>
    <row r="340" spans="1:14">
      <c r="A340" t="s">
        <v>1202</v>
      </c>
      <c r="B340" t="s">
        <v>791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1203</v>
      </c>
      <c r="N340"/>
    </row>
    <row r="341" spans="1:14">
      <c r="A341" t="s">
        <v>351</v>
      </c>
      <c r="B341" t="s">
        <v>791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1204</v>
      </c>
      <c r="N341"/>
    </row>
    <row r="342" spans="1:14">
      <c r="A342" t="s">
        <v>1205</v>
      </c>
      <c r="B342" t="s">
        <v>791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1206</v>
      </c>
      <c r="N342"/>
    </row>
    <row r="343" spans="1:14">
      <c r="A343" t="s">
        <v>1207</v>
      </c>
      <c r="B343" t="s">
        <v>791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1208</v>
      </c>
      <c r="N343"/>
    </row>
    <row r="344" spans="1:14">
      <c r="A344" t="s">
        <v>1209</v>
      </c>
      <c r="B344" t="s">
        <v>791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1210</v>
      </c>
      <c r="N344"/>
    </row>
    <row r="345" spans="1:14">
      <c r="A345" t="s">
        <v>352</v>
      </c>
      <c r="B345" t="s">
        <v>791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1211</v>
      </c>
      <c r="N345"/>
    </row>
    <row r="346" spans="1:14">
      <c r="A346" t="s">
        <v>721</v>
      </c>
      <c r="B346" t="s">
        <v>791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1212</v>
      </c>
      <c r="N346"/>
    </row>
    <row r="347" spans="1:14">
      <c r="A347" t="s">
        <v>353</v>
      </c>
      <c r="B347" t="s">
        <v>791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1213</v>
      </c>
      <c r="N347"/>
    </row>
    <row r="348" spans="1:14">
      <c r="A348" t="s">
        <v>2999</v>
      </c>
      <c r="B348" t="s">
        <v>791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3000</v>
      </c>
      <c r="N348"/>
    </row>
    <row r="349" spans="1:14">
      <c r="A349" t="s">
        <v>354</v>
      </c>
      <c r="B349" t="s">
        <v>791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3025</v>
      </c>
      <c r="N349"/>
    </row>
    <row r="350" spans="1:14">
      <c r="A350" t="s">
        <v>1214</v>
      </c>
      <c r="B350" t="s">
        <v>791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1215</v>
      </c>
      <c r="N350"/>
    </row>
    <row r="351" spans="1:14">
      <c r="A351" t="s">
        <v>1216</v>
      </c>
      <c r="B351" t="s">
        <v>791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1217</v>
      </c>
      <c r="N351"/>
    </row>
    <row r="352" spans="1:14">
      <c r="A352" t="s">
        <v>3245</v>
      </c>
      <c r="B352" t="s">
        <v>791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3246</v>
      </c>
      <c r="N352"/>
    </row>
    <row r="353" spans="1:14">
      <c r="A353" t="s">
        <v>1218</v>
      </c>
      <c r="B353" t="s">
        <v>791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1219</v>
      </c>
      <c r="N353"/>
    </row>
    <row r="354" spans="1:14">
      <c r="A354" t="s">
        <v>1220</v>
      </c>
      <c r="B354" t="s">
        <v>791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1221</v>
      </c>
      <c r="N354"/>
    </row>
    <row r="355" spans="1:14">
      <c r="A355" t="s">
        <v>1222</v>
      </c>
      <c r="B355" t="s">
        <v>791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1223</v>
      </c>
      <c r="N355"/>
    </row>
    <row r="356" spans="1:14">
      <c r="A356" t="s">
        <v>3026</v>
      </c>
      <c r="B356" t="s">
        <v>809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3027</v>
      </c>
      <c r="N356"/>
    </row>
    <row r="357" spans="1:14">
      <c r="A357" t="s">
        <v>355</v>
      </c>
      <c r="B357" t="s">
        <v>791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1224</v>
      </c>
      <c r="N357"/>
    </row>
    <row r="358" spans="1:14">
      <c r="A358" t="s">
        <v>1225</v>
      </c>
      <c r="B358" t="s">
        <v>791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1226</v>
      </c>
      <c r="N358"/>
    </row>
    <row r="359" spans="1:14">
      <c r="A359" t="s">
        <v>1227</v>
      </c>
      <c r="B359" t="s">
        <v>791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1228</v>
      </c>
      <c r="N359"/>
    </row>
    <row r="360" spans="1:14">
      <c r="A360" t="s">
        <v>1229</v>
      </c>
      <c r="B360" t="s">
        <v>791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1230</v>
      </c>
      <c r="N360"/>
    </row>
    <row r="361" spans="1:14">
      <c r="A361" t="s">
        <v>1231</v>
      </c>
      <c r="B361" t="s">
        <v>791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1232</v>
      </c>
      <c r="N361"/>
    </row>
    <row r="362" spans="1:14">
      <c r="A362" t="s">
        <v>91</v>
      </c>
      <c r="B362" t="s">
        <v>791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1233</v>
      </c>
      <c r="N362"/>
    </row>
    <row r="363" spans="1:14">
      <c r="A363" t="s">
        <v>92</v>
      </c>
      <c r="B363" t="s">
        <v>791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1234</v>
      </c>
      <c r="N363"/>
    </row>
    <row r="364" spans="1:14">
      <c r="A364" t="s">
        <v>358</v>
      </c>
      <c r="B364" t="s">
        <v>791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1235</v>
      </c>
      <c r="N364"/>
    </row>
    <row r="365" spans="1:14">
      <c r="A365" t="s">
        <v>94</v>
      </c>
      <c r="B365" t="s">
        <v>791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1236</v>
      </c>
      <c r="N365"/>
    </row>
    <row r="366" spans="1:14">
      <c r="A366" t="s">
        <v>1237</v>
      </c>
      <c r="B366" t="s">
        <v>791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1238</v>
      </c>
      <c r="N366"/>
    </row>
    <row r="367" spans="1:14">
      <c r="A367" t="s">
        <v>232</v>
      </c>
      <c r="B367" t="s">
        <v>809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1239</v>
      </c>
      <c r="N367"/>
    </row>
    <row r="368" spans="1:14">
      <c r="A368" t="s">
        <v>3247</v>
      </c>
      <c r="B368" t="s">
        <v>791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3248</v>
      </c>
      <c r="N368"/>
    </row>
    <row r="369" spans="1:14">
      <c r="A369" t="s">
        <v>1240</v>
      </c>
      <c r="B369" t="s">
        <v>791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1241</v>
      </c>
      <c r="N369"/>
    </row>
    <row r="370" spans="1:14">
      <c r="A370" t="s">
        <v>1242</v>
      </c>
      <c r="B370" t="s">
        <v>791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1243</v>
      </c>
      <c r="N370"/>
    </row>
    <row r="371" spans="1:14">
      <c r="A371" t="s">
        <v>1244</v>
      </c>
      <c r="B371" t="s">
        <v>791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1245</v>
      </c>
      <c r="N371"/>
    </row>
    <row r="372" spans="1:14" hidden="1">
      <c r="A372" t="s">
        <v>1246</v>
      </c>
      <c r="B372" t="s">
        <v>791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1247</v>
      </c>
      <c r="N372"/>
    </row>
    <row r="373" spans="1:14">
      <c r="A373" t="s">
        <v>3454</v>
      </c>
      <c r="B373" t="s">
        <v>791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3455</v>
      </c>
      <c r="N373"/>
    </row>
    <row r="374" spans="1:14">
      <c r="A374" t="s">
        <v>3123</v>
      </c>
      <c r="B374" t="s">
        <v>809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3124</v>
      </c>
      <c r="N374"/>
    </row>
    <row r="375" spans="1:14">
      <c r="A375" t="s">
        <v>1248</v>
      </c>
      <c r="B375" t="s">
        <v>791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1249</v>
      </c>
      <c r="N375"/>
    </row>
    <row r="376" spans="1:14">
      <c r="A376" t="s">
        <v>95</v>
      </c>
      <c r="B376" t="s">
        <v>791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1250</v>
      </c>
      <c r="N376"/>
    </row>
    <row r="377" spans="1:14">
      <c r="A377" t="s">
        <v>1251</v>
      </c>
      <c r="B377" t="s">
        <v>791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1252</v>
      </c>
      <c r="N377"/>
    </row>
    <row r="378" spans="1:14">
      <c r="A378" t="s">
        <v>1253</v>
      </c>
      <c r="B378" t="s">
        <v>791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1254</v>
      </c>
      <c r="N378"/>
    </row>
    <row r="379" spans="1:14">
      <c r="A379" t="s">
        <v>1255</v>
      </c>
      <c r="B379" t="s">
        <v>809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1256</v>
      </c>
      <c r="N379"/>
    </row>
    <row r="380" spans="1:14" hidden="1">
      <c r="A380" t="s">
        <v>1257</v>
      </c>
      <c r="B380" t="s">
        <v>791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1258</v>
      </c>
      <c r="N380"/>
    </row>
    <row r="381" spans="1:14" hidden="1">
      <c r="A381" t="s">
        <v>1259</v>
      </c>
      <c r="B381" t="s">
        <v>791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1260</v>
      </c>
      <c r="N381"/>
    </row>
    <row r="382" spans="1:14" hidden="1">
      <c r="A382" t="s">
        <v>1261</v>
      </c>
      <c r="B382" t="s">
        <v>791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1262</v>
      </c>
      <c r="N382"/>
    </row>
    <row r="383" spans="1:14" hidden="1">
      <c r="A383" t="s">
        <v>1263</v>
      </c>
      <c r="B383" t="s">
        <v>791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1264</v>
      </c>
      <c r="N383"/>
    </row>
    <row r="384" spans="1:14" hidden="1">
      <c r="A384" t="s">
        <v>3249</v>
      </c>
      <c r="B384" t="s">
        <v>791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3250</v>
      </c>
      <c r="N384"/>
    </row>
    <row r="385" spans="1:14" hidden="1">
      <c r="A385" t="s">
        <v>3138</v>
      </c>
      <c r="B385" t="s">
        <v>791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3139</v>
      </c>
      <c r="N385"/>
    </row>
    <row r="386" spans="1:14" hidden="1">
      <c r="A386" t="s">
        <v>3140</v>
      </c>
      <c r="B386" t="s">
        <v>791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3141</v>
      </c>
      <c r="N386"/>
    </row>
    <row r="387" spans="1:14" hidden="1">
      <c r="A387" t="s">
        <v>1265</v>
      </c>
      <c r="B387" t="s">
        <v>791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1266</v>
      </c>
      <c r="N387"/>
    </row>
    <row r="388" spans="1:14" hidden="1">
      <c r="A388" t="s">
        <v>240</v>
      </c>
      <c r="B388" t="s">
        <v>791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1267</v>
      </c>
      <c r="N388"/>
    </row>
    <row r="389" spans="1:14" hidden="1">
      <c r="A389" t="s">
        <v>96</v>
      </c>
      <c r="B389" t="s">
        <v>791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1268</v>
      </c>
      <c r="N389"/>
    </row>
    <row r="390" spans="1:14" hidden="1">
      <c r="A390" t="s">
        <v>360</v>
      </c>
      <c r="B390" t="s">
        <v>791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1269</v>
      </c>
      <c r="N390"/>
    </row>
    <row r="391" spans="1:14" hidden="1">
      <c r="A391" t="s">
        <v>1270</v>
      </c>
      <c r="B391" t="s">
        <v>791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1271</v>
      </c>
      <c r="N391"/>
    </row>
    <row r="392" spans="1:14" hidden="1">
      <c r="A392" t="s">
        <v>361</v>
      </c>
      <c r="B392" t="s">
        <v>791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1272</v>
      </c>
      <c r="N392"/>
    </row>
    <row r="393" spans="1:14" hidden="1">
      <c r="A393" t="s">
        <v>1273</v>
      </c>
      <c r="B393" t="s">
        <v>791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1274</v>
      </c>
      <c r="N393"/>
    </row>
    <row r="394" spans="1:14" hidden="1">
      <c r="A394" t="s">
        <v>1275</v>
      </c>
      <c r="B394" t="s">
        <v>791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1276</v>
      </c>
      <c r="N394"/>
    </row>
    <row r="395" spans="1:14" hidden="1">
      <c r="A395" t="s">
        <v>1277</v>
      </c>
      <c r="B395" t="s">
        <v>791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1278</v>
      </c>
      <c r="N395"/>
    </row>
    <row r="396" spans="1:14" hidden="1">
      <c r="A396" t="s">
        <v>1279</v>
      </c>
      <c r="B396" t="s">
        <v>791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1280</v>
      </c>
      <c r="N396"/>
    </row>
    <row r="397" spans="1:14">
      <c r="A397" t="s">
        <v>1281</v>
      </c>
      <c r="B397" t="s">
        <v>791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1282</v>
      </c>
      <c r="N397"/>
    </row>
    <row r="398" spans="1:14">
      <c r="A398" t="s">
        <v>362</v>
      </c>
      <c r="B398" t="s">
        <v>791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1283</v>
      </c>
      <c r="N398"/>
    </row>
    <row r="399" spans="1:14" hidden="1">
      <c r="A399" t="s">
        <v>1284</v>
      </c>
      <c r="B399" t="s">
        <v>791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1285</v>
      </c>
      <c r="N399"/>
    </row>
    <row r="400" spans="1:14">
      <c r="A400" t="s">
        <v>241</v>
      </c>
      <c r="B400" t="s">
        <v>791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1286</v>
      </c>
      <c r="N400"/>
    </row>
    <row r="401" spans="1:14">
      <c r="A401" t="s">
        <v>1287</v>
      </c>
      <c r="B401" t="s">
        <v>791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1288</v>
      </c>
      <c r="N401"/>
    </row>
    <row r="402" spans="1:14">
      <c r="A402" t="s">
        <v>3251</v>
      </c>
      <c r="B402" t="s">
        <v>791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3252</v>
      </c>
      <c r="N402"/>
    </row>
    <row r="403" spans="1:14">
      <c r="A403" t="s">
        <v>1289</v>
      </c>
      <c r="B403" t="s">
        <v>791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1290</v>
      </c>
      <c r="N403"/>
    </row>
    <row r="404" spans="1:14">
      <c r="A404" t="s">
        <v>1291</v>
      </c>
      <c r="B404" t="s">
        <v>791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1292</v>
      </c>
      <c r="N404"/>
    </row>
    <row r="405" spans="1:14">
      <c r="A405" t="s">
        <v>242</v>
      </c>
      <c r="B405" t="s">
        <v>791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1293</v>
      </c>
      <c r="N405"/>
    </row>
    <row r="406" spans="1:14">
      <c r="A406" t="s">
        <v>3028</v>
      </c>
      <c r="B406" t="s">
        <v>791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3029</v>
      </c>
      <c r="N406"/>
    </row>
    <row r="407" spans="1:14">
      <c r="A407" t="s">
        <v>243</v>
      </c>
      <c r="B407" t="s">
        <v>791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1294</v>
      </c>
      <c r="N407"/>
    </row>
    <row r="408" spans="1:14">
      <c r="A408" t="s">
        <v>1295</v>
      </c>
      <c r="B408" t="s">
        <v>791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1296</v>
      </c>
      <c r="N408"/>
    </row>
    <row r="409" spans="1:14">
      <c r="A409" t="s">
        <v>97</v>
      </c>
      <c r="B409" t="s">
        <v>791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1297</v>
      </c>
      <c r="N409"/>
    </row>
    <row r="410" spans="1:14">
      <c r="A410" t="s">
        <v>363</v>
      </c>
      <c r="B410" t="s">
        <v>791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1298</v>
      </c>
      <c r="N410"/>
    </row>
    <row r="411" spans="1:14">
      <c r="A411" t="s">
        <v>3030</v>
      </c>
      <c r="B411" t="s">
        <v>791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3031</v>
      </c>
      <c r="N411"/>
    </row>
    <row r="412" spans="1:14" hidden="1">
      <c r="A412" t="s">
        <v>1299</v>
      </c>
      <c r="B412" t="s">
        <v>791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1300</v>
      </c>
      <c r="N412"/>
    </row>
    <row r="413" spans="1:14">
      <c r="A413" t="s">
        <v>98</v>
      </c>
      <c r="B413" t="s">
        <v>791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1301</v>
      </c>
      <c r="N413"/>
    </row>
    <row r="414" spans="1:14" hidden="1">
      <c r="A414" t="s">
        <v>3032</v>
      </c>
      <c r="B414" t="s">
        <v>791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3033</v>
      </c>
      <c r="N414"/>
    </row>
    <row r="415" spans="1:14">
      <c r="A415" t="s">
        <v>364</v>
      </c>
      <c r="B415" t="s">
        <v>791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1302</v>
      </c>
      <c r="N415"/>
    </row>
    <row r="416" spans="1:14">
      <c r="A416" t="s">
        <v>3034</v>
      </c>
      <c r="B416" t="s">
        <v>791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3035</v>
      </c>
      <c r="N416"/>
    </row>
    <row r="417" spans="1:14">
      <c r="A417" t="s">
        <v>3424</v>
      </c>
      <c r="B417" t="s">
        <v>791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3425</v>
      </c>
      <c r="N417"/>
    </row>
    <row r="418" spans="1:14">
      <c r="A418" t="s">
        <v>3430</v>
      </c>
      <c r="B418" t="s">
        <v>791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3431</v>
      </c>
      <c r="N418"/>
    </row>
    <row r="419" spans="1:14">
      <c r="A419" t="s">
        <v>762</v>
      </c>
      <c r="B419" t="s">
        <v>809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1303</v>
      </c>
      <c r="N419"/>
    </row>
    <row r="420" spans="1:14">
      <c r="A420" t="s">
        <v>754</v>
      </c>
      <c r="B420" t="s">
        <v>791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1304</v>
      </c>
      <c r="N420"/>
    </row>
    <row r="421" spans="1:14">
      <c r="A421" t="s">
        <v>3253</v>
      </c>
      <c r="B421" t="s">
        <v>791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3254</v>
      </c>
      <c r="N421"/>
    </row>
    <row r="422" spans="1:14">
      <c r="A422" t="s">
        <v>1305</v>
      </c>
      <c r="B422" t="s">
        <v>791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1306</v>
      </c>
      <c r="N422"/>
    </row>
    <row r="423" spans="1:14">
      <c r="A423" t="s">
        <v>99</v>
      </c>
      <c r="B423" t="s">
        <v>791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1307</v>
      </c>
      <c r="N423"/>
    </row>
    <row r="424" spans="1:14">
      <c r="A424" t="s">
        <v>1308</v>
      </c>
      <c r="B424" t="s">
        <v>791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1309</v>
      </c>
      <c r="N424"/>
    </row>
    <row r="425" spans="1:14">
      <c r="A425" t="s">
        <v>1310</v>
      </c>
      <c r="B425" t="s">
        <v>791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1311</v>
      </c>
      <c r="N425"/>
    </row>
    <row r="426" spans="1:14">
      <c r="A426" t="s">
        <v>1312</v>
      </c>
      <c r="B426" t="s">
        <v>791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1313</v>
      </c>
      <c r="N426"/>
    </row>
    <row r="427" spans="1:14">
      <c r="A427" t="s">
        <v>1314</v>
      </c>
      <c r="B427" t="s">
        <v>791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1315</v>
      </c>
      <c r="N427"/>
    </row>
    <row r="428" spans="1:14" hidden="1">
      <c r="A428" t="s">
        <v>244</v>
      </c>
      <c r="B428" t="s">
        <v>791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1316</v>
      </c>
      <c r="N428"/>
    </row>
    <row r="429" spans="1:14" hidden="1">
      <c r="A429" t="s">
        <v>1317</v>
      </c>
      <c r="B429" t="s">
        <v>791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1318</v>
      </c>
      <c r="N429"/>
    </row>
    <row r="430" spans="1:14" hidden="1">
      <c r="A430" t="s">
        <v>365</v>
      </c>
      <c r="B430" t="s">
        <v>791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1319</v>
      </c>
      <c r="N430"/>
    </row>
    <row r="431" spans="1:14" hidden="1">
      <c r="A431" t="s">
        <v>100</v>
      </c>
      <c r="B431" t="s">
        <v>791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1320</v>
      </c>
      <c r="N431"/>
    </row>
    <row r="432" spans="1:14" hidden="1">
      <c r="A432" t="s">
        <v>1321</v>
      </c>
      <c r="B432" t="s">
        <v>791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1322</v>
      </c>
      <c r="N432"/>
    </row>
    <row r="433" spans="1:14" hidden="1">
      <c r="A433" t="s">
        <v>1323</v>
      </c>
      <c r="B433" t="s">
        <v>791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1324</v>
      </c>
      <c r="N433"/>
    </row>
    <row r="434" spans="1:14" hidden="1">
      <c r="A434" t="s">
        <v>764</v>
      </c>
      <c r="B434" t="s">
        <v>791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1325</v>
      </c>
      <c r="N434"/>
    </row>
    <row r="435" spans="1:14" hidden="1">
      <c r="A435" t="s">
        <v>1326</v>
      </c>
      <c r="B435" t="s">
        <v>791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1327</v>
      </c>
      <c r="N435"/>
    </row>
    <row r="436" spans="1:14" hidden="1">
      <c r="A436" t="s">
        <v>368</v>
      </c>
      <c r="B436" t="s">
        <v>791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1328</v>
      </c>
      <c r="N436"/>
    </row>
    <row r="437" spans="1:14" hidden="1">
      <c r="A437" t="s">
        <v>367</v>
      </c>
      <c r="B437" t="s">
        <v>791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1329</v>
      </c>
      <c r="N437"/>
    </row>
    <row r="438" spans="1:14">
      <c r="A438" t="s">
        <v>369</v>
      </c>
      <c r="B438" t="s">
        <v>791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1330</v>
      </c>
      <c r="N438"/>
    </row>
    <row r="439" spans="1:14" hidden="1">
      <c r="A439" t="s">
        <v>3255</v>
      </c>
      <c r="B439" t="s">
        <v>791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3256</v>
      </c>
      <c r="N439"/>
    </row>
    <row r="440" spans="1:14" hidden="1">
      <c r="A440" t="s">
        <v>372</v>
      </c>
      <c r="B440" t="s">
        <v>791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1331</v>
      </c>
      <c r="N440"/>
    </row>
    <row r="441" spans="1:14">
      <c r="A441" t="s">
        <v>2942</v>
      </c>
      <c r="B441" t="s">
        <v>791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2943</v>
      </c>
      <c r="N441"/>
    </row>
    <row r="442" spans="1:14">
      <c r="A442" t="s">
        <v>366</v>
      </c>
      <c r="B442" t="s">
        <v>791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1332</v>
      </c>
      <c r="N442"/>
    </row>
    <row r="443" spans="1:14" hidden="1">
      <c r="A443" t="s">
        <v>1333</v>
      </c>
      <c r="B443" t="s">
        <v>791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1334</v>
      </c>
      <c r="N443"/>
    </row>
    <row r="444" spans="1:14">
      <c r="A444" t="s">
        <v>1335</v>
      </c>
      <c r="B444" t="s">
        <v>791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1336</v>
      </c>
      <c r="N444"/>
    </row>
    <row r="445" spans="1:14">
      <c r="A445" t="s">
        <v>371</v>
      </c>
      <c r="B445" t="s">
        <v>791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1337</v>
      </c>
      <c r="N445"/>
    </row>
    <row r="446" spans="1:14">
      <c r="A446" t="s">
        <v>1338</v>
      </c>
      <c r="B446" t="s">
        <v>791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1339</v>
      </c>
      <c r="N446"/>
    </row>
    <row r="447" spans="1:14">
      <c r="A447" t="s">
        <v>245</v>
      </c>
      <c r="B447" t="s">
        <v>791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1340</v>
      </c>
      <c r="N447"/>
    </row>
    <row r="448" spans="1:14">
      <c r="A448" t="s">
        <v>1341</v>
      </c>
      <c r="B448" t="s">
        <v>791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1342</v>
      </c>
      <c r="N448"/>
    </row>
    <row r="449" spans="1:14">
      <c r="A449" t="s">
        <v>370</v>
      </c>
      <c r="B449" t="s">
        <v>791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1343</v>
      </c>
      <c r="N449"/>
    </row>
    <row r="450" spans="1:14">
      <c r="A450" t="s">
        <v>749</v>
      </c>
      <c r="B450" t="s">
        <v>791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1344</v>
      </c>
      <c r="N450"/>
    </row>
    <row r="451" spans="1:14">
      <c r="A451" t="s">
        <v>1345</v>
      </c>
      <c r="B451" t="s">
        <v>791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1346</v>
      </c>
      <c r="N451"/>
    </row>
    <row r="452" spans="1:14">
      <c r="A452" t="s">
        <v>101</v>
      </c>
      <c r="B452" t="s">
        <v>791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1347</v>
      </c>
      <c r="N452"/>
    </row>
    <row r="453" spans="1:14">
      <c r="A453" t="s">
        <v>1348</v>
      </c>
      <c r="B453" t="s">
        <v>791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1349</v>
      </c>
      <c r="N453"/>
    </row>
    <row r="454" spans="1:14">
      <c r="A454" t="s">
        <v>376</v>
      </c>
      <c r="B454" t="s">
        <v>791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1350</v>
      </c>
      <c r="N454"/>
    </row>
    <row r="455" spans="1:14">
      <c r="A455" t="s">
        <v>1351</v>
      </c>
      <c r="B455" t="s">
        <v>791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1352</v>
      </c>
      <c r="N455"/>
    </row>
    <row r="456" spans="1:14">
      <c r="A456" t="s">
        <v>1353</v>
      </c>
      <c r="B456" t="s">
        <v>791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1354</v>
      </c>
      <c r="N456"/>
    </row>
    <row r="457" spans="1:14" hidden="1">
      <c r="A457" t="s">
        <v>3257</v>
      </c>
      <c r="B457" t="s">
        <v>791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3258</v>
      </c>
      <c r="N457"/>
    </row>
    <row r="458" spans="1:14">
      <c r="A458" t="s">
        <v>1355</v>
      </c>
      <c r="B458" t="s">
        <v>791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1356</v>
      </c>
      <c r="N458"/>
    </row>
    <row r="459" spans="1:14">
      <c r="A459" t="s">
        <v>723</v>
      </c>
      <c r="B459" t="s">
        <v>791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1357</v>
      </c>
      <c r="N459"/>
    </row>
    <row r="460" spans="1:14">
      <c r="A460" t="s">
        <v>3259</v>
      </c>
      <c r="B460" t="s">
        <v>791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3260</v>
      </c>
      <c r="N460"/>
    </row>
    <row r="461" spans="1:14" hidden="1">
      <c r="A461" t="s">
        <v>3578</v>
      </c>
      <c r="B461" t="s">
        <v>791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3579</v>
      </c>
      <c r="N461"/>
    </row>
    <row r="462" spans="1:14" hidden="1">
      <c r="A462" t="s">
        <v>377</v>
      </c>
      <c r="B462" t="s">
        <v>791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1358</v>
      </c>
      <c r="N462"/>
    </row>
    <row r="463" spans="1:14">
      <c r="A463" t="s">
        <v>1359</v>
      </c>
      <c r="B463" t="s">
        <v>791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1360</v>
      </c>
      <c r="N463"/>
    </row>
    <row r="464" spans="1:14">
      <c r="A464" t="s">
        <v>3261</v>
      </c>
      <c r="B464" t="s">
        <v>791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3262</v>
      </c>
      <c r="N464"/>
    </row>
    <row r="465" spans="1:14">
      <c r="A465" t="s">
        <v>378</v>
      </c>
      <c r="B465" t="s">
        <v>791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1361</v>
      </c>
      <c r="N465"/>
    </row>
    <row r="466" spans="1:14">
      <c r="A466" t="s">
        <v>3509</v>
      </c>
      <c r="B466" t="s">
        <v>791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3510</v>
      </c>
      <c r="N466"/>
    </row>
    <row r="467" spans="1:14">
      <c r="A467" t="s">
        <v>658</v>
      </c>
      <c r="B467" t="s">
        <v>791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1362</v>
      </c>
      <c r="N467"/>
    </row>
    <row r="468" spans="1:14">
      <c r="A468" t="s">
        <v>1363</v>
      </c>
      <c r="B468" t="s">
        <v>791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1364</v>
      </c>
      <c r="N468"/>
    </row>
    <row r="469" spans="1:14">
      <c r="A469" t="s">
        <v>3486</v>
      </c>
      <c r="B469" t="s">
        <v>791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3487</v>
      </c>
      <c r="N469"/>
    </row>
    <row r="470" spans="1:14" hidden="1">
      <c r="A470" t="s">
        <v>1365</v>
      </c>
      <c r="B470" t="s">
        <v>791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1366</v>
      </c>
      <c r="N470"/>
    </row>
    <row r="471" spans="1:14">
      <c r="A471" t="s">
        <v>1367</v>
      </c>
      <c r="B471" t="s">
        <v>791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1368</v>
      </c>
      <c r="N471"/>
    </row>
    <row r="472" spans="1:14">
      <c r="A472" t="s">
        <v>1369</v>
      </c>
      <c r="B472" t="s">
        <v>791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1370</v>
      </c>
      <c r="N472"/>
    </row>
    <row r="473" spans="1:14">
      <c r="A473" t="s">
        <v>1371</v>
      </c>
      <c r="B473" t="s">
        <v>791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1372</v>
      </c>
      <c r="N473"/>
    </row>
    <row r="474" spans="1:14">
      <c r="A474" t="s">
        <v>373</v>
      </c>
      <c r="B474" t="s">
        <v>791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1373</v>
      </c>
      <c r="N474"/>
    </row>
    <row r="475" spans="1:14">
      <c r="A475" t="s">
        <v>383</v>
      </c>
      <c r="B475" t="s">
        <v>791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1374</v>
      </c>
      <c r="N475"/>
    </row>
    <row r="476" spans="1:14">
      <c r="A476" t="s">
        <v>374</v>
      </c>
      <c r="B476" t="s">
        <v>791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1375</v>
      </c>
      <c r="N476"/>
    </row>
    <row r="477" spans="1:14">
      <c r="A477" t="s">
        <v>1376</v>
      </c>
      <c r="B477" t="s">
        <v>791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1377</v>
      </c>
      <c r="N477"/>
    </row>
    <row r="478" spans="1:14">
      <c r="A478" t="s">
        <v>3540</v>
      </c>
      <c r="B478" t="s">
        <v>809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3541</v>
      </c>
      <c r="N478"/>
    </row>
    <row r="479" spans="1:14">
      <c r="A479" t="s">
        <v>375</v>
      </c>
      <c r="B479" t="s">
        <v>791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1378</v>
      </c>
      <c r="N479"/>
    </row>
    <row r="480" spans="1:14">
      <c r="A480" t="s">
        <v>1379</v>
      </c>
      <c r="B480" t="s">
        <v>791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1380</v>
      </c>
      <c r="N480"/>
    </row>
    <row r="481" spans="1:14">
      <c r="A481" t="s">
        <v>246</v>
      </c>
      <c r="B481" t="s">
        <v>791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1381</v>
      </c>
      <c r="N481"/>
    </row>
    <row r="482" spans="1:14">
      <c r="A482" t="s">
        <v>2955</v>
      </c>
      <c r="B482" t="s">
        <v>791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2956</v>
      </c>
      <c r="N482"/>
    </row>
    <row r="483" spans="1:14">
      <c r="A483" t="s">
        <v>379</v>
      </c>
      <c r="B483" t="s">
        <v>791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1382</v>
      </c>
      <c r="N483"/>
    </row>
    <row r="484" spans="1:14">
      <c r="A484" t="s">
        <v>1383</v>
      </c>
      <c r="B484" t="s">
        <v>791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1384</v>
      </c>
      <c r="N484"/>
    </row>
    <row r="485" spans="1:14">
      <c r="A485" t="s">
        <v>1385</v>
      </c>
      <c r="B485" t="s">
        <v>791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1386</v>
      </c>
      <c r="N485"/>
    </row>
    <row r="486" spans="1:14">
      <c r="A486" t="s">
        <v>1387</v>
      </c>
      <c r="B486" t="s">
        <v>791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1388</v>
      </c>
      <c r="N486"/>
    </row>
    <row r="487" spans="1:14">
      <c r="A487" t="s">
        <v>380</v>
      </c>
      <c r="B487" t="s">
        <v>791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1389</v>
      </c>
      <c r="N487"/>
    </row>
    <row r="488" spans="1:14">
      <c r="A488" t="s">
        <v>102</v>
      </c>
      <c r="B488" t="s">
        <v>791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1390</v>
      </c>
      <c r="N488"/>
    </row>
    <row r="489" spans="1:14">
      <c r="A489" t="s">
        <v>3263</v>
      </c>
      <c r="B489" t="s">
        <v>809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3264</v>
      </c>
      <c r="N489"/>
    </row>
    <row r="490" spans="1:14">
      <c r="A490" t="s">
        <v>1391</v>
      </c>
      <c r="B490" t="s">
        <v>791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1392</v>
      </c>
      <c r="N490"/>
    </row>
    <row r="491" spans="1:14">
      <c r="A491" t="s">
        <v>3036</v>
      </c>
      <c r="B491" t="s">
        <v>791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3037</v>
      </c>
      <c r="N491"/>
    </row>
    <row r="492" spans="1:14">
      <c r="A492" t="s">
        <v>1393</v>
      </c>
      <c r="B492" t="s">
        <v>791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1394</v>
      </c>
      <c r="N492"/>
    </row>
    <row r="493" spans="1:14">
      <c r="A493" t="s">
        <v>1395</v>
      </c>
      <c r="B493" t="s">
        <v>791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1396</v>
      </c>
      <c r="N493"/>
    </row>
    <row r="494" spans="1:14">
      <c r="A494" t="s">
        <v>388</v>
      </c>
      <c r="B494" t="s">
        <v>791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1397</v>
      </c>
      <c r="N494"/>
    </row>
    <row r="495" spans="1:14">
      <c r="A495" t="s">
        <v>1398</v>
      </c>
      <c r="B495" t="s">
        <v>791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1399</v>
      </c>
      <c r="N495"/>
    </row>
    <row r="496" spans="1:14">
      <c r="A496" t="s">
        <v>104</v>
      </c>
      <c r="B496" t="s">
        <v>791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1400</v>
      </c>
      <c r="N496"/>
    </row>
    <row r="497" spans="1:14">
      <c r="A497" t="s">
        <v>737</v>
      </c>
      <c r="B497" t="s">
        <v>791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1401</v>
      </c>
      <c r="N497"/>
    </row>
    <row r="498" spans="1:14">
      <c r="A498" t="s">
        <v>389</v>
      </c>
      <c r="B498" t="s">
        <v>791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1402</v>
      </c>
      <c r="N498"/>
    </row>
    <row r="499" spans="1:14">
      <c r="A499" t="s">
        <v>3265</v>
      </c>
      <c r="B499" t="s">
        <v>791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3266</v>
      </c>
      <c r="N499"/>
    </row>
    <row r="500" spans="1:14">
      <c r="A500" t="s">
        <v>1403</v>
      </c>
      <c r="B500" t="s">
        <v>791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1404</v>
      </c>
      <c r="N500"/>
    </row>
    <row r="501" spans="1:14">
      <c r="A501" t="s">
        <v>381</v>
      </c>
      <c r="B501" t="s">
        <v>791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1405</v>
      </c>
      <c r="N501"/>
    </row>
    <row r="502" spans="1:14">
      <c r="A502" t="s">
        <v>247</v>
      </c>
      <c r="B502" t="s">
        <v>791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1406</v>
      </c>
      <c r="N502"/>
    </row>
    <row r="503" spans="1:14">
      <c r="A503" t="s">
        <v>105</v>
      </c>
      <c r="B503" t="s">
        <v>791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1407</v>
      </c>
      <c r="N503"/>
    </row>
    <row r="504" spans="1:14" hidden="1">
      <c r="A504" t="s">
        <v>248</v>
      </c>
      <c r="B504" t="s">
        <v>791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1408</v>
      </c>
      <c r="N504"/>
    </row>
    <row r="505" spans="1:14">
      <c r="A505" t="s">
        <v>249</v>
      </c>
      <c r="B505" t="s">
        <v>791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1409</v>
      </c>
      <c r="N505"/>
    </row>
    <row r="506" spans="1:14">
      <c r="A506" t="s">
        <v>1410</v>
      </c>
      <c r="B506" t="s">
        <v>791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1411</v>
      </c>
      <c r="N506"/>
    </row>
    <row r="507" spans="1:14">
      <c r="A507" t="s">
        <v>1412</v>
      </c>
      <c r="B507" t="s">
        <v>791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1413</v>
      </c>
      <c r="N507"/>
    </row>
    <row r="508" spans="1:14">
      <c r="A508" t="s">
        <v>1414</v>
      </c>
      <c r="B508" t="s">
        <v>791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1415</v>
      </c>
      <c r="N508"/>
    </row>
    <row r="509" spans="1:14">
      <c r="A509" t="s">
        <v>1416</v>
      </c>
      <c r="B509" t="s">
        <v>791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3110</v>
      </c>
      <c r="N509"/>
    </row>
    <row r="510" spans="1:14">
      <c r="A510" t="s">
        <v>3038</v>
      </c>
      <c r="B510" t="s">
        <v>791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3039</v>
      </c>
      <c r="N510"/>
    </row>
    <row r="511" spans="1:14">
      <c r="A511" t="s">
        <v>1417</v>
      </c>
      <c r="B511" t="s">
        <v>791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1418</v>
      </c>
      <c r="N511"/>
    </row>
    <row r="512" spans="1:14">
      <c r="A512" t="s">
        <v>1419</v>
      </c>
      <c r="B512" t="s">
        <v>791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1420</v>
      </c>
      <c r="N512"/>
    </row>
    <row r="513" spans="1:14">
      <c r="A513" t="s">
        <v>1421</v>
      </c>
      <c r="B513" t="s">
        <v>791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1422</v>
      </c>
      <c r="N513"/>
    </row>
    <row r="514" spans="1:14">
      <c r="A514" t="s">
        <v>1423</v>
      </c>
      <c r="B514" t="s">
        <v>791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1424</v>
      </c>
      <c r="N514"/>
    </row>
    <row r="515" spans="1:14">
      <c r="A515" t="s">
        <v>1425</v>
      </c>
      <c r="B515" t="s">
        <v>791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1426</v>
      </c>
      <c r="N515"/>
    </row>
    <row r="516" spans="1:14">
      <c r="A516" t="s">
        <v>390</v>
      </c>
      <c r="B516" t="s">
        <v>791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1427</v>
      </c>
      <c r="N516"/>
    </row>
    <row r="517" spans="1:14">
      <c r="A517" t="s">
        <v>1428</v>
      </c>
      <c r="B517" t="s">
        <v>791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1429</v>
      </c>
      <c r="N517"/>
    </row>
    <row r="518" spans="1:14">
      <c r="A518" t="s">
        <v>382</v>
      </c>
      <c r="B518" t="s">
        <v>791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1430</v>
      </c>
      <c r="N518"/>
    </row>
    <row r="519" spans="1:14">
      <c r="A519" t="s">
        <v>250</v>
      </c>
      <c r="B519" t="s">
        <v>791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1431</v>
      </c>
      <c r="N519"/>
    </row>
    <row r="520" spans="1:14">
      <c r="A520" t="s">
        <v>106</v>
      </c>
      <c r="B520" t="s">
        <v>791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1432</v>
      </c>
      <c r="N520"/>
    </row>
    <row r="521" spans="1:14">
      <c r="A521" t="s">
        <v>1433</v>
      </c>
      <c r="B521" t="s">
        <v>791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1434</v>
      </c>
      <c r="N521"/>
    </row>
    <row r="522" spans="1:14" hidden="1">
      <c r="A522" t="s">
        <v>384</v>
      </c>
      <c r="B522" t="s">
        <v>791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1435</v>
      </c>
      <c r="N522"/>
    </row>
    <row r="523" spans="1:14">
      <c r="A523" t="s">
        <v>1436</v>
      </c>
      <c r="B523" t="s">
        <v>791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1437</v>
      </c>
      <c r="N523"/>
    </row>
    <row r="524" spans="1:14">
      <c r="A524" t="s">
        <v>2950</v>
      </c>
      <c r="B524" t="s">
        <v>791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2951</v>
      </c>
      <c r="N524"/>
    </row>
    <row r="525" spans="1:14">
      <c r="A525" t="s">
        <v>1438</v>
      </c>
      <c r="B525" t="s">
        <v>791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1439</v>
      </c>
      <c r="N525"/>
    </row>
    <row r="526" spans="1:14">
      <c r="A526" t="s">
        <v>3267</v>
      </c>
      <c r="B526" t="s">
        <v>791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3268</v>
      </c>
      <c r="N526"/>
    </row>
    <row r="527" spans="1:14">
      <c r="A527" t="s">
        <v>385</v>
      </c>
      <c r="B527" t="s">
        <v>791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1440</v>
      </c>
      <c r="N527"/>
    </row>
    <row r="528" spans="1:14">
      <c r="A528" t="s">
        <v>3269</v>
      </c>
      <c r="B528" t="s">
        <v>791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3270</v>
      </c>
      <c r="N528"/>
    </row>
    <row r="529" spans="1:14">
      <c r="A529" t="s">
        <v>3117</v>
      </c>
      <c r="B529" t="s">
        <v>791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3118</v>
      </c>
      <c r="N529"/>
    </row>
    <row r="530" spans="1:14">
      <c r="A530" t="s">
        <v>1441</v>
      </c>
      <c r="B530" t="s">
        <v>791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1442</v>
      </c>
      <c r="N530"/>
    </row>
    <row r="531" spans="1:14">
      <c r="A531" t="s">
        <v>1443</v>
      </c>
      <c r="B531" t="s">
        <v>791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1444</v>
      </c>
      <c r="N531"/>
    </row>
    <row r="532" spans="1:14">
      <c r="A532" t="s">
        <v>391</v>
      </c>
      <c r="B532" t="s">
        <v>791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1445</v>
      </c>
      <c r="N532"/>
    </row>
    <row r="533" spans="1:14">
      <c r="A533" t="s">
        <v>1446</v>
      </c>
      <c r="B533" t="s">
        <v>791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1447</v>
      </c>
      <c r="N533"/>
    </row>
    <row r="534" spans="1:14">
      <c r="A534" t="s">
        <v>251</v>
      </c>
      <c r="B534" t="s">
        <v>791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1448</v>
      </c>
      <c r="N534"/>
    </row>
    <row r="535" spans="1:14">
      <c r="A535" t="s">
        <v>586</v>
      </c>
      <c r="B535" t="s">
        <v>791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1449</v>
      </c>
      <c r="N535"/>
    </row>
    <row r="536" spans="1:14">
      <c r="A536" t="s">
        <v>1450</v>
      </c>
      <c r="B536" t="s">
        <v>791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1451</v>
      </c>
      <c r="N536"/>
    </row>
    <row r="537" spans="1:14">
      <c r="A537" t="s">
        <v>1452</v>
      </c>
      <c r="B537" t="s">
        <v>791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1453</v>
      </c>
      <c r="N537"/>
    </row>
    <row r="538" spans="1:14">
      <c r="A538" t="s">
        <v>3464</v>
      </c>
      <c r="B538" t="s">
        <v>791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3465</v>
      </c>
      <c r="N538"/>
    </row>
    <row r="539" spans="1:14" hidden="1">
      <c r="A539" t="s">
        <v>3554</v>
      </c>
      <c r="B539" t="s">
        <v>809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3555</v>
      </c>
      <c r="N539"/>
    </row>
    <row r="540" spans="1:14">
      <c r="A540" t="s">
        <v>1454</v>
      </c>
      <c r="B540" t="s">
        <v>791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1455</v>
      </c>
      <c r="N540"/>
    </row>
    <row r="541" spans="1:14">
      <c r="A541" t="s">
        <v>1456</v>
      </c>
      <c r="B541" t="s">
        <v>791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1457</v>
      </c>
      <c r="N541"/>
    </row>
    <row r="542" spans="1:14">
      <c r="A542" t="s">
        <v>386</v>
      </c>
      <c r="B542" t="s">
        <v>791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1458</v>
      </c>
      <c r="N542"/>
    </row>
    <row r="543" spans="1:14">
      <c r="A543" t="s">
        <v>1459</v>
      </c>
      <c r="B543" t="s">
        <v>791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1460</v>
      </c>
      <c r="N543"/>
    </row>
    <row r="544" spans="1:14">
      <c r="A544" t="s">
        <v>387</v>
      </c>
      <c r="B544" t="s">
        <v>791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1461</v>
      </c>
      <c r="N544"/>
    </row>
    <row r="545" spans="1:14">
      <c r="A545" t="s">
        <v>3599</v>
      </c>
      <c r="B545" t="s">
        <v>809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3600</v>
      </c>
      <c r="N545"/>
    </row>
    <row r="546" spans="1:14">
      <c r="A546" t="s">
        <v>392</v>
      </c>
      <c r="B546" t="s">
        <v>791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1462</v>
      </c>
      <c r="N546"/>
    </row>
    <row r="547" spans="1:14">
      <c r="A547" t="s">
        <v>1463</v>
      </c>
      <c r="B547" t="s">
        <v>791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1464</v>
      </c>
      <c r="N547"/>
    </row>
    <row r="548" spans="1:14" hidden="1">
      <c r="A548" t="s">
        <v>3040</v>
      </c>
      <c r="B548" t="s">
        <v>791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3041</v>
      </c>
      <c r="N548"/>
    </row>
    <row r="549" spans="1:14">
      <c r="A549" t="s">
        <v>1465</v>
      </c>
      <c r="B549" t="s">
        <v>791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1466</v>
      </c>
      <c r="N549"/>
    </row>
    <row r="550" spans="1:14">
      <c r="A550" t="s">
        <v>400</v>
      </c>
      <c r="B550" t="s">
        <v>791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1467</v>
      </c>
      <c r="N550"/>
    </row>
    <row r="551" spans="1:14">
      <c r="A551" t="s">
        <v>1468</v>
      </c>
      <c r="B551" t="s">
        <v>791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1469</v>
      </c>
      <c r="N551"/>
    </row>
    <row r="552" spans="1:14">
      <c r="A552" t="s">
        <v>1470</v>
      </c>
      <c r="B552" t="s">
        <v>791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1471</v>
      </c>
      <c r="N552"/>
    </row>
    <row r="553" spans="1:14">
      <c r="A553" t="s">
        <v>393</v>
      </c>
      <c r="B553" t="s">
        <v>791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1472</v>
      </c>
      <c r="N553"/>
    </row>
    <row r="554" spans="1:14">
      <c r="A554" t="s">
        <v>394</v>
      </c>
      <c r="B554" t="s">
        <v>791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1473</v>
      </c>
      <c r="N554"/>
    </row>
    <row r="555" spans="1:14">
      <c r="A555" t="s">
        <v>107</v>
      </c>
      <c r="B555" t="s">
        <v>791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1474</v>
      </c>
      <c r="N555"/>
    </row>
    <row r="556" spans="1:14">
      <c r="A556" t="s">
        <v>3456</v>
      </c>
      <c r="B556" t="s">
        <v>809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3457</v>
      </c>
      <c r="N556"/>
    </row>
    <row r="557" spans="1:14">
      <c r="A557" t="s">
        <v>1475</v>
      </c>
      <c r="B557" t="s">
        <v>791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1476</v>
      </c>
      <c r="N557"/>
    </row>
    <row r="558" spans="1:14">
      <c r="A558" t="s">
        <v>1477</v>
      </c>
      <c r="B558" t="s">
        <v>791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1478</v>
      </c>
      <c r="N558"/>
    </row>
    <row r="559" spans="1:14">
      <c r="A559" t="s">
        <v>1479</v>
      </c>
      <c r="B559" t="s">
        <v>791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1480</v>
      </c>
      <c r="N559"/>
    </row>
    <row r="560" spans="1:14">
      <c r="A560" t="s">
        <v>1481</v>
      </c>
      <c r="B560" t="s">
        <v>791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1482</v>
      </c>
      <c r="N560"/>
    </row>
    <row r="561" spans="1:14" hidden="1">
      <c r="A561" t="s">
        <v>109</v>
      </c>
      <c r="B561" t="s">
        <v>791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1483</v>
      </c>
      <c r="N561"/>
    </row>
    <row r="562" spans="1:14">
      <c r="A562" t="s">
        <v>110</v>
      </c>
      <c r="B562" t="s">
        <v>791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1484</v>
      </c>
      <c r="N562"/>
    </row>
    <row r="563" spans="1:14">
      <c r="A563" t="s">
        <v>253</v>
      </c>
      <c r="B563" t="s">
        <v>791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1485</v>
      </c>
      <c r="N563"/>
    </row>
    <row r="564" spans="1:14">
      <c r="A564" t="s">
        <v>111</v>
      </c>
      <c r="B564" t="s">
        <v>791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1486</v>
      </c>
      <c r="N564"/>
    </row>
    <row r="565" spans="1:14">
      <c r="A565" t="s">
        <v>254</v>
      </c>
      <c r="B565" t="s">
        <v>791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1487</v>
      </c>
      <c r="N565"/>
    </row>
    <row r="566" spans="1:14" hidden="1">
      <c r="A566" t="s">
        <v>1488</v>
      </c>
      <c r="B566" t="s">
        <v>791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1489</v>
      </c>
      <c r="N566"/>
    </row>
    <row r="567" spans="1:14">
      <c r="A567" t="s">
        <v>1490</v>
      </c>
      <c r="B567" t="s">
        <v>791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1491</v>
      </c>
      <c r="N567"/>
    </row>
    <row r="568" spans="1:14">
      <c r="A568" t="s">
        <v>1492</v>
      </c>
      <c r="B568" t="s">
        <v>791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1493</v>
      </c>
      <c r="N568"/>
    </row>
    <row r="569" spans="1:14">
      <c r="A569" t="s">
        <v>252</v>
      </c>
      <c r="B569" t="s">
        <v>791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1494</v>
      </c>
      <c r="N569"/>
    </row>
    <row r="570" spans="1:14">
      <c r="A570" t="s">
        <v>395</v>
      </c>
      <c r="B570" t="s">
        <v>791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1495</v>
      </c>
      <c r="N570"/>
    </row>
    <row r="571" spans="1:14">
      <c r="A571" t="s">
        <v>1496</v>
      </c>
      <c r="B571" t="s">
        <v>791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1497</v>
      </c>
      <c r="N571"/>
    </row>
    <row r="572" spans="1:14">
      <c r="A572" t="s">
        <v>396</v>
      </c>
      <c r="B572" t="s">
        <v>791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1498</v>
      </c>
      <c r="N572"/>
    </row>
    <row r="573" spans="1:14">
      <c r="A573" t="s">
        <v>112</v>
      </c>
      <c r="B573" t="s">
        <v>791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1499</v>
      </c>
      <c r="N573"/>
    </row>
    <row r="574" spans="1:14">
      <c r="A574" t="s">
        <v>1500</v>
      </c>
      <c r="B574" t="s">
        <v>791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1501</v>
      </c>
      <c r="N574"/>
    </row>
    <row r="575" spans="1:14">
      <c r="A575" t="s">
        <v>3271</v>
      </c>
      <c r="B575" t="s">
        <v>809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3272</v>
      </c>
      <c r="N575"/>
    </row>
    <row r="576" spans="1:14">
      <c r="A576" t="s">
        <v>113</v>
      </c>
      <c r="B576" t="s">
        <v>791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1502</v>
      </c>
      <c r="N576"/>
    </row>
    <row r="577" spans="1:14">
      <c r="A577" t="s">
        <v>397</v>
      </c>
      <c r="B577" t="s">
        <v>791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1503</v>
      </c>
      <c r="N577"/>
    </row>
    <row r="578" spans="1:14">
      <c r="A578" t="s">
        <v>1504</v>
      </c>
      <c r="B578" t="s">
        <v>791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1505</v>
      </c>
      <c r="N578"/>
    </row>
    <row r="579" spans="1:14">
      <c r="A579" t="s">
        <v>1506</v>
      </c>
      <c r="B579" t="s">
        <v>791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1507</v>
      </c>
      <c r="N579"/>
    </row>
    <row r="580" spans="1:14">
      <c r="A580" t="s">
        <v>1508</v>
      </c>
      <c r="B580" t="s">
        <v>791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1509</v>
      </c>
      <c r="N580"/>
    </row>
    <row r="581" spans="1:14">
      <c r="A581" t="s">
        <v>1510</v>
      </c>
      <c r="B581" t="s">
        <v>791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1511</v>
      </c>
      <c r="N581"/>
    </row>
    <row r="582" spans="1:14">
      <c r="A582" t="s">
        <v>3273</v>
      </c>
      <c r="B582" t="s">
        <v>791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3274</v>
      </c>
      <c r="N582"/>
    </row>
    <row r="583" spans="1:14">
      <c r="A583" t="s">
        <v>399</v>
      </c>
      <c r="B583" t="s">
        <v>791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1512</v>
      </c>
      <c r="N583"/>
    </row>
    <row r="584" spans="1:14">
      <c r="A584" t="s">
        <v>115</v>
      </c>
      <c r="B584" t="s">
        <v>791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1513</v>
      </c>
      <c r="N584"/>
    </row>
    <row r="585" spans="1:14">
      <c r="A585" t="s">
        <v>1514</v>
      </c>
      <c r="B585" t="s">
        <v>791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1515</v>
      </c>
      <c r="N585"/>
    </row>
    <row r="586" spans="1:14">
      <c r="A586" t="s">
        <v>401</v>
      </c>
      <c r="B586" t="s">
        <v>791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1516</v>
      </c>
      <c r="N586"/>
    </row>
    <row r="587" spans="1:14">
      <c r="A587" t="s">
        <v>1517</v>
      </c>
      <c r="B587" t="s">
        <v>791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1518</v>
      </c>
      <c r="N587"/>
    </row>
    <row r="588" spans="1:14">
      <c r="A588" t="s">
        <v>3458</v>
      </c>
      <c r="B588" t="s">
        <v>791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3459</v>
      </c>
      <c r="N588"/>
    </row>
    <row r="589" spans="1:14">
      <c r="A589" t="s">
        <v>1519</v>
      </c>
      <c r="B589" t="s">
        <v>791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1520</v>
      </c>
      <c r="N589"/>
    </row>
    <row r="590" spans="1:14">
      <c r="A590" t="s">
        <v>116</v>
      </c>
      <c r="B590" t="s">
        <v>791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1521</v>
      </c>
      <c r="N590"/>
    </row>
    <row r="591" spans="1:14">
      <c r="A591" t="s">
        <v>117</v>
      </c>
      <c r="B591" t="s">
        <v>791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1523</v>
      </c>
      <c r="N591"/>
    </row>
    <row r="592" spans="1:14">
      <c r="A592" t="s">
        <v>255</v>
      </c>
      <c r="B592" t="s">
        <v>791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1524</v>
      </c>
      <c r="N592"/>
    </row>
    <row r="593" spans="1:14">
      <c r="A593" t="s">
        <v>1525</v>
      </c>
      <c r="B593" t="s">
        <v>791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1526</v>
      </c>
      <c r="N593"/>
    </row>
    <row r="594" spans="1:14">
      <c r="A594" t="s">
        <v>1527</v>
      </c>
      <c r="B594" t="s">
        <v>791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1528</v>
      </c>
      <c r="N594"/>
    </row>
    <row r="595" spans="1:14">
      <c r="A595" t="s">
        <v>1529</v>
      </c>
      <c r="B595" t="s">
        <v>791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1530</v>
      </c>
      <c r="N595"/>
    </row>
    <row r="596" spans="1:14">
      <c r="A596" t="s">
        <v>1531</v>
      </c>
      <c r="B596" t="s">
        <v>791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1532</v>
      </c>
      <c r="N596"/>
    </row>
    <row r="597" spans="1:14">
      <c r="A597" t="s">
        <v>1533</v>
      </c>
      <c r="B597" t="s">
        <v>791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1534</v>
      </c>
      <c r="N597"/>
    </row>
    <row r="598" spans="1:14">
      <c r="A598" t="s">
        <v>3146</v>
      </c>
      <c r="B598" t="s">
        <v>791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1540</v>
      </c>
      <c r="N598"/>
    </row>
    <row r="599" spans="1:14">
      <c r="A599" t="s">
        <v>1535</v>
      </c>
      <c r="B599" t="s">
        <v>791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1536</v>
      </c>
      <c r="N599"/>
    </row>
    <row r="600" spans="1:14">
      <c r="A600" t="s">
        <v>3042</v>
      </c>
      <c r="B600" t="s">
        <v>791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3043</v>
      </c>
      <c r="N600"/>
    </row>
    <row r="601" spans="1:14">
      <c r="A601" t="s">
        <v>2949</v>
      </c>
      <c r="B601" t="s">
        <v>791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3111</v>
      </c>
      <c r="N601"/>
    </row>
    <row r="602" spans="1:14">
      <c r="A602" t="s">
        <v>402</v>
      </c>
      <c r="B602" t="s">
        <v>791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1537</v>
      </c>
      <c r="N602"/>
    </row>
    <row r="603" spans="1:14">
      <c r="A603" t="s">
        <v>1538</v>
      </c>
      <c r="B603" t="s">
        <v>791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1539</v>
      </c>
      <c r="N603"/>
    </row>
    <row r="604" spans="1:14">
      <c r="A604" t="s">
        <v>1541</v>
      </c>
      <c r="B604" t="s">
        <v>791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1542</v>
      </c>
      <c r="N604"/>
    </row>
    <row r="605" spans="1:14">
      <c r="A605" t="s">
        <v>1543</v>
      </c>
      <c r="B605" t="s">
        <v>791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1544</v>
      </c>
      <c r="N605"/>
    </row>
    <row r="606" spans="1:14">
      <c r="A606" t="s">
        <v>398</v>
      </c>
      <c r="B606" t="s">
        <v>791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1545</v>
      </c>
      <c r="N606"/>
    </row>
    <row r="607" spans="1:14">
      <c r="A607" t="s">
        <v>646</v>
      </c>
      <c r="B607" t="s">
        <v>791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1546</v>
      </c>
      <c r="N607"/>
    </row>
    <row r="608" spans="1:14">
      <c r="A608" t="s">
        <v>1547</v>
      </c>
      <c r="B608" t="s">
        <v>791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1548</v>
      </c>
      <c r="N608"/>
    </row>
    <row r="609" spans="1:14">
      <c r="A609" t="s">
        <v>3275</v>
      </c>
      <c r="B609" t="s">
        <v>791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3276</v>
      </c>
      <c r="N609"/>
    </row>
    <row r="610" spans="1:14">
      <c r="A610" t="s">
        <v>256</v>
      </c>
      <c r="B610" t="s">
        <v>791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1549</v>
      </c>
      <c r="N610"/>
    </row>
    <row r="611" spans="1:14">
      <c r="A611" t="s">
        <v>3144</v>
      </c>
      <c r="B611" t="s">
        <v>791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3145</v>
      </c>
      <c r="N611"/>
    </row>
    <row r="612" spans="1:14">
      <c r="A612" t="s">
        <v>416</v>
      </c>
      <c r="B612" t="s">
        <v>791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1550</v>
      </c>
      <c r="N612"/>
    </row>
    <row r="613" spans="1:14">
      <c r="A613" t="s">
        <v>118</v>
      </c>
      <c r="B613" t="s">
        <v>791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1551</v>
      </c>
      <c r="N613"/>
    </row>
    <row r="614" spans="1:14">
      <c r="A614" t="s">
        <v>415</v>
      </c>
      <c r="B614" t="s">
        <v>791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1552</v>
      </c>
      <c r="N614"/>
    </row>
    <row r="615" spans="1:14">
      <c r="A615" t="s">
        <v>259</v>
      </c>
      <c r="B615" t="s">
        <v>791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1553</v>
      </c>
      <c r="N615"/>
    </row>
    <row r="616" spans="1:14">
      <c r="A616" t="s">
        <v>1554</v>
      </c>
      <c r="B616" t="s">
        <v>791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1555</v>
      </c>
      <c r="N616"/>
    </row>
    <row r="617" spans="1:14">
      <c r="A617" t="s">
        <v>1556</v>
      </c>
      <c r="B617" t="s">
        <v>791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1557</v>
      </c>
      <c r="N617"/>
    </row>
    <row r="618" spans="1:14">
      <c r="A618" t="s">
        <v>119</v>
      </c>
      <c r="B618" t="s">
        <v>791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1558</v>
      </c>
      <c r="N618"/>
    </row>
    <row r="619" spans="1:14">
      <c r="A619" t="s">
        <v>1559</v>
      </c>
      <c r="B619" t="s">
        <v>791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1560</v>
      </c>
      <c r="N619"/>
    </row>
    <row r="620" spans="1:14">
      <c r="A620" t="s">
        <v>1561</v>
      </c>
      <c r="B620" t="s">
        <v>791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1562</v>
      </c>
      <c r="N620"/>
    </row>
    <row r="621" spans="1:14">
      <c r="A621" t="s">
        <v>257</v>
      </c>
      <c r="B621" t="s">
        <v>791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1563</v>
      </c>
      <c r="N621"/>
    </row>
    <row r="622" spans="1:14">
      <c r="A622" t="s">
        <v>1564</v>
      </c>
      <c r="B622" t="s">
        <v>791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1565</v>
      </c>
      <c r="N622"/>
    </row>
    <row r="623" spans="1:14">
      <c r="A623" t="s">
        <v>1566</v>
      </c>
      <c r="B623" t="s">
        <v>791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1567</v>
      </c>
      <c r="N623"/>
    </row>
    <row r="624" spans="1:14">
      <c r="A624" t="s">
        <v>1568</v>
      </c>
      <c r="B624" t="s">
        <v>791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1569</v>
      </c>
      <c r="N624"/>
    </row>
    <row r="625" spans="1:14">
      <c r="A625" t="s">
        <v>3168</v>
      </c>
      <c r="B625" t="s">
        <v>791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3169</v>
      </c>
      <c r="N625"/>
    </row>
    <row r="626" spans="1:14">
      <c r="A626" t="s">
        <v>1570</v>
      </c>
      <c r="B626" t="s">
        <v>791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1571</v>
      </c>
      <c r="N626"/>
    </row>
    <row r="627" spans="1:14">
      <c r="A627" t="s">
        <v>1572</v>
      </c>
      <c r="B627" t="s">
        <v>791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1573</v>
      </c>
      <c r="N627"/>
    </row>
    <row r="628" spans="1:14">
      <c r="A628" t="s">
        <v>1574</v>
      </c>
      <c r="B628" t="s">
        <v>791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1575</v>
      </c>
      <c r="N628"/>
    </row>
    <row r="629" spans="1:14">
      <c r="A629" t="s">
        <v>1576</v>
      </c>
      <c r="B629" t="s">
        <v>791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1577</v>
      </c>
      <c r="N629"/>
    </row>
    <row r="630" spans="1:14">
      <c r="A630" t="s">
        <v>1578</v>
      </c>
      <c r="B630" t="s">
        <v>791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1579</v>
      </c>
      <c r="N630"/>
    </row>
    <row r="631" spans="1:14">
      <c r="A631" t="s">
        <v>120</v>
      </c>
      <c r="B631" t="s">
        <v>791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1580</v>
      </c>
      <c r="N631"/>
    </row>
    <row r="632" spans="1:14">
      <c r="A632" t="s">
        <v>1581</v>
      </c>
      <c r="B632" t="s">
        <v>791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1582</v>
      </c>
      <c r="N632"/>
    </row>
    <row r="633" spans="1:14">
      <c r="A633" t="s">
        <v>1583</v>
      </c>
      <c r="B633" t="s">
        <v>791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1584</v>
      </c>
      <c r="N633"/>
    </row>
    <row r="634" spans="1:14" hidden="1">
      <c r="A634" t="s">
        <v>404</v>
      </c>
      <c r="B634" t="s">
        <v>791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1585</v>
      </c>
      <c r="N634"/>
    </row>
    <row r="635" spans="1:14">
      <c r="A635" t="s">
        <v>258</v>
      </c>
      <c r="B635" t="s">
        <v>791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1586</v>
      </c>
      <c r="N635"/>
    </row>
    <row r="636" spans="1:14">
      <c r="A636" t="s">
        <v>2983</v>
      </c>
      <c r="B636" t="s">
        <v>791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2984</v>
      </c>
      <c r="N636"/>
    </row>
    <row r="637" spans="1:14">
      <c r="A637" t="s">
        <v>121</v>
      </c>
      <c r="B637" t="s">
        <v>791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1587</v>
      </c>
      <c r="N637"/>
    </row>
    <row r="638" spans="1:14">
      <c r="A638" t="s">
        <v>405</v>
      </c>
      <c r="B638" t="s">
        <v>791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1588</v>
      </c>
      <c r="N638"/>
    </row>
    <row r="639" spans="1:14">
      <c r="A639" t="s">
        <v>122</v>
      </c>
      <c r="B639" t="s">
        <v>791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1589</v>
      </c>
      <c r="N639"/>
    </row>
    <row r="640" spans="1:14">
      <c r="A640" t="s">
        <v>3467</v>
      </c>
      <c r="B640" t="s">
        <v>791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3468</v>
      </c>
      <c r="N640"/>
    </row>
    <row r="641" spans="1:14">
      <c r="A641" t="s">
        <v>417</v>
      </c>
      <c r="B641" t="s">
        <v>791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1590</v>
      </c>
      <c r="N641"/>
    </row>
    <row r="642" spans="1:14">
      <c r="A642" t="s">
        <v>1591</v>
      </c>
      <c r="B642" t="s">
        <v>791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1592</v>
      </c>
      <c r="N642"/>
    </row>
    <row r="643" spans="1:14">
      <c r="A643" t="s">
        <v>406</v>
      </c>
      <c r="B643" t="s">
        <v>791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1593</v>
      </c>
      <c r="N643"/>
    </row>
    <row r="644" spans="1:14" hidden="1">
      <c r="A644" t="s">
        <v>407</v>
      </c>
      <c r="B644" t="s">
        <v>791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1594</v>
      </c>
      <c r="N644"/>
    </row>
    <row r="645" spans="1:14">
      <c r="A645" t="s">
        <v>1595</v>
      </c>
      <c r="B645" t="s">
        <v>791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1596</v>
      </c>
      <c r="N645"/>
    </row>
    <row r="646" spans="1:14">
      <c r="A646" t="s">
        <v>1597</v>
      </c>
      <c r="B646" t="s">
        <v>791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1598</v>
      </c>
      <c r="N646"/>
    </row>
    <row r="647" spans="1:14">
      <c r="A647" t="s">
        <v>123</v>
      </c>
      <c r="B647" t="s">
        <v>791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1599</v>
      </c>
      <c r="N647"/>
    </row>
    <row r="648" spans="1:14">
      <c r="A648" t="s">
        <v>1600</v>
      </c>
      <c r="B648" t="s">
        <v>791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1601</v>
      </c>
      <c r="N648"/>
    </row>
    <row r="649" spans="1:14">
      <c r="A649" t="s">
        <v>408</v>
      </c>
      <c r="B649" t="s">
        <v>791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1602</v>
      </c>
      <c r="N649"/>
    </row>
    <row r="650" spans="1:14">
      <c r="A650" t="s">
        <v>1603</v>
      </c>
      <c r="B650" t="s">
        <v>791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1604</v>
      </c>
      <c r="N650"/>
    </row>
    <row r="651" spans="1:14">
      <c r="A651" t="s">
        <v>1605</v>
      </c>
      <c r="B651" t="s">
        <v>791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1606</v>
      </c>
      <c r="N651"/>
    </row>
    <row r="652" spans="1:14">
      <c r="A652" t="s">
        <v>3556</v>
      </c>
      <c r="B652" t="s">
        <v>809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3557</v>
      </c>
      <c r="N652"/>
    </row>
    <row r="653" spans="1:14">
      <c r="A653" t="s">
        <v>1607</v>
      </c>
      <c r="B653" t="s">
        <v>791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1608</v>
      </c>
      <c r="N653"/>
    </row>
    <row r="654" spans="1:14">
      <c r="A654" t="s">
        <v>1609</v>
      </c>
      <c r="B654" t="s">
        <v>791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1610</v>
      </c>
      <c r="N654"/>
    </row>
    <row r="655" spans="1:14">
      <c r="A655" t="s">
        <v>3277</v>
      </c>
      <c r="B655" t="s">
        <v>791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3278</v>
      </c>
      <c r="N655"/>
    </row>
    <row r="656" spans="1:14">
      <c r="A656" t="s">
        <v>1611</v>
      </c>
      <c r="B656" t="s">
        <v>791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1612</v>
      </c>
      <c r="N656"/>
    </row>
    <row r="657" spans="1:14">
      <c r="A657" t="s">
        <v>261</v>
      </c>
      <c r="B657" t="s">
        <v>791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1613</v>
      </c>
      <c r="N657"/>
    </row>
    <row r="658" spans="1:14">
      <c r="A658" t="s">
        <v>413</v>
      </c>
      <c r="B658" t="s">
        <v>791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1614</v>
      </c>
      <c r="N658"/>
    </row>
    <row r="659" spans="1:14">
      <c r="A659" t="s">
        <v>1615</v>
      </c>
      <c r="B659" t="s">
        <v>791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1616</v>
      </c>
      <c r="N659"/>
    </row>
    <row r="660" spans="1:14">
      <c r="A660" t="s">
        <v>1617</v>
      </c>
      <c r="B660" t="s">
        <v>791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1618</v>
      </c>
      <c r="N660"/>
    </row>
    <row r="661" spans="1:14">
      <c r="A661" t="s">
        <v>260</v>
      </c>
      <c r="B661" t="s">
        <v>791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1619</v>
      </c>
      <c r="N661"/>
    </row>
    <row r="662" spans="1:14">
      <c r="A662" t="s">
        <v>3098</v>
      </c>
      <c r="B662" t="s">
        <v>791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3099</v>
      </c>
      <c r="N662"/>
    </row>
    <row r="663" spans="1:14">
      <c r="A663" t="s">
        <v>775</v>
      </c>
      <c r="B663" t="s">
        <v>791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1620</v>
      </c>
      <c r="N663"/>
    </row>
    <row r="664" spans="1:14">
      <c r="A664" t="s">
        <v>124</v>
      </c>
      <c r="B664" t="s">
        <v>791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1621</v>
      </c>
      <c r="N664"/>
    </row>
    <row r="665" spans="1:14" hidden="1">
      <c r="A665" t="s">
        <v>3397</v>
      </c>
      <c r="B665" t="s">
        <v>791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3398</v>
      </c>
      <c r="N665"/>
    </row>
    <row r="666" spans="1:14">
      <c r="A666" t="s">
        <v>1622</v>
      </c>
      <c r="B666" t="s">
        <v>791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1623</v>
      </c>
      <c r="N666"/>
    </row>
    <row r="667" spans="1:14">
      <c r="A667" t="s">
        <v>1624</v>
      </c>
      <c r="B667" t="s">
        <v>791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1625</v>
      </c>
      <c r="N667"/>
    </row>
    <row r="668" spans="1:14">
      <c r="A668" t="s">
        <v>1626</v>
      </c>
      <c r="B668" t="s">
        <v>791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1627</v>
      </c>
      <c r="N668"/>
    </row>
    <row r="669" spans="1:14">
      <c r="A669" t="s">
        <v>419</v>
      </c>
      <c r="B669" t="s">
        <v>791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1628</v>
      </c>
      <c r="N669"/>
    </row>
    <row r="670" spans="1:14">
      <c r="A670" t="s">
        <v>3279</v>
      </c>
      <c r="B670" t="s">
        <v>791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3280</v>
      </c>
      <c r="N670"/>
    </row>
    <row r="671" spans="1:14">
      <c r="A671" t="s">
        <v>1629</v>
      </c>
      <c r="B671" t="s">
        <v>791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1630</v>
      </c>
      <c r="N671"/>
    </row>
    <row r="672" spans="1:14">
      <c r="A672" t="s">
        <v>3281</v>
      </c>
      <c r="B672" t="s">
        <v>791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3282</v>
      </c>
      <c r="N672"/>
    </row>
    <row r="673" spans="1:14">
      <c r="A673" t="s">
        <v>1631</v>
      </c>
      <c r="B673" t="s">
        <v>791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1632</v>
      </c>
      <c r="N673"/>
    </row>
    <row r="674" spans="1:14">
      <c r="A674" t="s">
        <v>3044</v>
      </c>
      <c r="B674" t="s">
        <v>809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3045</v>
      </c>
      <c r="N674"/>
    </row>
    <row r="675" spans="1:14">
      <c r="A675" t="s">
        <v>1633</v>
      </c>
      <c r="B675" t="s">
        <v>791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1634</v>
      </c>
      <c r="N675"/>
    </row>
    <row r="676" spans="1:14">
      <c r="A676" t="s">
        <v>1635</v>
      </c>
      <c r="B676" t="s">
        <v>791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1636</v>
      </c>
      <c r="N676"/>
    </row>
    <row r="677" spans="1:14">
      <c r="A677" t="s">
        <v>125</v>
      </c>
      <c r="B677" t="s">
        <v>791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1637</v>
      </c>
      <c r="N677"/>
    </row>
    <row r="678" spans="1:14" hidden="1">
      <c r="A678" t="s">
        <v>1638</v>
      </c>
      <c r="B678" t="s">
        <v>791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1639</v>
      </c>
      <c r="N678"/>
    </row>
    <row r="679" spans="1:14" hidden="1">
      <c r="A679" t="s">
        <v>420</v>
      </c>
      <c r="B679" t="s">
        <v>791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1640</v>
      </c>
      <c r="N679"/>
    </row>
    <row r="680" spans="1:14" hidden="1">
      <c r="A680" t="s">
        <v>1641</v>
      </c>
      <c r="B680" t="s">
        <v>809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1642</v>
      </c>
      <c r="N680"/>
    </row>
    <row r="681" spans="1:14">
      <c r="A681" t="s">
        <v>3542</v>
      </c>
      <c r="B681" t="s">
        <v>791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3543</v>
      </c>
      <c r="N681"/>
    </row>
    <row r="682" spans="1:14">
      <c r="A682" t="s">
        <v>1643</v>
      </c>
      <c r="B682" t="s">
        <v>791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1644</v>
      </c>
      <c r="N682"/>
    </row>
    <row r="683" spans="1:14" hidden="1">
      <c r="A683" t="s">
        <v>126</v>
      </c>
      <c r="B683" t="s">
        <v>791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1645</v>
      </c>
      <c r="N683"/>
    </row>
    <row r="684" spans="1:14">
      <c r="A684" t="s">
        <v>127</v>
      </c>
      <c r="B684" t="s">
        <v>791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1646</v>
      </c>
      <c r="N684"/>
    </row>
    <row r="685" spans="1:14" hidden="1">
      <c r="A685" t="s">
        <v>1647</v>
      </c>
      <c r="B685" t="s">
        <v>791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1648</v>
      </c>
      <c r="N685"/>
    </row>
    <row r="686" spans="1:14" hidden="1">
      <c r="A686" t="s">
        <v>421</v>
      </c>
      <c r="B686" t="s">
        <v>791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1649</v>
      </c>
      <c r="N686"/>
    </row>
    <row r="687" spans="1:14" hidden="1">
      <c r="A687" t="s">
        <v>1650</v>
      </c>
      <c r="B687" t="s">
        <v>791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1651</v>
      </c>
      <c r="N687"/>
    </row>
    <row r="688" spans="1:14" hidden="1">
      <c r="A688" t="s">
        <v>1652</v>
      </c>
      <c r="B688" t="s">
        <v>791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1653</v>
      </c>
      <c r="N688"/>
    </row>
    <row r="689" spans="1:14" hidden="1">
      <c r="A689" t="s">
        <v>1654</v>
      </c>
      <c r="B689" t="s">
        <v>791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1655</v>
      </c>
      <c r="N689"/>
    </row>
    <row r="690" spans="1:14">
      <c r="A690" t="s">
        <v>3601</v>
      </c>
      <c r="B690" t="s">
        <v>791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3602</v>
      </c>
      <c r="N690"/>
    </row>
    <row r="691" spans="1:14" hidden="1">
      <c r="A691" t="s">
        <v>422</v>
      </c>
      <c r="B691" t="s">
        <v>791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1656</v>
      </c>
      <c r="N691"/>
    </row>
    <row r="692" spans="1:14">
      <c r="A692" t="s">
        <v>1657</v>
      </c>
      <c r="B692" t="s">
        <v>791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1658</v>
      </c>
      <c r="N692"/>
    </row>
    <row r="693" spans="1:14" hidden="1">
      <c r="A693" t="s">
        <v>1659</v>
      </c>
      <c r="B693" t="s">
        <v>791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1660</v>
      </c>
      <c r="N693"/>
    </row>
    <row r="694" spans="1:14" hidden="1">
      <c r="A694" t="s">
        <v>418</v>
      </c>
      <c r="B694" t="s">
        <v>791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1661</v>
      </c>
      <c r="N694"/>
    </row>
    <row r="695" spans="1:14" hidden="1">
      <c r="A695" t="s">
        <v>128</v>
      </c>
      <c r="B695" t="s">
        <v>791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1662</v>
      </c>
      <c r="N695"/>
    </row>
    <row r="696" spans="1:14" hidden="1">
      <c r="A696" t="s">
        <v>1663</v>
      </c>
      <c r="B696" t="s">
        <v>791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1664</v>
      </c>
      <c r="N696"/>
    </row>
    <row r="697" spans="1:14">
      <c r="A697" t="s">
        <v>263</v>
      </c>
      <c r="B697" t="s">
        <v>791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1666</v>
      </c>
      <c r="N697"/>
    </row>
    <row r="698" spans="1:14">
      <c r="A698" t="s">
        <v>409</v>
      </c>
      <c r="B698" t="s">
        <v>791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1667</v>
      </c>
      <c r="N698"/>
    </row>
    <row r="699" spans="1:14">
      <c r="A699" t="s">
        <v>410</v>
      </c>
      <c r="B699" t="s">
        <v>791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3616</v>
      </c>
      <c r="N699"/>
    </row>
    <row r="700" spans="1:14">
      <c r="A700" t="s">
        <v>2933</v>
      </c>
      <c r="B700" t="s">
        <v>791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2934</v>
      </c>
      <c r="N700"/>
    </row>
    <row r="701" spans="1:14">
      <c r="A701" t="s">
        <v>403</v>
      </c>
      <c r="B701" t="s">
        <v>791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1668</v>
      </c>
      <c r="N701"/>
    </row>
    <row r="702" spans="1:14">
      <c r="A702" t="s">
        <v>3046</v>
      </c>
      <c r="B702" t="s">
        <v>791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3047</v>
      </c>
      <c r="N702"/>
    </row>
    <row r="703" spans="1:14">
      <c r="A703" t="s">
        <v>1669</v>
      </c>
      <c r="B703" t="s">
        <v>791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1670</v>
      </c>
      <c r="N703"/>
    </row>
    <row r="704" spans="1:14">
      <c r="A704" t="s">
        <v>129</v>
      </c>
      <c r="B704" t="s">
        <v>791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1671</v>
      </c>
      <c r="N704"/>
    </row>
    <row r="705" spans="1:14">
      <c r="A705" t="s">
        <v>414</v>
      </c>
      <c r="B705" t="s">
        <v>791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1672</v>
      </c>
      <c r="N705"/>
    </row>
    <row r="706" spans="1:14">
      <c r="A706" t="s">
        <v>411</v>
      </c>
      <c r="B706" t="s">
        <v>791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1673</v>
      </c>
      <c r="N706"/>
    </row>
    <row r="707" spans="1:14">
      <c r="A707" t="s">
        <v>412</v>
      </c>
      <c r="B707" t="s">
        <v>791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1674</v>
      </c>
      <c r="N707"/>
    </row>
    <row r="708" spans="1:14">
      <c r="A708" t="s">
        <v>1675</v>
      </c>
      <c r="B708" t="s">
        <v>791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1676</v>
      </c>
      <c r="N708"/>
    </row>
    <row r="709" spans="1:14">
      <c r="A709" t="s">
        <v>1677</v>
      </c>
      <c r="B709" t="s">
        <v>809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1678</v>
      </c>
      <c r="N709"/>
    </row>
    <row r="710" spans="1:14">
      <c r="A710" t="s">
        <v>3418</v>
      </c>
      <c r="B710" t="s">
        <v>791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3419</v>
      </c>
      <c r="N710"/>
    </row>
    <row r="711" spans="1:14">
      <c r="A711" t="s">
        <v>3521</v>
      </c>
      <c r="B711" t="s">
        <v>791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3522</v>
      </c>
      <c r="N711"/>
    </row>
    <row r="712" spans="1:14">
      <c r="A712" t="s">
        <v>1679</v>
      </c>
      <c r="B712" t="s">
        <v>791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1680</v>
      </c>
      <c r="N712"/>
    </row>
    <row r="713" spans="1:14">
      <c r="A713" t="s">
        <v>432</v>
      </c>
      <c r="B713" t="s">
        <v>791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1681</v>
      </c>
      <c r="N713"/>
    </row>
    <row r="714" spans="1:14">
      <c r="A714" t="s">
        <v>429</v>
      </c>
      <c r="B714" t="s">
        <v>791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1682</v>
      </c>
      <c r="N714"/>
    </row>
    <row r="715" spans="1:14">
      <c r="A715" t="s">
        <v>1683</v>
      </c>
      <c r="B715" t="s">
        <v>791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1684</v>
      </c>
      <c r="N715"/>
    </row>
    <row r="716" spans="1:14">
      <c r="A716" t="s">
        <v>1685</v>
      </c>
      <c r="B716" t="s">
        <v>791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1686</v>
      </c>
      <c r="N716"/>
    </row>
    <row r="717" spans="1:14">
      <c r="A717" t="s">
        <v>430</v>
      </c>
      <c r="B717" t="s">
        <v>791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1687</v>
      </c>
      <c r="N717"/>
    </row>
    <row r="718" spans="1:14">
      <c r="A718" t="s">
        <v>3523</v>
      </c>
      <c r="B718" t="s">
        <v>809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3524</v>
      </c>
      <c r="N718"/>
    </row>
    <row r="719" spans="1:14" hidden="1">
      <c r="A719" t="s">
        <v>433</v>
      </c>
      <c r="B719" t="s">
        <v>791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1688</v>
      </c>
      <c r="N719"/>
    </row>
    <row r="720" spans="1:14" hidden="1">
      <c r="A720" t="s">
        <v>3580</v>
      </c>
      <c r="B720" t="s">
        <v>809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3581</v>
      </c>
      <c r="N720"/>
    </row>
    <row r="721" spans="1:14" hidden="1">
      <c r="A721" t="s">
        <v>1689</v>
      </c>
      <c r="B721" t="s">
        <v>791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1690</v>
      </c>
      <c r="N721"/>
    </row>
    <row r="722" spans="1:14" hidden="1">
      <c r="A722" t="s">
        <v>1691</v>
      </c>
      <c r="B722" t="s">
        <v>791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1692</v>
      </c>
      <c r="N722"/>
    </row>
    <row r="723" spans="1:14" hidden="1">
      <c r="A723" t="s">
        <v>1693</v>
      </c>
      <c r="B723" t="s">
        <v>791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1694</v>
      </c>
      <c r="N723"/>
    </row>
    <row r="724" spans="1:14" hidden="1">
      <c r="A724" t="s">
        <v>1695</v>
      </c>
      <c r="B724" t="s">
        <v>791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1696</v>
      </c>
      <c r="N724"/>
    </row>
    <row r="725" spans="1:14" hidden="1">
      <c r="A725" t="s">
        <v>423</v>
      </c>
      <c r="B725" t="s">
        <v>791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1697</v>
      </c>
      <c r="N725"/>
    </row>
    <row r="726" spans="1:14" hidden="1">
      <c r="A726" t="s">
        <v>1698</v>
      </c>
      <c r="B726" t="s">
        <v>809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1699</v>
      </c>
      <c r="N726"/>
    </row>
    <row r="727" spans="1:14">
      <c r="A727" t="s">
        <v>1700</v>
      </c>
      <c r="B727" t="s">
        <v>791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1701</v>
      </c>
      <c r="N727"/>
    </row>
    <row r="728" spans="1:14">
      <c r="A728" t="s">
        <v>437</v>
      </c>
      <c r="B728" t="s">
        <v>791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1702</v>
      </c>
      <c r="N728"/>
    </row>
    <row r="729" spans="1:14">
      <c r="A729" t="s">
        <v>1703</v>
      </c>
      <c r="B729" t="s">
        <v>791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1704</v>
      </c>
      <c r="N729"/>
    </row>
    <row r="730" spans="1:14">
      <c r="A730" t="s">
        <v>3283</v>
      </c>
      <c r="B730" t="s">
        <v>809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3284</v>
      </c>
      <c r="N730"/>
    </row>
    <row r="731" spans="1:14">
      <c r="A731" t="s">
        <v>3048</v>
      </c>
      <c r="B731" t="s">
        <v>791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3049</v>
      </c>
      <c r="N731"/>
    </row>
    <row r="732" spans="1:14" hidden="1">
      <c r="A732" t="s">
        <v>1705</v>
      </c>
      <c r="B732" t="s">
        <v>791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1706</v>
      </c>
      <c r="N732"/>
    </row>
    <row r="733" spans="1:14" hidden="1">
      <c r="A733" t="s">
        <v>434</v>
      </c>
      <c r="B733" t="s">
        <v>791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1707</v>
      </c>
      <c r="N733"/>
    </row>
    <row r="734" spans="1:14" hidden="1">
      <c r="A734" t="s">
        <v>130</v>
      </c>
      <c r="B734" t="s">
        <v>791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1708</v>
      </c>
      <c r="N734"/>
    </row>
    <row r="735" spans="1:14">
      <c r="A735" t="s">
        <v>1709</v>
      </c>
      <c r="B735" t="s">
        <v>791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1710</v>
      </c>
      <c r="N735"/>
    </row>
    <row r="736" spans="1:14">
      <c r="A736" t="s">
        <v>1711</v>
      </c>
      <c r="B736" t="s">
        <v>791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1712</v>
      </c>
      <c r="N736"/>
    </row>
    <row r="737" spans="1:14">
      <c r="A737" t="s">
        <v>1713</v>
      </c>
      <c r="B737" t="s">
        <v>791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1714</v>
      </c>
      <c r="N737"/>
    </row>
    <row r="738" spans="1:14">
      <c r="A738" t="s">
        <v>431</v>
      </c>
      <c r="B738" t="s">
        <v>791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1715</v>
      </c>
      <c r="N738"/>
    </row>
    <row r="739" spans="1:14" hidden="1">
      <c r="A739" t="s">
        <v>3285</v>
      </c>
      <c r="B739" t="s">
        <v>809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3286</v>
      </c>
      <c r="N739"/>
    </row>
    <row r="740" spans="1:14" hidden="1">
      <c r="A740" t="s">
        <v>1716</v>
      </c>
      <c r="B740" t="s">
        <v>791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1717</v>
      </c>
      <c r="N740"/>
    </row>
    <row r="741" spans="1:14">
      <c r="A741" t="s">
        <v>424</v>
      </c>
      <c r="B741" t="s">
        <v>791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1718</v>
      </c>
      <c r="N741"/>
    </row>
    <row r="742" spans="1:14" hidden="1">
      <c r="A742" t="s">
        <v>1719</v>
      </c>
      <c r="B742" t="s">
        <v>791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1720</v>
      </c>
      <c r="N742"/>
    </row>
    <row r="743" spans="1:14" hidden="1">
      <c r="A743" t="s">
        <v>425</v>
      </c>
      <c r="B743" t="s">
        <v>791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1721</v>
      </c>
      <c r="N743"/>
    </row>
    <row r="744" spans="1:14" hidden="1">
      <c r="A744" t="s">
        <v>426</v>
      </c>
      <c r="B744" t="s">
        <v>791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1722</v>
      </c>
      <c r="N744"/>
    </row>
    <row r="745" spans="1:14" hidden="1">
      <c r="A745" t="s">
        <v>427</v>
      </c>
      <c r="B745" t="s">
        <v>791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1723</v>
      </c>
      <c r="N745"/>
    </row>
    <row r="746" spans="1:14" hidden="1">
      <c r="A746" t="s">
        <v>3460</v>
      </c>
      <c r="B746" t="s">
        <v>791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3461</v>
      </c>
      <c r="N746"/>
    </row>
    <row r="747" spans="1:14" hidden="1">
      <c r="A747" t="s">
        <v>1724</v>
      </c>
      <c r="B747" t="s">
        <v>791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1725</v>
      </c>
      <c r="N747"/>
    </row>
    <row r="748" spans="1:14" hidden="1">
      <c r="A748" t="s">
        <v>428</v>
      </c>
      <c r="B748" t="s">
        <v>791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1726</v>
      </c>
      <c r="N748"/>
    </row>
    <row r="749" spans="1:14">
      <c r="A749" t="s">
        <v>1727</v>
      </c>
      <c r="B749" t="s">
        <v>791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1728</v>
      </c>
      <c r="N749"/>
    </row>
    <row r="750" spans="1:14" hidden="1">
      <c r="A750" t="s">
        <v>1729</v>
      </c>
      <c r="B750" t="s">
        <v>791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1730</v>
      </c>
      <c r="N750"/>
    </row>
    <row r="751" spans="1:14" hidden="1">
      <c r="A751" t="s">
        <v>1731</v>
      </c>
      <c r="B751" t="s">
        <v>791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1732</v>
      </c>
      <c r="N751"/>
    </row>
    <row r="752" spans="1:14">
      <c r="A752" t="s">
        <v>1733</v>
      </c>
      <c r="B752" t="s">
        <v>791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1734</v>
      </c>
      <c r="N752"/>
    </row>
    <row r="753" spans="1:14">
      <c r="A753" t="s">
        <v>3558</v>
      </c>
      <c r="B753" t="s">
        <v>791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3559</v>
      </c>
      <c r="N753"/>
    </row>
    <row r="754" spans="1:14">
      <c r="A754" t="s">
        <v>1735</v>
      </c>
      <c r="B754" t="s">
        <v>791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1736</v>
      </c>
      <c r="N754"/>
    </row>
    <row r="755" spans="1:14">
      <c r="A755" t="s">
        <v>436</v>
      </c>
      <c r="B755" t="s">
        <v>791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1737</v>
      </c>
      <c r="N755"/>
    </row>
    <row r="756" spans="1:14">
      <c r="A756" t="s">
        <v>435</v>
      </c>
      <c r="B756" t="s">
        <v>791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1738</v>
      </c>
      <c r="N756"/>
    </row>
    <row r="757" spans="1:14">
      <c r="A757" t="s">
        <v>264</v>
      </c>
      <c r="B757" t="s">
        <v>791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1739</v>
      </c>
      <c r="N757"/>
    </row>
    <row r="758" spans="1:14">
      <c r="A758" t="s">
        <v>1740</v>
      </c>
      <c r="B758" t="s">
        <v>791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1741</v>
      </c>
      <c r="N758"/>
    </row>
    <row r="759" spans="1:14">
      <c r="A759" t="s">
        <v>131</v>
      </c>
      <c r="B759" t="s">
        <v>791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1742</v>
      </c>
      <c r="N759"/>
    </row>
    <row r="760" spans="1:14">
      <c r="A760" t="s">
        <v>1743</v>
      </c>
      <c r="B760" t="s">
        <v>791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1744</v>
      </c>
      <c r="N760"/>
    </row>
    <row r="761" spans="1:14">
      <c r="A761" t="s">
        <v>265</v>
      </c>
      <c r="B761" t="s">
        <v>791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1745</v>
      </c>
      <c r="N761"/>
    </row>
    <row r="762" spans="1:14">
      <c r="A762" t="s">
        <v>132</v>
      </c>
      <c r="B762" t="s">
        <v>791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1746</v>
      </c>
      <c r="N762"/>
    </row>
    <row r="763" spans="1:14">
      <c r="A763" t="s">
        <v>3287</v>
      </c>
      <c r="B763" t="s">
        <v>791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3288</v>
      </c>
      <c r="N763"/>
    </row>
    <row r="764" spans="1:14" hidden="1">
      <c r="A764" t="s">
        <v>1747</v>
      </c>
      <c r="B764" t="s">
        <v>791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1748</v>
      </c>
      <c r="N764"/>
    </row>
    <row r="765" spans="1:14">
      <c r="A765" t="s">
        <v>1749</v>
      </c>
      <c r="B765" t="s">
        <v>791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1750</v>
      </c>
      <c r="N765"/>
    </row>
    <row r="766" spans="1:14">
      <c r="A766" t="s">
        <v>133</v>
      </c>
      <c r="B766" t="s">
        <v>791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1751</v>
      </c>
      <c r="N766"/>
    </row>
    <row r="767" spans="1:14">
      <c r="A767" t="s">
        <v>438</v>
      </c>
      <c r="B767" t="s">
        <v>791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1752</v>
      </c>
      <c r="N767"/>
    </row>
    <row r="768" spans="1:14">
      <c r="A768" t="s">
        <v>1753</v>
      </c>
      <c r="B768" t="s">
        <v>791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1754</v>
      </c>
      <c r="N768"/>
    </row>
    <row r="769" spans="1:14" hidden="1">
      <c r="A769" t="s">
        <v>444</v>
      </c>
      <c r="B769" t="s">
        <v>791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1755</v>
      </c>
      <c r="N769"/>
    </row>
    <row r="770" spans="1:14">
      <c r="A770" t="s">
        <v>1756</v>
      </c>
      <c r="B770" t="s">
        <v>791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1757</v>
      </c>
      <c r="N770"/>
    </row>
    <row r="771" spans="1:14">
      <c r="A771" t="s">
        <v>445</v>
      </c>
      <c r="B771" t="s">
        <v>791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1758</v>
      </c>
      <c r="N771"/>
    </row>
    <row r="772" spans="1:14">
      <c r="A772" t="s">
        <v>3289</v>
      </c>
      <c r="B772" t="s">
        <v>809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3290</v>
      </c>
      <c r="N772"/>
    </row>
    <row r="773" spans="1:14">
      <c r="A773" t="s">
        <v>1759</v>
      </c>
      <c r="B773" t="s">
        <v>791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1760</v>
      </c>
      <c r="N773"/>
    </row>
    <row r="774" spans="1:14">
      <c r="A774" t="s">
        <v>1761</v>
      </c>
      <c r="B774" t="s">
        <v>791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1762</v>
      </c>
      <c r="N774"/>
    </row>
    <row r="775" spans="1:14">
      <c r="A775" t="s">
        <v>3291</v>
      </c>
      <c r="B775" t="s">
        <v>791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3292</v>
      </c>
      <c r="N775"/>
    </row>
    <row r="776" spans="1:14">
      <c r="A776" t="s">
        <v>1763</v>
      </c>
      <c r="B776" t="s">
        <v>791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1764</v>
      </c>
      <c r="N776"/>
    </row>
    <row r="777" spans="1:14">
      <c r="A777" t="s">
        <v>446</v>
      </c>
      <c r="B777" t="s">
        <v>791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1765</v>
      </c>
      <c r="N777"/>
    </row>
    <row r="778" spans="1:14">
      <c r="A778" t="s">
        <v>1766</v>
      </c>
      <c r="B778" t="s">
        <v>791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1767</v>
      </c>
      <c r="N778"/>
    </row>
    <row r="779" spans="1:14">
      <c r="A779" t="s">
        <v>3544</v>
      </c>
      <c r="B779" t="s">
        <v>791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3545</v>
      </c>
      <c r="N779"/>
    </row>
    <row r="780" spans="1:14">
      <c r="A780" t="s">
        <v>448</v>
      </c>
      <c r="B780" t="s">
        <v>791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1768</v>
      </c>
      <c r="N780"/>
    </row>
    <row r="781" spans="1:14" hidden="1">
      <c r="A781" t="s">
        <v>3293</v>
      </c>
      <c r="B781" t="s">
        <v>791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3294</v>
      </c>
      <c r="N781"/>
    </row>
    <row r="782" spans="1:14">
      <c r="A782" t="s">
        <v>1769</v>
      </c>
      <c r="B782" t="s">
        <v>791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1770</v>
      </c>
      <c r="N782"/>
    </row>
    <row r="783" spans="1:14">
      <c r="A783" t="s">
        <v>1771</v>
      </c>
      <c r="B783" t="s">
        <v>791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1772</v>
      </c>
      <c r="N783"/>
    </row>
    <row r="784" spans="1:14">
      <c r="A784" t="s">
        <v>1773</v>
      </c>
      <c r="B784" t="s">
        <v>791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1774</v>
      </c>
      <c r="N784"/>
    </row>
    <row r="785" spans="1:14">
      <c r="A785" t="s">
        <v>1775</v>
      </c>
      <c r="B785" t="s">
        <v>791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1776</v>
      </c>
      <c r="N785"/>
    </row>
    <row r="786" spans="1:14" hidden="1">
      <c r="A786" t="s">
        <v>450</v>
      </c>
      <c r="B786" t="s">
        <v>791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1777</v>
      </c>
      <c r="N786"/>
    </row>
    <row r="787" spans="1:14" hidden="1">
      <c r="A787" t="s">
        <v>3050</v>
      </c>
      <c r="B787" t="s">
        <v>791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3051</v>
      </c>
      <c r="N787"/>
    </row>
    <row r="788" spans="1:14">
      <c r="A788" t="s">
        <v>440</v>
      </c>
      <c r="B788" t="s">
        <v>791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1778</v>
      </c>
      <c r="N788"/>
    </row>
    <row r="789" spans="1:14">
      <c r="A789" t="s">
        <v>1779</v>
      </c>
      <c r="B789" t="s">
        <v>791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1780</v>
      </c>
      <c r="N789"/>
    </row>
    <row r="790" spans="1:14">
      <c r="A790" t="s">
        <v>1781</v>
      </c>
      <c r="B790" t="s">
        <v>791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1782</v>
      </c>
      <c r="N790"/>
    </row>
    <row r="791" spans="1:14">
      <c r="A791" t="s">
        <v>3295</v>
      </c>
      <c r="B791" t="s">
        <v>809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3296</v>
      </c>
      <c r="N791"/>
    </row>
    <row r="792" spans="1:14">
      <c r="A792" t="s">
        <v>3125</v>
      </c>
      <c r="B792" t="s">
        <v>791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3126</v>
      </c>
      <c r="N792"/>
    </row>
    <row r="793" spans="1:14">
      <c r="A793" t="s">
        <v>1783</v>
      </c>
      <c r="B793" t="s">
        <v>791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1784</v>
      </c>
      <c r="N793"/>
    </row>
    <row r="794" spans="1:14">
      <c r="A794" t="s">
        <v>3560</v>
      </c>
      <c r="B794" t="s">
        <v>791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3561</v>
      </c>
      <c r="N794"/>
    </row>
    <row r="795" spans="1:14">
      <c r="A795" t="s">
        <v>1785</v>
      </c>
      <c r="B795" t="s">
        <v>791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1786</v>
      </c>
      <c r="N795"/>
    </row>
    <row r="796" spans="1:14">
      <c r="A796" t="s">
        <v>1787</v>
      </c>
      <c r="B796" t="s">
        <v>791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1788</v>
      </c>
      <c r="N796"/>
    </row>
    <row r="797" spans="1:14">
      <c r="A797" t="s">
        <v>1789</v>
      </c>
      <c r="B797" t="s">
        <v>791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1790</v>
      </c>
      <c r="N797"/>
    </row>
    <row r="798" spans="1:14">
      <c r="A798" t="s">
        <v>1791</v>
      </c>
      <c r="B798" t="s">
        <v>791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1792</v>
      </c>
      <c r="N798"/>
    </row>
    <row r="799" spans="1:14">
      <c r="A799" t="s">
        <v>1793</v>
      </c>
      <c r="B799" t="s">
        <v>791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1794</v>
      </c>
      <c r="N799"/>
    </row>
    <row r="800" spans="1:14">
      <c r="A800" t="s">
        <v>2988</v>
      </c>
      <c r="B800" t="s">
        <v>791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2989</v>
      </c>
      <c r="N800"/>
    </row>
    <row r="801" spans="1:14">
      <c r="A801" t="s">
        <v>1795</v>
      </c>
      <c r="B801" t="s">
        <v>791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1796</v>
      </c>
      <c r="N801"/>
    </row>
    <row r="802" spans="1:14" hidden="1">
      <c r="A802" t="s">
        <v>451</v>
      </c>
      <c r="B802" t="s">
        <v>791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1797</v>
      </c>
      <c r="N802"/>
    </row>
    <row r="803" spans="1:14">
      <c r="A803" t="s">
        <v>1798</v>
      </c>
      <c r="B803" t="s">
        <v>791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1799</v>
      </c>
      <c r="N803"/>
    </row>
    <row r="804" spans="1:14" hidden="1">
      <c r="A804" t="s">
        <v>1800</v>
      </c>
      <c r="B804" t="s">
        <v>791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1801</v>
      </c>
      <c r="N804"/>
    </row>
    <row r="805" spans="1:14" hidden="1">
      <c r="A805" t="s">
        <v>1802</v>
      </c>
      <c r="B805" t="s">
        <v>791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1803</v>
      </c>
      <c r="N805"/>
    </row>
    <row r="806" spans="1:14" hidden="1">
      <c r="A806" t="s">
        <v>1804</v>
      </c>
      <c r="B806" t="s">
        <v>791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1805</v>
      </c>
      <c r="N806"/>
    </row>
    <row r="807" spans="1:14" hidden="1">
      <c r="A807" t="s">
        <v>441</v>
      </c>
      <c r="B807" t="s">
        <v>791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1806</v>
      </c>
      <c r="N807"/>
    </row>
    <row r="808" spans="1:14" hidden="1">
      <c r="A808" t="s">
        <v>1807</v>
      </c>
      <c r="B808" t="s">
        <v>791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1808</v>
      </c>
      <c r="N808"/>
    </row>
    <row r="809" spans="1:14" hidden="1">
      <c r="A809" t="s">
        <v>452</v>
      </c>
      <c r="B809" t="s">
        <v>791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1809</v>
      </c>
      <c r="N809"/>
    </row>
    <row r="810" spans="1:14" hidden="1">
      <c r="A810" t="s">
        <v>1810</v>
      </c>
      <c r="B810" t="s">
        <v>791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1811</v>
      </c>
      <c r="N810"/>
    </row>
    <row r="811" spans="1:14" hidden="1">
      <c r="A811" t="s">
        <v>134</v>
      </c>
      <c r="B811" t="s">
        <v>791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1812</v>
      </c>
      <c r="N811"/>
    </row>
    <row r="812" spans="1:14" hidden="1">
      <c r="A812" t="s">
        <v>1813</v>
      </c>
      <c r="B812" t="s">
        <v>791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1814</v>
      </c>
      <c r="N812"/>
    </row>
    <row r="813" spans="1:14" hidden="1">
      <c r="A813" t="s">
        <v>1815</v>
      </c>
      <c r="B813" t="s">
        <v>791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1816</v>
      </c>
      <c r="N813"/>
    </row>
    <row r="814" spans="1:14" hidden="1">
      <c r="A814" t="s">
        <v>1817</v>
      </c>
      <c r="B814" t="s">
        <v>791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1818</v>
      </c>
      <c r="N814"/>
    </row>
    <row r="815" spans="1:14">
      <c r="A815" t="s">
        <v>1819</v>
      </c>
      <c r="B815" t="s">
        <v>791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1820</v>
      </c>
      <c r="N815"/>
    </row>
    <row r="816" spans="1:14">
      <c r="A816" t="s">
        <v>1821</v>
      </c>
      <c r="B816" t="s">
        <v>791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1822</v>
      </c>
      <c r="N816"/>
    </row>
    <row r="817" spans="1:14">
      <c r="A817" t="s">
        <v>1823</v>
      </c>
      <c r="B817" t="s">
        <v>791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1824</v>
      </c>
      <c r="N817"/>
    </row>
    <row r="818" spans="1:14">
      <c r="A818" t="s">
        <v>1825</v>
      </c>
      <c r="B818" t="s">
        <v>791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1826</v>
      </c>
      <c r="N818"/>
    </row>
    <row r="819" spans="1:14">
      <c r="A819" t="s">
        <v>1827</v>
      </c>
      <c r="B819" t="s">
        <v>791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1828</v>
      </c>
      <c r="N819"/>
    </row>
    <row r="820" spans="1:14">
      <c r="A820" t="s">
        <v>442</v>
      </c>
      <c r="B820" t="s">
        <v>791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1829</v>
      </c>
      <c r="N820"/>
    </row>
    <row r="821" spans="1:14">
      <c r="A821" t="s">
        <v>439</v>
      </c>
      <c r="B821" t="s">
        <v>791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1830</v>
      </c>
      <c r="N821"/>
    </row>
    <row r="822" spans="1:14">
      <c r="A822" t="s">
        <v>443</v>
      </c>
      <c r="B822" t="s">
        <v>791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1831</v>
      </c>
      <c r="N822"/>
    </row>
    <row r="823" spans="1:14">
      <c r="A823" t="s">
        <v>2990</v>
      </c>
      <c r="B823" t="s">
        <v>791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2991</v>
      </c>
      <c r="N823"/>
    </row>
    <row r="824" spans="1:14">
      <c r="A824" t="s">
        <v>3297</v>
      </c>
      <c r="B824" t="s">
        <v>791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3298</v>
      </c>
      <c r="N824"/>
    </row>
    <row r="825" spans="1:14">
      <c r="A825" t="s">
        <v>3617</v>
      </c>
      <c r="B825" t="s">
        <v>809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3618</v>
      </c>
      <c r="N825"/>
    </row>
    <row r="826" spans="1:14">
      <c r="A826" t="s">
        <v>1832</v>
      </c>
      <c r="B826" t="s">
        <v>791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1833</v>
      </c>
      <c r="N826"/>
    </row>
    <row r="827" spans="1:14">
      <c r="A827" t="s">
        <v>449</v>
      </c>
      <c r="B827" t="s">
        <v>791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1834</v>
      </c>
      <c r="N827"/>
    </row>
    <row r="828" spans="1:14">
      <c r="A828" t="s">
        <v>3299</v>
      </c>
      <c r="B828" t="s">
        <v>791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3300</v>
      </c>
      <c r="N828"/>
    </row>
    <row r="829" spans="1:14">
      <c r="A829" t="s">
        <v>3301</v>
      </c>
      <c r="B829" t="s">
        <v>791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3302</v>
      </c>
      <c r="N829"/>
    </row>
    <row r="830" spans="1:14">
      <c r="A830" t="s">
        <v>1835</v>
      </c>
      <c r="B830" t="s">
        <v>791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1836</v>
      </c>
      <c r="N830"/>
    </row>
    <row r="831" spans="1:14" hidden="1">
      <c r="A831" t="s">
        <v>447</v>
      </c>
      <c r="B831" t="s">
        <v>791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1837</v>
      </c>
      <c r="N831"/>
    </row>
    <row r="832" spans="1:14">
      <c r="A832" t="s">
        <v>2952</v>
      </c>
      <c r="B832" t="s">
        <v>791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2953</v>
      </c>
      <c r="N832"/>
    </row>
    <row r="833" spans="1:14" hidden="1">
      <c r="A833" t="s">
        <v>3303</v>
      </c>
      <c r="B833" t="s">
        <v>791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3304</v>
      </c>
      <c r="N833"/>
    </row>
    <row r="834" spans="1:14">
      <c r="A834" t="s">
        <v>135</v>
      </c>
      <c r="B834" t="s">
        <v>791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1838</v>
      </c>
      <c r="N834"/>
    </row>
    <row r="835" spans="1:14">
      <c r="A835" t="s">
        <v>454</v>
      </c>
      <c r="B835" t="s">
        <v>791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1839</v>
      </c>
      <c r="N835"/>
    </row>
    <row r="836" spans="1:14">
      <c r="A836" t="s">
        <v>359</v>
      </c>
      <c r="B836" t="s">
        <v>791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1840</v>
      </c>
      <c r="N836"/>
    </row>
    <row r="837" spans="1:14">
      <c r="A837" t="s">
        <v>1841</v>
      </c>
      <c r="B837" t="s">
        <v>791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1842</v>
      </c>
      <c r="N837"/>
    </row>
    <row r="838" spans="1:14">
      <c r="A838" t="s">
        <v>1843</v>
      </c>
      <c r="B838" t="s">
        <v>791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1844</v>
      </c>
      <c r="N838"/>
    </row>
    <row r="839" spans="1:14">
      <c r="A839" t="s">
        <v>3305</v>
      </c>
      <c r="B839" t="s">
        <v>809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3306</v>
      </c>
      <c r="N839"/>
    </row>
    <row r="840" spans="1:14">
      <c r="A840" t="s">
        <v>455</v>
      </c>
      <c r="B840" t="s">
        <v>791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1845</v>
      </c>
      <c r="N840"/>
    </row>
    <row r="841" spans="1:14">
      <c r="A841" t="s">
        <v>453</v>
      </c>
      <c r="B841" t="s">
        <v>791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1846</v>
      </c>
      <c r="N841"/>
    </row>
    <row r="842" spans="1:14">
      <c r="A842" t="s">
        <v>456</v>
      </c>
      <c r="B842" t="s">
        <v>791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1847</v>
      </c>
      <c r="N842"/>
    </row>
    <row r="843" spans="1:14" hidden="1">
      <c r="A843" t="s">
        <v>3603</v>
      </c>
      <c r="B843" t="s">
        <v>791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3604</v>
      </c>
      <c r="N843"/>
    </row>
    <row r="844" spans="1:14">
      <c r="A844" t="s">
        <v>1848</v>
      </c>
      <c r="B844" t="s">
        <v>791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1849</v>
      </c>
      <c r="N844"/>
    </row>
    <row r="845" spans="1:14">
      <c r="A845" t="s">
        <v>3307</v>
      </c>
      <c r="B845" t="s">
        <v>791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3308</v>
      </c>
      <c r="N845"/>
    </row>
    <row r="846" spans="1:14">
      <c r="A846" t="s">
        <v>3528</v>
      </c>
      <c r="B846" t="s">
        <v>809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3529</v>
      </c>
      <c r="N846"/>
    </row>
    <row r="847" spans="1:14">
      <c r="A847" t="s">
        <v>1850</v>
      </c>
      <c r="B847" t="s">
        <v>791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1851</v>
      </c>
      <c r="N847"/>
    </row>
    <row r="848" spans="1:14">
      <c r="A848" t="s">
        <v>136</v>
      </c>
      <c r="B848" t="s">
        <v>791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1852</v>
      </c>
      <c r="N848"/>
    </row>
    <row r="849" spans="1:14">
      <c r="A849" t="s">
        <v>1853</v>
      </c>
      <c r="B849" t="s">
        <v>791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1854</v>
      </c>
      <c r="N849"/>
    </row>
    <row r="850" spans="1:14">
      <c r="A850" t="s">
        <v>1855</v>
      </c>
      <c r="B850" t="s">
        <v>791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1856</v>
      </c>
      <c r="N850"/>
    </row>
    <row r="851" spans="1:14">
      <c r="A851" t="s">
        <v>3605</v>
      </c>
      <c r="B851" t="s">
        <v>791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3606</v>
      </c>
      <c r="N851"/>
    </row>
    <row r="852" spans="1:14">
      <c r="A852" t="s">
        <v>3159</v>
      </c>
      <c r="B852" t="s">
        <v>791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3160</v>
      </c>
      <c r="N852"/>
    </row>
    <row r="853" spans="1:14">
      <c r="A853" t="s">
        <v>1857</v>
      </c>
      <c r="B853" t="s">
        <v>791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1858</v>
      </c>
      <c r="N853"/>
    </row>
    <row r="854" spans="1:14">
      <c r="A854" t="s">
        <v>1859</v>
      </c>
      <c r="B854" t="s">
        <v>791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1860</v>
      </c>
      <c r="N854"/>
    </row>
    <row r="855" spans="1:14">
      <c r="A855" t="s">
        <v>457</v>
      </c>
      <c r="B855" t="s">
        <v>791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1861</v>
      </c>
      <c r="N855"/>
    </row>
    <row r="856" spans="1:14">
      <c r="A856" t="s">
        <v>1862</v>
      </c>
      <c r="B856" t="s">
        <v>791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1863</v>
      </c>
      <c r="N856"/>
    </row>
    <row r="857" spans="1:14">
      <c r="A857" t="s">
        <v>1864</v>
      </c>
      <c r="B857" t="s">
        <v>791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1865</v>
      </c>
      <c r="N857"/>
    </row>
    <row r="858" spans="1:14">
      <c r="A858" t="s">
        <v>1866</v>
      </c>
      <c r="B858" t="s">
        <v>791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1867</v>
      </c>
      <c r="N858"/>
    </row>
    <row r="859" spans="1:14">
      <c r="A859" t="s">
        <v>1868</v>
      </c>
      <c r="B859" t="s">
        <v>791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1869</v>
      </c>
      <c r="N859"/>
    </row>
    <row r="860" spans="1:14">
      <c r="A860" t="s">
        <v>1870</v>
      </c>
      <c r="B860" t="s">
        <v>791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1871</v>
      </c>
      <c r="N860"/>
    </row>
    <row r="861" spans="1:14">
      <c r="A861" t="s">
        <v>3438</v>
      </c>
      <c r="B861" t="s">
        <v>791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3439</v>
      </c>
      <c r="N861"/>
    </row>
    <row r="862" spans="1:14">
      <c r="A862" t="s">
        <v>1872</v>
      </c>
      <c r="B862" t="s">
        <v>791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1873</v>
      </c>
      <c r="N862"/>
    </row>
    <row r="863" spans="1:14">
      <c r="A863" t="s">
        <v>137</v>
      </c>
      <c r="B863" t="s">
        <v>791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1874</v>
      </c>
      <c r="N863"/>
    </row>
    <row r="864" spans="1:14">
      <c r="A864" t="s">
        <v>267</v>
      </c>
      <c r="B864" t="s">
        <v>791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1875</v>
      </c>
      <c r="N864"/>
    </row>
    <row r="865" spans="1:14">
      <c r="A865" t="s">
        <v>266</v>
      </c>
      <c r="B865" t="s">
        <v>791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1876</v>
      </c>
      <c r="N865"/>
    </row>
    <row r="866" spans="1:14">
      <c r="A866" t="s">
        <v>1877</v>
      </c>
      <c r="B866" t="s">
        <v>791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1878</v>
      </c>
      <c r="N866"/>
    </row>
    <row r="867" spans="1:14">
      <c r="A867" t="s">
        <v>1879</v>
      </c>
      <c r="B867" t="s">
        <v>791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1880</v>
      </c>
      <c r="N867"/>
    </row>
    <row r="868" spans="1:14">
      <c r="A868" t="s">
        <v>138</v>
      </c>
      <c r="B868" t="s">
        <v>791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1881</v>
      </c>
      <c r="N868"/>
    </row>
    <row r="869" spans="1:14">
      <c r="A869" t="s">
        <v>458</v>
      </c>
      <c r="B869" t="s">
        <v>791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1882</v>
      </c>
      <c r="N869"/>
    </row>
    <row r="870" spans="1:14">
      <c r="A870" t="s">
        <v>1883</v>
      </c>
      <c r="B870" t="s">
        <v>791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1884</v>
      </c>
      <c r="N870"/>
    </row>
    <row r="871" spans="1:14">
      <c r="A871" t="s">
        <v>3309</v>
      </c>
      <c r="B871" t="s">
        <v>791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3310</v>
      </c>
      <c r="N871"/>
    </row>
    <row r="872" spans="1:14">
      <c r="A872" t="s">
        <v>139</v>
      </c>
      <c r="B872" t="s">
        <v>791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1885</v>
      </c>
      <c r="N872"/>
    </row>
    <row r="873" spans="1:14">
      <c r="A873" t="s">
        <v>140</v>
      </c>
      <c r="B873" t="s">
        <v>791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1886</v>
      </c>
      <c r="N873"/>
    </row>
    <row r="874" spans="1:14">
      <c r="A874" t="s">
        <v>1887</v>
      </c>
      <c r="B874" t="s">
        <v>791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1888</v>
      </c>
      <c r="N874"/>
    </row>
    <row r="875" spans="1:14" hidden="1">
      <c r="A875" t="s">
        <v>1889</v>
      </c>
      <c r="B875" t="s">
        <v>791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1890</v>
      </c>
      <c r="N875"/>
    </row>
    <row r="876" spans="1:14">
      <c r="A876" t="s">
        <v>1891</v>
      </c>
      <c r="B876" t="s">
        <v>791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1892</v>
      </c>
      <c r="N876"/>
    </row>
    <row r="877" spans="1:14">
      <c r="A877" t="s">
        <v>1893</v>
      </c>
      <c r="B877" t="s">
        <v>791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1894</v>
      </c>
      <c r="N877"/>
    </row>
    <row r="878" spans="1:14">
      <c r="A878" t="s">
        <v>1895</v>
      </c>
      <c r="B878" t="s">
        <v>791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1896</v>
      </c>
      <c r="N878"/>
    </row>
    <row r="879" spans="1:14">
      <c r="A879" t="s">
        <v>1897</v>
      </c>
      <c r="B879" t="s">
        <v>791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1898</v>
      </c>
      <c r="N879"/>
    </row>
    <row r="880" spans="1:14">
      <c r="A880" t="s">
        <v>1899</v>
      </c>
      <c r="B880" t="s">
        <v>791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1900</v>
      </c>
      <c r="N880"/>
    </row>
    <row r="881" spans="1:14">
      <c r="A881" t="s">
        <v>462</v>
      </c>
      <c r="B881" t="s">
        <v>791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1901</v>
      </c>
      <c r="N881"/>
    </row>
    <row r="882" spans="1:14" hidden="1">
      <c r="A882" t="s">
        <v>3619</v>
      </c>
      <c r="B882" t="s">
        <v>809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3620</v>
      </c>
      <c r="N882"/>
    </row>
    <row r="883" spans="1:14">
      <c r="A883" t="s">
        <v>320</v>
      </c>
      <c r="B883" t="s">
        <v>791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1902</v>
      </c>
      <c r="N883"/>
    </row>
    <row r="884" spans="1:14">
      <c r="A884" t="s">
        <v>3546</v>
      </c>
      <c r="B884" t="s">
        <v>809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3547</v>
      </c>
      <c r="N884"/>
    </row>
    <row r="885" spans="1:14">
      <c r="A885" t="s">
        <v>1903</v>
      </c>
      <c r="B885" t="s">
        <v>809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1904</v>
      </c>
      <c r="N885"/>
    </row>
    <row r="886" spans="1:14">
      <c r="A886" t="s">
        <v>3426</v>
      </c>
      <c r="B886" t="s">
        <v>791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3427</v>
      </c>
      <c r="N886"/>
    </row>
    <row r="887" spans="1:14">
      <c r="A887" t="s">
        <v>1905</v>
      </c>
      <c r="B887" t="s">
        <v>791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1906</v>
      </c>
      <c r="N887"/>
    </row>
    <row r="888" spans="1:14">
      <c r="A888" t="s">
        <v>465</v>
      </c>
      <c r="B888" t="s">
        <v>791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1907</v>
      </c>
      <c r="N888"/>
    </row>
    <row r="889" spans="1:14">
      <c r="A889" t="s">
        <v>1908</v>
      </c>
      <c r="B889" t="s">
        <v>791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1909</v>
      </c>
      <c r="N889"/>
    </row>
    <row r="890" spans="1:14">
      <c r="A890" t="s">
        <v>467</v>
      </c>
      <c r="B890" t="s">
        <v>791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1910</v>
      </c>
      <c r="N890"/>
    </row>
    <row r="891" spans="1:14">
      <c r="A891" t="s">
        <v>463</v>
      </c>
      <c r="B891" t="s">
        <v>791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1911</v>
      </c>
      <c r="N891"/>
    </row>
    <row r="892" spans="1:14">
      <c r="A892" t="s">
        <v>464</v>
      </c>
      <c r="B892" t="s">
        <v>791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1912</v>
      </c>
      <c r="N892"/>
    </row>
    <row r="893" spans="1:14">
      <c r="A893" t="s">
        <v>1913</v>
      </c>
      <c r="B893" t="s">
        <v>791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1914</v>
      </c>
      <c r="N893"/>
    </row>
    <row r="894" spans="1:14" hidden="1">
      <c r="A894" t="s">
        <v>1915</v>
      </c>
      <c r="B894" t="s">
        <v>791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1916</v>
      </c>
      <c r="N894"/>
    </row>
    <row r="895" spans="1:14">
      <c r="A895" t="s">
        <v>1917</v>
      </c>
      <c r="B895" t="s">
        <v>791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1918</v>
      </c>
      <c r="N895"/>
    </row>
    <row r="896" spans="1:14">
      <c r="A896" t="s">
        <v>1919</v>
      </c>
      <c r="B896" t="s">
        <v>791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1920</v>
      </c>
      <c r="N896"/>
    </row>
    <row r="897" spans="1:14">
      <c r="A897" t="s">
        <v>1921</v>
      </c>
      <c r="B897" t="s">
        <v>791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1922</v>
      </c>
      <c r="N897"/>
    </row>
    <row r="898" spans="1:14">
      <c r="A898" t="s">
        <v>2957</v>
      </c>
      <c r="B898" t="s">
        <v>791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2958</v>
      </c>
      <c r="N898"/>
    </row>
    <row r="899" spans="1:14">
      <c r="A899" t="s">
        <v>1923</v>
      </c>
      <c r="B899" t="s">
        <v>809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1924</v>
      </c>
      <c r="N899"/>
    </row>
    <row r="900" spans="1:14">
      <c r="A900" t="s">
        <v>1925</v>
      </c>
      <c r="B900" t="s">
        <v>791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1926</v>
      </c>
      <c r="N900"/>
    </row>
    <row r="901" spans="1:14">
      <c r="A901" t="s">
        <v>1927</v>
      </c>
      <c r="B901" t="s">
        <v>791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1928</v>
      </c>
      <c r="N901"/>
    </row>
    <row r="902" spans="1:14">
      <c r="A902" t="s">
        <v>141</v>
      </c>
      <c r="B902" t="s">
        <v>791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1929</v>
      </c>
      <c r="N902"/>
    </row>
    <row r="903" spans="1:14">
      <c r="A903" t="s">
        <v>3052</v>
      </c>
      <c r="B903" t="s">
        <v>791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3053</v>
      </c>
      <c r="N903"/>
    </row>
    <row r="904" spans="1:14">
      <c r="A904" t="s">
        <v>1930</v>
      </c>
      <c r="B904" t="s">
        <v>791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1931</v>
      </c>
      <c r="N904"/>
    </row>
    <row r="905" spans="1:14">
      <c r="A905" t="s">
        <v>1932</v>
      </c>
      <c r="B905" t="s">
        <v>791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1933</v>
      </c>
      <c r="N905"/>
    </row>
    <row r="906" spans="1:14" hidden="1">
      <c r="A906" t="s">
        <v>3562</v>
      </c>
      <c r="B906" t="s">
        <v>809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3563</v>
      </c>
      <c r="N906"/>
    </row>
    <row r="907" spans="1:14">
      <c r="A907" t="s">
        <v>1934</v>
      </c>
      <c r="B907" t="s">
        <v>791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1935</v>
      </c>
      <c r="N907"/>
    </row>
    <row r="908" spans="1:14">
      <c r="A908" t="s">
        <v>1936</v>
      </c>
      <c r="B908" t="s">
        <v>791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1937</v>
      </c>
      <c r="N908"/>
    </row>
    <row r="909" spans="1:14">
      <c r="A909" t="s">
        <v>1938</v>
      </c>
      <c r="B909" t="s">
        <v>791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1939</v>
      </c>
      <c r="N909"/>
    </row>
    <row r="910" spans="1:14">
      <c r="A910" t="s">
        <v>3185</v>
      </c>
      <c r="B910" t="s">
        <v>791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3186</v>
      </c>
      <c r="N910"/>
    </row>
    <row r="911" spans="1:14">
      <c r="A911" t="s">
        <v>1940</v>
      </c>
      <c r="B911" t="s">
        <v>791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1941</v>
      </c>
      <c r="N911"/>
    </row>
    <row r="912" spans="1:14">
      <c r="A912" t="s">
        <v>1942</v>
      </c>
      <c r="B912" t="s">
        <v>791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1943</v>
      </c>
      <c r="N912"/>
    </row>
    <row r="913" spans="1:14">
      <c r="A913" t="s">
        <v>142</v>
      </c>
      <c r="B913" t="s">
        <v>791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1944</v>
      </c>
      <c r="N913"/>
    </row>
    <row r="914" spans="1:14">
      <c r="A914" t="s">
        <v>1945</v>
      </c>
      <c r="B914" t="s">
        <v>791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1946</v>
      </c>
      <c r="N914"/>
    </row>
    <row r="915" spans="1:14">
      <c r="A915" t="s">
        <v>143</v>
      </c>
      <c r="B915" t="s">
        <v>791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1947</v>
      </c>
      <c r="N915"/>
    </row>
    <row r="916" spans="1:14">
      <c r="A916" t="s">
        <v>459</v>
      </c>
      <c r="B916" t="s">
        <v>791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1948</v>
      </c>
      <c r="N916"/>
    </row>
    <row r="917" spans="1:14">
      <c r="A917" t="s">
        <v>3564</v>
      </c>
      <c r="B917" t="s">
        <v>809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3565</v>
      </c>
      <c r="N917"/>
    </row>
    <row r="918" spans="1:14">
      <c r="A918" t="s">
        <v>1949</v>
      </c>
      <c r="B918" t="s">
        <v>791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1950</v>
      </c>
      <c r="N918"/>
    </row>
    <row r="919" spans="1:14">
      <c r="A919" t="s">
        <v>1951</v>
      </c>
      <c r="B919" t="s">
        <v>791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1952</v>
      </c>
      <c r="N919"/>
    </row>
    <row r="920" spans="1:14">
      <c r="A920" t="s">
        <v>1953</v>
      </c>
      <c r="B920" t="s">
        <v>791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1954</v>
      </c>
      <c r="N920"/>
    </row>
    <row r="921" spans="1:14">
      <c r="A921" t="s">
        <v>468</v>
      </c>
      <c r="B921" t="s">
        <v>791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1955</v>
      </c>
      <c r="N921"/>
    </row>
    <row r="922" spans="1:14">
      <c r="A922" t="s">
        <v>1956</v>
      </c>
      <c r="B922" t="s">
        <v>791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1957</v>
      </c>
      <c r="N922"/>
    </row>
    <row r="923" spans="1:14">
      <c r="A923" t="s">
        <v>733</v>
      </c>
      <c r="B923" t="s">
        <v>791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1958</v>
      </c>
      <c r="N923"/>
    </row>
    <row r="924" spans="1:14">
      <c r="A924" t="s">
        <v>1959</v>
      </c>
      <c r="B924" t="s">
        <v>791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1960</v>
      </c>
      <c r="N924"/>
    </row>
    <row r="925" spans="1:14">
      <c r="A925" t="s">
        <v>3311</v>
      </c>
      <c r="B925" t="s">
        <v>809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3312</v>
      </c>
      <c r="N925"/>
    </row>
    <row r="926" spans="1:14">
      <c r="A926" t="s">
        <v>3054</v>
      </c>
      <c r="B926" t="s">
        <v>791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3055</v>
      </c>
      <c r="N926"/>
    </row>
    <row r="927" spans="1:14">
      <c r="A927" t="s">
        <v>3313</v>
      </c>
      <c r="B927" t="s">
        <v>791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3314</v>
      </c>
      <c r="N927"/>
    </row>
    <row r="928" spans="1:14">
      <c r="A928" t="s">
        <v>144</v>
      </c>
      <c r="B928" t="s">
        <v>791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1961</v>
      </c>
      <c r="N928"/>
    </row>
    <row r="929" spans="1:14">
      <c r="A929" t="s">
        <v>1962</v>
      </c>
      <c r="B929" t="s">
        <v>791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1963</v>
      </c>
      <c r="N929"/>
    </row>
    <row r="930" spans="1:14">
      <c r="A930" t="s">
        <v>473</v>
      </c>
      <c r="B930" t="s">
        <v>791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1964</v>
      </c>
      <c r="N930"/>
    </row>
    <row r="931" spans="1:14">
      <c r="A931" t="s">
        <v>1965</v>
      </c>
      <c r="B931" t="s">
        <v>791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1966</v>
      </c>
      <c r="N931"/>
    </row>
    <row r="932" spans="1:14">
      <c r="A932" t="s">
        <v>1967</v>
      </c>
      <c r="B932" t="s">
        <v>791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1968</v>
      </c>
      <c r="N932"/>
    </row>
    <row r="933" spans="1:14">
      <c r="A933" t="s">
        <v>1969</v>
      </c>
      <c r="B933" t="s">
        <v>791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1970</v>
      </c>
      <c r="N933"/>
    </row>
    <row r="934" spans="1:14">
      <c r="A934" t="s">
        <v>1971</v>
      </c>
      <c r="B934" t="s">
        <v>791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1972</v>
      </c>
      <c r="N934"/>
    </row>
    <row r="935" spans="1:14">
      <c r="A935" t="s">
        <v>3056</v>
      </c>
      <c r="B935" t="s">
        <v>791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3057</v>
      </c>
      <c r="N935"/>
    </row>
    <row r="936" spans="1:14">
      <c r="A936" t="s">
        <v>3058</v>
      </c>
      <c r="B936" t="s">
        <v>791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3059</v>
      </c>
      <c r="N936"/>
    </row>
    <row r="937" spans="1:14">
      <c r="A937" t="s">
        <v>469</v>
      </c>
      <c r="B937" t="s">
        <v>791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1973</v>
      </c>
      <c r="N937"/>
    </row>
    <row r="938" spans="1:14">
      <c r="A938" t="s">
        <v>145</v>
      </c>
      <c r="B938" t="s">
        <v>791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1974</v>
      </c>
      <c r="N938"/>
    </row>
    <row r="939" spans="1:14">
      <c r="A939" t="s">
        <v>146</v>
      </c>
      <c r="B939" t="s">
        <v>791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1975</v>
      </c>
      <c r="N939"/>
    </row>
    <row r="940" spans="1:14">
      <c r="A940" t="s">
        <v>466</v>
      </c>
      <c r="B940" t="s">
        <v>791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1976</v>
      </c>
      <c r="N940"/>
    </row>
    <row r="941" spans="1:14">
      <c r="A941" t="s">
        <v>3315</v>
      </c>
      <c r="B941" t="s">
        <v>791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3316</v>
      </c>
      <c r="N941"/>
    </row>
    <row r="942" spans="1:14">
      <c r="A942" t="s">
        <v>1977</v>
      </c>
      <c r="B942" t="s">
        <v>791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1978</v>
      </c>
      <c r="N942"/>
    </row>
    <row r="943" spans="1:14">
      <c r="A943" t="s">
        <v>470</v>
      </c>
      <c r="B943" t="s">
        <v>791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1979</v>
      </c>
      <c r="N943"/>
    </row>
    <row r="944" spans="1:14">
      <c r="A944" t="s">
        <v>471</v>
      </c>
      <c r="B944" t="s">
        <v>791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1980</v>
      </c>
      <c r="N944"/>
    </row>
    <row r="945" spans="1:14">
      <c r="A945" t="s">
        <v>1981</v>
      </c>
      <c r="B945" t="s">
        <v>791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1982</v>
      </c>
      <c r="N945"/>
    </row>
    <row r="946" spans="1:14">
      <c r="A946" t="s">
        <v>147</v>
      </c>
      <c r="B946" t="s">
        <v>791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1983</v>
      </c>
      <c r="N946"/>
    </row>
    <row r="947" spans="1:14">
      <c r="A947" t="s">
        <v>1984</v>
      </c>
      <c r="B947" t="s">
        <v>791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1985</v>
      </c>
      <c r="N947"/>
    </row>
    <row r="948" spans="1:14">
      <c r="A948" t="s">
        <v>1986</v>
      </c>
      <c r="B948" t="s">
        <v>791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1987</v>
      </c>
      <c r="N948"/>
    </row>
    <row r="949" spans="1:14">
      <c r="A949" t="s">
        <v>1988</v>
      </c>
      <c r="B949" t="s">
        <v>791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1989</v>
      </c>
      <c r="N949"/>
    </row>
    <row r="950" spans="1:14">
      <c r="A950" t="s">
        <v>3147</v>
      </c>
      <c r="B950" t="s">
        <v>791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3148</v>
      </c>
      <c r="N950"/>
    </row>
    <row r="951" spans="1:14">
      <c r="A951" t="s">
        <v>460</v>
      </c>
      <c r="B951" t="s">
        <v>791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1990</v>
      </c>
      <c r="N951"/>
    </row>
    <row r="952" spans="1:14">
      <c r="A952" t="s">
        <v>3621</v>
      </c>
      <c r="B952" t="s">
        <v>809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3622</v>
      </c>
      <c r="N952"/>
    </row>
    <row r="953" spans="1:14">
      <c r="A953" t="s">
        <v>3623</v>
      </c>
      <c r="B953" t="s">
        <v>791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3624</v>
      </c>
      <c r="N953"/>
    </row>
    <row r="954" spans="1:14">
      <c r="A954" t="s">
        <v>3317</v>
      </c>
      <c r="B954" t="s">
        <v>791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3318</v>
      </c>
      <c r="N954"/>
    </row>
    <row r="955" spans="1:14">
      <c r="A955" t="s">
        <v>461</v>
      </c>
      <c r="B955" t="s">
        <v>791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1991</v>
      </c>
      <c r="N955"/>
    </row>
    <row r="956" spans="1:14" hidden="1">
      <c r="A956" t="s">
        <v>1992</v>
      </c>
      <c r="B956" t="s">
        <v>791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1993</v>
      </c>
      <c r="N956"/>
    </row>
    <row r="957" spans="1:14" hidden="1">
      <c r="A957" t="s">
        <v>756</v>
      </c>
      <c r="B957" t="s">
        <v>791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1994</v>
      </c>
      <c r="N957"/>
    </row>
    <row r="958" spans="1:14" hidden="1">
      <c r="A958" t="s">
        <v>1995</v>
      </c>
      <c r="B958" t="s">
        <v>791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1996</v>
      </c>
      <c r="N958"/>
    </row>
    <row r="959" spans="1:14" hidden="1">
      <c r="A959" t="s">
        <v>2959</v>
      </c>
      <c r="B959" t="s">
        <v>791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2960</v>
      </c>
      <c r="N959"/>
    </row>
    <row r="960" spans="1:14" hidden="1">
      <c r="A960" t="s">
        <v>1997</v>
      </c>
      <c r="B960" t="s">
        <v>791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1998</v>
      </c>
      <c r="N960"/>
    </row>
    <row r="961" spans="1:14" hidden="1">
      <c r="A961" t="s">
        <v>148</v>
      </c>
      <c r="B961" t="s">
        <v>791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1999</v>
      </c>
      <c r="N961"/>
    </row>
    <row r="962" spans="1:14" hidden="1">
      <c r="A962" t="s">
        <v>472</v>
      </c>
      <c r="B962" t="s">
        <v>791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2000</v>
      </c>
      <c r="N962"/>
    </row>
    <row r="963" spans="1:14" hidden="1">
      <c r="A963" t="s">
        <v>2001</v>
      </c>
      <c r="B963" t="s">
        <v>791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2002</v>
      </c>
      <c r="N963"/>
    </row>
    <row r="964" spans="1:14" hidden="1">
      <c r="A964" t="s">
        <v>269</v>
      </c>
      <c r="B964" t="s">
        <v>791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2003</v>
      </c>
      <c r="N964"/>
    </row>
    <row r="965" spans="1:14" hidden="1">
      <c r="A965" t="s">
        <v>2004</v>
      </c>
      <c r="B965" t="s">
        <v>791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2005</v>
      </c>
      <c r="N965"/>
    </row>
    <row r="966" spans="1:14" hidden="1">
      <c r="A966" t="s">
        <v>149</v>
      </c>
      <c r="B966" t="s">
        <v>791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2006</v>
      </c>
      <c r="N966"/>
    </row>
    <row r="967" spans="1:14" hidden="1">
      <c r="A967" t="s">
        <v>268</v>
      </c>
      <c r="B967" t="s">
        <v>791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2007</v>
      </c>
      <c r="N967"/>
    </row>
    <row r="968" spans="1:14" hidden="1">
      <c r="A968" t="s">
        <v>2008</v>
      </c>
      <c r="B968" t="s">
        <v>791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2009</v>
      </c>
      <c r="N968"/>
    </row>
    <row r="969" spans="1:14" hidden="1">
      <c r="A969" t="s">
        <v>2010</v>
      </c>
      <c r="B969" t="s">
        <v>791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2011</v>
      </c>
      <c r="N969"/>
    </row>
    <row r="970" spans="1:14">
      <c r="A970" t="s">
        <v>2012</v>
      </c>
      <c r="B970" t="s">
        <v>791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2013</v>
      </c>
      <c r="N970"/>
    </row>
    <row r="971" spans="1:14">
      <c r="A971" t="s">
        <v>3060</v>
      </c>
      <c r="B971" t="s">
        <v>791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3061</v>
      </c>
      <c r="N971"/>
    </row>
    <row r="972" spans="1:14">
      <c r="A972" t="s">
        <v>2014</v>
      </c>
      <c r="B972" t="s">
        <v>791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2015</v>
      </c>
      <c r="N972"/>
    </row>
    <row r="973" spans="1:14">
      <c r="A973" t="s">
        <v>2016</v>
      </c>
      <c r="B973" t="s">
        <v>791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2017</v>
      </c>
      <c r="N973"/>
    </row>
    <row r="974" spans="1:14">
      <c r="A974" t="s">
        <v>2018</v>
      </c>
      <c r="B974" t="s">
        <v>791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2019</v>
      </c>
      <c r="N974"/>
    </row>
    <row r="975" spans="1:14">
      <c r="A975" t="s">
        <v>2020</v>
      </c>
      <c r="B975" t="s">
        <v>791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2021</v>
      </c>
      <c r="N975"/>
    </row>
    <row r="976" spans="1:14">
      <c r="A976" t="s">
        <v>2022</v>
      </c>
      <c r="B976" t="s">
        <v>791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2023</v>
      </c>
      <c r="N976"/>
    </row>
    <row r="977" spans="1:14" hidden="1">
      <c r="A977" t="s">
        <v>2024</v>
      </c>
      <c r="B977" t="s">
        <v>791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2025</v>
      </c>
      <c r="N977"/>
    </row>
    <row r="978" spans="1:14">
      <c r="A978" t="s">
        <v>2026</v>
      </c>
      <c r="B978" t="s">
        <v>791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2027</v>
      </c>
      <c r="N978"/>
    </row>
    <row r="979" spans="1:14">
      <c r="A979" t="s">
        <v>150</v>
      </c>
      <c r="B979" t="s">
        <v>791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2028</v>
      </c>
      <c r="N979"/>
    </row>
    <row r="980" spans="1:14">
      <c r="A980" t="s">
        <v>2029</v>
      </c>
      <c r="B980" t="s">
        <v>791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2030</v>
      </c>
      <c r="N980"/>
    </row>
    <row r="981" spans="1:14" hidden="1">
      <c r="A981" t="s">
        <v>2031</v>
      </c>
      <c r="B981" t="s">
        <v>791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2032</v>
      </c>
      <c r="N981"/>
    </row>
    <row r="982" spans="1:14">
      <c r="A982" t="s">
        <v>3319</v>
      </c>
      <c r="B982" t="s">
        <v>791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3320</v>
      </c>
      <c r="N982"/>
    </row>
    <row r="983" spans="1:14">
      <c r="A983" t="s">
        <v>3107</v>
      </c>
      <c r="B983" t="s">
        <v>791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3108</v>
      </c>
      <c r="N983"/>
    </row>
    <row r="984" spans="1:14">
      <c r="A984" t="s">
        <v>2033</v>
      </c>
      <c r="B984" t="s">
        <v>791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2034</v>
      </c>
      <c r="N984"/>
    </row>
    <row r="985" spans="1:14">
      <c r="A985" t="s">
        <v>2035</v>
      </c>
      <c r="B985" t="s">
        <v>791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2036</v>
      </c>
      <c r="N985"/>
    </row>
    <row r="986" spans="1:14">
      <c r="A986" t="s">
        <v>2037</v>
      </c>
      <c r="B986" t="s">
        <v>791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2038</v>
      </c>
      <c r="N986"/>
    </row>
    <row r="987" spans="1:14">
      <c r="A987" t="s">
        <v>2039</v>
      </c>
      <c r="B987" t="s">
        <v>791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2040</v>
      </c>
      <c r="N987"/>
    </row>
    <row r="988" spans="1:14">
      <c r="A988" t="s">
        <v>2041</v>
      </c>
      <c r="B988" t="s">
        <v>791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2042</v>
      </c>
      <c r="N988"/>
    </row>
    <row r="989" spans="1:14">
      <c r="A989" t="s">
        <v>3163</v>
      </c>
      <c r="B989" t="s">
        <v>791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2335</v>
      </c>
      <c r="N989"/>
    </row>
    <row r="990" spans="1:14">
      <c r="A990" t="s">
        <v>270</v>
      </c>
      <c r="B990" t="s">
        <v>791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2043</v>
      </c>
      <c r="N990"/>
    </row>
    <row r="991" spans="1:14">
      <c r="A991" t="s">
        <v>2044</v>
      </c>
      <c r="B991" t="s">
        <v>791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2045</v>
      </c>
      <c r="N991"/>
    </row>
    <row r="992" spans="1:14">
      <c r="A992" t="s">
        <v>151</v>
      </c>
      <c r="B992" t="s">
        <v>791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2046</v>
      </c>
      <c r="N992"/>
    </row>
    <row r="993" spans="1:14">
      <c r="A993" t="s">
        <v>3440</v>
      </c>
      <c r="B993" t="s">
        <v>791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3441</v>
      </c>
      <c r="N993"/>
    </row>
    <row r="994" spans="1:14">
      <c r="A994" t="s">
        <v>262</v>
      </c>
      <c r="B994" t="s">
        <v>791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2047</v>
      </c>
      <c r="N994"/>
    </row>
    <row r="995" spans="1:14">
      <c r="A995" t="s">
        <v>479</v>
      </c>
      <c r="B995" t="s">
        <v>791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2048</v>
      </c>
      <c r="N995"/>
    </row>
    <row r="996" spans="1:14">
      <c r="A996" t="s">
        <v>2049</v>
      </c>
      <c r="B996" t="s">
        <v>791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2050</v>
      </c>
      <c r="N996"/>
    </row>
    <row r="997" spans="1:14">
      <c r="A997" t="s">
        <v>2051</v>
      </c>
      <c r="B997" t="s">
        <v>791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2052</v>
      </c>
      <c r="N997"/>
    </row>
    <row r="998" spans="1:14">
      <c r="A998" t="s">
        <v>152</v>
      </c>
      <c r="B998" t="s">
        <v>791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2053</v>
      </c>
      <c r="N998"/>
    </row>
    <row r="999" spans="1:14">
      <c r="A999" t="s">
        <v>2054</v>
      </c>
      <c r="B999" t="s">
        <v>791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2055</v>
      </c>
      <c r="N999"/>
    </row>
    <row r="1000" spans="1:14">
      <c r="A1000" t="s">
        <v>478</v>
      </c>
      <c r="B1000" t="s">
        <v>791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2056</v>
      </c>
      <c r="N1000"/>
    </row>
    <row r="1001" spans="1:14">
      <c r="A1001" t="s">
        <v>153</v>
      </c>
      <c r="B1001" t="s">
        <v>791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2057</v>
      </c>
      <c r="N1001"/>
    </row>
    <row r="1002" spans="1:14">
      <c r="A1002" t="s">
        <v>2058</v>
      </c>
      <c r="B1002" t="s">
        <v>791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2059</v>
      </c>
      <c r="N1002"/>
    </row>
    <row r="1003" spans="1:14">
      <c r="A1003" t="s">
        <v>3408</v>
      </c>
      <c r="B1003" t="s">
        <v>791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3409</v>
      </c>
      <c r="N1003"/>
    </row>
    <row r="1004" spans="1:14">
      <c r="A1004" t="s">
        <v>2060</v>
      </c>
      <c r="B1004" t="s">
        <v>791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2061</v>
      </c>
      <c r="N1004"/>
    </row>
    <row r="1005" spans="1:14">
      <c r="A1005" t="s">
        <v>2062</v>
      </c>
      <c r="B1005" t="s">
        <v>791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2063</v>
      </c>
      <c r="N1005"/>
    </row>
    <row r="1006" spans="1:14">
      <c r="A1006" t="s">
        <v>2064</v>
      </c>
      <c r="B1006" t="s">
        <v>791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2065</v>
      </c>
      <c r="N1006"/>
    </row>
    <row r="1007" spans="1:14">
      <c r="A1007" t="s">
        <v>2066</v>
      </c>
      <c r="B1007" t="s">
        <v>791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2067</v>
      </c>
      <c r="N1007"/>
    </row>
    <row r="1008" spans="1:14" hidden="1">
      <c r="A1008" t="s">
        <v>2068</v>
      </c>
      <c r="B1008" t="s">
        <v>791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2069</v>
      </c>
      <c r="N1008"/>
    </row>
    <row r="1009" spans="1:14" hidden="1">
      <c r="A1009" t="s">
        <v>2070</v>
      </c>
      <c r="B1009" t="s">
        <v>791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2071</v>
      </c>
      <c r="N1009"/>
    </row>
    <row r="1010" spans="1:14" hidden="1">
      <c r="A1010" t="s">
        <v>2072</v>
      </c>
      <c r="B1010" t="s">
        <v>809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2073</v>
      </c>
      <c r="N1010"/>
    </row>
    <row r="1011" spans="1:14">
      <c r="A1011" t="s">
        <v>474</v>
      </c>
      <c r="B1011" t="s">
        <v>791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2074</v>
      </c>
      <c r="N1011"/>
    </row>
    <row r="1012" spans="1:14" hidden="1">
      <c r="A1012" t="s">
        <v>154</v>
      </c>
      <c r="B1012" t="s">
        <v>791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2075</v>
      </c>
      <c r="N1012"/>
    </row>
    <row r="1013" spans="1:14">
      <c r="A1013" t="s">
        <v>3446</v>
      </c>
      <c r="B1013" t="s">
        <v>791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3447</v>
      </c>
      <c r="N1013"/>
    </row>
    <row r="1014" spans="1:14">
      <c r="A1014" t="s">
        <v>2969</v>
      </c>
      <c r="B1014" t="s">
        <v>791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2307</v>
      </c>
      <c r="N1014"/>
    </row>
    <row r="1015" spans="1:14" hidden="1">
      <c r="A1015" t="s">
        <v>2970</v>
      </c>
      <c r="B1015" t="s">
        <v>791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2308</v>
      </c>
      <c r="N1015"/>
    </row>
    <row r="1016" spans="1:14">
      <c r="A1016" t="s">
        <v>2971</v>
      </c>
      <c r="B1016" t="s">
        <v>791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2343</v>
      </c>
      <c r="N1016"/>
    </row>
    <row r="1017" spans="1:14">
      <c r="A1017" t="s">
        <v>2972</v>
      </c>
      <c r="B1017" t="s">
        <v>791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2319</v>
      </c>
      <c r="N1017"/>
    </row>
    <row r="1018" spans="1:14">
      <c r="A1018" t="s">
        <v>2973</v>
      </c>
      <c r="B1018" t="s">
        <v>791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2306</v>
      </c>
      <c r="N1018"/>
    </row>
    <row r="1019" spans="1:14">
      <c r="A1019" t="s">
        <v>2974</v>
      </c>
      <c r="B1019" t="s">
        <v>791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3112</v>
      </c>
      <c r="N1019"/>
    </row>
    <row r="1020" spans="1:14">
      <c r="A1020" t="s">
        <v>3183</v>
      </c>
      <c r="B1020" t="s">
        <v>791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3321</v>
      </c>
      <c r="N1020"/>
    </row>
    <row r="1021" spans="1:14">
      <c r="A1021" t="s">
        <v>2076</v>
      </c>
      <c r="B1021" t="s">
        <v>791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2077</v>
      </c>
      <c r="N1021"/>
    </row>
    <row r="1022" spans="1:14">
      <c r="A1022" t="s">
        <v>2078</v>
      </c>
      <c r="B1022" t="s">
        <v>791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2079</v>
      </c>
      <c r="N1022"/>
    </row>
    <row r="1023" spans="1:14">
      <c r="A1023" t="s">
        <v>2080</v>
      </c>
      <c r="B1023" t="s">
        <v>791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2081</v>
      </c>
      <c r="N1023"/>
    </row>
    <row r="1024" spans="1:14">
      <c r="A1024" t="s">
        <v>477</v>
      </c>
      <c r="B1024" t="s">
        <v>791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2082</v>
      </c>
      <c r="N1024"/>
    </row>
    <row r="1025" spans="1:14">
      <c r="A1025" t="s">
        <v>476</v>
      </c>
      <c r="B1025" t="s">
        <v>791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2083</v>
      </c>
      <c r="N1025"/>
    </row>
    <row r="1026" spans="1:14" hidden="1">
      <c r="A1026" t="s">
        <v>271</v>
      </c>
      <c r="B1026" t="s">
        <v>791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2084</v>
      </c>
      <c r="N1026"/>
    </row>
    <row r="1027" spans="1:14">
      <c r="A1027" t="s">
        <v>284</v>
      </c>
      <c r="B1027" t="s">
        <v>791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2085</v>
      </c>
      <c r="N1027"/>
    </row>
    <row r="1028" spans="1:14">
      <c r="A1028" t="s">
        <v>3062</v>
      </c>
      <c r="B1028" t="s">
        <v>809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3063</v>
      </c>
      <c r="N1028"/>
    </row>
    <row r="1029" spans="1:14">
      <c r="A1029" t="s">
        <v>2086</v>
      </c>
      <c r="B1029" t="s">
        <v>791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3113</v>
      </c>
      <c r="N1029"/>
    </row>
    <row r="1030" spans="1:14">
      <c r="A1030" t="s">
        <v>2087</v>
      </c>
      <c r="B1030" t="s">
        <v>791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2088</v>
      </c>
      <c r="N1030"/>
    </row>
    <row r="1031" spans="1:14">
      <c r="A1031" t="s">
        <v>155</v>
      </c>
      <c r="B1031" t="s">
        <v>791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2089</v>
      </c>
      <c r="N1031"/>
    </row>
    <row r="1032" spans="1:14">
      <c r="A1032" t="s">
        <v>2090</v>
      </c>
      <c r="B1032" t="s">
        <v>791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2091</v>
      </c>
      <c r="N1032"/>
    </row>
    <row r="1033" spans="1:14">
      <c r="A1033" t="s">
        <v>2092</v>
      </c>
      <c r="B1033" t="s">
        <v>791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2093</v>
      </c>
      <c r="N1033"/>
    </row>
    <row r="1034" spans="1:14">
      <c r="A1034" t="s">
        <v>480</v>
      </c>
      <c r="B1034" t="s">
        <v>791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2094</v>
      </c>
      <c r="N1034"/>
    </row>
    <row r="1035" spans="1:14">
      <c r="A1035" t="s">
        <v>2095</v>
      </c>
      <c r="B1035" t="s">
        <v>791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2096</v>
      </c>
      <c r="N1035"/>
    </row>
    <row r="1036" spans="1:14">
      <c r="A1036" t="s">
        <v>2097</v>
      </c>
      <c r="B1036" t="s">
        <v>791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2098</v>
      </c>
      <c r="N1036"/>
    </row>
    <row r="1037" spans="1:14">
      <c r="A1037" t="s">
        <v>2099</v>
      </c>
      <c r="B1037" t="s">
        <v>791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2100</v>
      </c>
      <c r="N1037"/>
    </row>
    <row r="1038" spans="1:14">
      <c r="A1038" t="s">
        <v>3530</v>
      </c>
      <c r="B1038" t="s">
        <v>791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3531</v>
      </c>
      <c r="N1038"/>
    </row>
    <row r="1039" spans="1:14">
      <c r="A1039" t="s">
        <v>475</v>
      </c>
      <c r="B1039" t="s">
        <v>791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2101</v>
      </c>
      <c r="N1039"/>
    </row>
    <row r="1040" spans="1:14">
      <c r="A1040" t="s">
        <v>156</v>
      </c>
      <c r="B1040" t="s">
        <v>791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2102</v>
      </c>
      <c r="N1040"/>
    </row>
    <row r="1041" spans="1:14">
      <c r="A1041" t="s">
        <v>739</v>
      </c>
      <c r="B1041" t="s">
        <v>791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2103</v>
      </c>
      <c r="N1041"/>
    </row>
    <row r="1042" spans="1:14">
      <c r="A1042" t="s">
        <v>3064</v>
      </c>
      <c r="B1042" t="s">
        <v>791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3065</v>
      </c>
      <c r="N1042"/>
    </row>
    <row r="1043" spans="1:14">
      <c r="A1043" t="s">
        <v>3607</v>
      </c>
      <c r="B1043" t="s">
        <v>791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3608</v>
      </c>
      <c r="N1043"/>
    </row>
    <row r="1044" spans="1:14">
      <c r="A1044" t="s">
        <v>3448</v>
      </c>
      <c r="B1044" t="s">
        <v>791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3449</v>
      </c>
      <c r="N1044"/>
    </row>
    <row r="1045" spans="1:14">
      <c r="A1045" t="s">
        <v>2104</v>
      </c>
      <c r="B1045" t="s">
        <v>791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2105</v>
      </c>
      <c r="N1045"/>
    </row>
    <row r="1046" spans="1:14">
      <c r="A1046" t="s">
        <v>741</v>
      </c>
      <c r="B1046" t="s">
        <v>791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2106</v>
      </c>
      <c r="N1046"/>
    </row>
    <row r="1047" spans="1:14">
      <c r="A1047" t="s">
        <v>2107</v>
      </c>
      <c r="B1047" t="s">
        <v>791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2108</v>
      </c>
      <c r="N1047"/>
    </row>
    <row r="1048" spans="1:14">
      <c r="A1048" t="s">
        <v>3469</v>
      </c>
      <c r="B1048" t="s">
        <v>791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3470</v>
      </c>
      <c r="N1048"/>
    </row>
    <row r="1049" spans="1:14">
      <c r="A1049" t="s">
        <v>157</v>
      </c>
      <c r="B1049" t="s">
        <v>791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2109</v>
      </c>
      <c r="N1049"/>
    </row>
    <row r="1050" spans="1:14">
      <c r="A1050" t="s">
        <v>2110</v>
      </c>
      <c r="B1050" t="s">
        <v>791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2111</v>
      </c>
      <c r="N1050"/>
    </row>
    <row r="1051" spans="1:14">
      <c r="A1051" t="s">
        <v>2987</v>
      </c>
      <c r="B1051" t="s">
        <v>791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1522</v>
      </c>
      <c r="N1051"/>
    </row>
    <row r="1052" spans="1:14">
      <c r="A1052" t="s">
        <v>2112</v>
      </c>
      <c r="B1052" t="s">
        <v>791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2113</v>
      </c>
      <c r="N1052"/>
    </row>
    <row r="1053" spans="1:14" hidden="1">
      <c r="A1053" t="s">
        <v>272</v>
      </c>
      <c r="B1053" t="s">
        <v>791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2114</v>
      </c>
      <c r="N1053"/>
    </row>
    <row r="1054" spans="1:14">
      <c r="A1054" t="s">
        <v>2115</v>
      </c>
      <c r="B1054" t="s">
        <v>791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2116</v>
      </c>
      <c r="N1054"/>
    </row>
    <row r="1055" spans="1:14">
      <c r="A1055" t="s">
        <v>273</v>
      </c>
      <c r="B1055" t="s">
        <v>791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2117</v>
      </c>
      <c r="N1055"/>
    </row>
    <row r="1056" spans="1:14">
      <c r="A1056" t="s">
        <v>158</v>
      </c>
      <c r="B1056" t="s">
        <v>791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2118</v>
      </c>
      <c r="N1056"/>
    </row>
    <row r="1057" spans="1:14">
      <c r="A1057" t="s">
        <v>3322</v>
      </c>
      <c r="B1057" t="s">
        <v>791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3323</v>
      </c>
      <c r="N1057"/>
    </row>
    <row r="1058" spans="1:14">
      <c r="A1058" t="s">
        <v>2119</v>
      </c>
      <c r="B1058" t="s">
        <v>791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2120</v>
      </c>
      <c r="N1058"/>
    </row>
    <row r="1059" spans="1:14">
      <c r="A1059" t="s">
        <v>2121</v>
      </c>
      <c r="B1059" t="s">
        <v>791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2122</v>
      </c>
      <c r="N1059"/>
    </row>
    <row r="1060" spans="1:14">
      <c r="A1060" t="s">
        <v>2123</v>
      </c>
      <c r="B1060" t="s">
        <v>791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2124</v>
      </c>
      <c r="N1060"/>
    </row>
    <row r="1061" spans="1:14">
      <c r="A1061" t="s">
        <v>481</v>
      </c>
      <c r="B1061" t="s">
        <v>791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2125</v>
      </c>
      <c r="N1061"/>
    </row>
    <row r="1062" spans="1:14">
      <c r="A1062" t="s">
        <v>3066</v>
      </c>
      <c r="B1062" t="s">
        <v>791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3067</v>
      </c>
      <c r="N1062"/>
    </row>
    <row r="1063" spans="1:14">
      <c r="A1063" t="s">
        <v>2126</v>
      </c>
      <c r="B1063" t="s">
        <v>791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2127</v>
      </c>
      <c r="N1063"/>
    </row>
    <row r="1064" spans="1:14">
      <c r="A1064" t="s">
        <v>3488</v>
      </c>
      <c r="B1064" t="s">
        <v>791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3489</v>
      </c>
      <c r="N1064"/>
    </row>
    <row r="1065" spans="1:14">
      <c r="A1065" t="s">
        <v>2128</v>
      </c>
      <c r="B1065" t="s">
        <v>791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2129</v>
      </c>
      <c r="N1065"/>
    </row>
    <row r="1066" spans="1:14">
      <c r="A1066" t="s">
        <v>159</v>
      </c>
      <c r="B1066" t="s">
        <v>791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2130</v>
      </c>
      <c r="N1066"/>
    </row>
    <row r="1067" spans="1:14">
      <c r="A1067" t="s">
        <v>2131</v>
      </c>
      <c r="B1067" t="s">
        <v>791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2132</v>
      </c>
      <c r="N1067"/>
    </row>
    <row r="1068" spans="1:14">
      <c r="A1068" t="s">
        <v>2133</v>
      </c>
      <c r="B1068" t="s">
        <v>791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2134</v>
      </c>
      <c r="N1068"/>
    </row>
    <row r="1069" spans="1:14" hidden="1">
      <c r="A1069" t="s">
        <v>3068</v>
      </c>
      <c r="B1069" t="s">
        <v>791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3069</v>
      </c>
      <c r="N1069"/>
    </row>
    <row r="1070" spans="1:14">
      <c r="A1070" t="s">
        <v>2135</v>
      </c>
      <c r="B1070" t="s">
        <v>791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2136</v>
      </c>
      <c r="N1070"/>
    </row>
    <row r="1071" spans="1:14">
      <c r="A1071" t="s">
        <v>2137</v>
      </c>
      <c r="B1071" t="s">
        <v>791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2138</v>
      </c>
      <c r="N1071"/>
    </row>
    <row r="1072" spans="1:14" hidden="1">
      <c r="A1072" t="s">
        <v>2139</v>
      </c>
      <c r="B1072" t="s">
        <v>791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2140</v>
      </c>
      <c r="N1072"/>
    </row>
    <row r="1073" spans="1:14">
      <c r="A1073" t="s">
        <v>2141</v>
      </c>
      <c r="B1073" t="s">
        <v>791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2142</v>
      </c>
      <c r="N1073"/>
    </row>
    <row r="1074" spans="1:14">
      <c r="A1074" t="s">
        <v>2143</v>
      </c>
      <c r="B1074" t="s">
        <v>791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2144</v>
      </c>
      <c r="N1074"/>
    </row>
    <row r="1075" spans="1:14">
      <c r="A1075" t="s">
        <v>2145</v>
      </c>
      <c r="B1075" t="s">
        <v>791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2146</v>
      </c>
      <c r="N1075"/>
    </row>
    <row r="1076" spans="1:14">
      <c r="A1076" t="s">
        <v>482</v>
      </c>
      <c r="B1076" t="s">
        <v>791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2147</v>
      </c>
      <c r="N1076"/>
    </row>
    <row r="1077" spans="1:14">
      <c r="A1077" t="s">
        <v>483</v>
      </c>
      <c r="B1077" t="s">
        <v>791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2148</v>
      </c>
      <c r="N1077"/>
    </row>
    <row r="1078" spans="1:14">
      <c r="A1078" t="s">
        <v>2149</v>
      </c>
      <c r="B1078" t="s">
        <v>791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2150</v>
      </c>
      <c r="N1078"/>
    </row>
    <row r="1079" spans="1:14">
      <c r="A1079" t="s">
        <v>3410</v>
      </c>
      <c r="B1079" t="s">
        <v>791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3411</v>
      </c>
      <c r="N1079"/>
    </row>
    <row r="1080" spans="1:14" hidden="1">
      <c r="A1080" t="s">
        <v>2151</v>
      </c>
      <c r="B1080" t="s">
        <v>791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2152</v>
      </c>
      <c r="N1080"/>
    </row>
    <row r="1081" spans="1:14">
      <c r="A1081" t="s">
        <v>484</v>
      </c>
      <c r="B1081" t="s">
        <v>791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2153</v>
      </c>
      <c r="N1081"/>
    </row>
    <row r="1082" spans="1:14">
      <c r="A1082" t="s">
        <v>2154</v>
      </c>
      <c r="B1082" t="s">
        <v>791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2155</v>
      </c>
      <c r="N1082"/>
    </row>
    <row r="1083" spans="1:14">
      <c r="A1083" t="s">
        <v>2156</v>
      </c>
      <c r="B1083" t="s">
        <v>791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2157</v>
      </c>
      <c r="N1083"/>
    </row>
    <row r="1084" spans="1:14">
      <c r="A1084" t="s">
        <v>2158</v>
      </c>
      <c r="B1084" t="s">
        <v>791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2159</v>
      </c>
      <c r="N1084"/>
    </row>
    <row r="1085" spans="1:14">
      <c r="A1085" t="s">
        <v>3511</v>
      </c>
      <c r="B1085" t="s">
        <v>791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3512</v>
      </c>
      <c r="N1085"/>
    </row>
    <row r="1086" spans="1:14">
      <c r="A1086" t="s">
        <v>160</v>
      </c>
      <c r="B1086" t="s">
        <v>791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2160</v>
      </c>
      <c r="N1086"/>
    </row>
    <row r="1087" spans="1:14">
      <c r="A1087" t="s">
        <v>2161</v>
      </c>
      <c r="B1087" t="s">
        <v>791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2162</v>
      </c>
      <c r="N1087"/>
    </row>
    <row r="1088" spans="1:14">
      <c r="A1088" t="s">
        <v>3477</v>
      </c>
      <c r="B1088" t="s">
        <v>791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3478</v>
      </c>
      <c r="N1088"/>
    </row>
    <row r="1089" spans="1:14">
      <c r="A1089" t="s">
        <v>3070</v>
      </c>
      <c r="B1089" t="s">
        <v>791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3071</v>
      </c>
      <c r="N1089"/>
    </row>
    <row r="1090" spans="1:14">
      <c r="A1090" t="s">
        <v>2163</v>
      </c>
      <c r="B1090" t="s">
        <v>791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2164</v>
      </c>
      <c r="N1090"/>
    </row>
    <row r="1091" spans="1:14">
      <c r="A1091" t="s">
        <v>3548</v>
      </c>
      <c r="B1091" t="s">
        <v>791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3549</v>
      </c>
      <c r="N1091"/>
    </row>
    <row r="1092" spans="1:14">
      <c r="A1092" t="s">
        <v>2165</v>
      </c>
      <c r="B1092" t="s">
        <v>791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2166</v>
      </c>
      <c r="N1092"/>
    </row>
    <row r="1093" spans="1:14">
      <c r="A1093" t="s">
        <v>2167</v>
      </c>
      <c r="B1093" t="s">
        <v>791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2168</v>
      </c>
      <c r="N1093"/>
    </row>
    <row r="1094" spans="1:14" hidden="1">
      <c r="A1094" t="s">
        <v>2169</v>
      </c>
      <c r="B1094" t="s">
        <v>791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2170</v>
      </c>
      <c r="N1094"/>
    </row>
    <row r="1095" spans="1:14" hidden="1">
      <c r="A1095" t="s">
        <v>488</v>
      </c>
      <c r="B1095" t="s">
        <v>791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2171</v>
      </c>
      <c r="N1095"/>
    </row>
    <row r="1096" spans="1:14">
      <c r="A1096" t="s">
        <v>3324</v>
      </c>
      <c r="B1096" t="s">
        <v>791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3325</v>
      </c>
      <c r="N1096"/>
    </row>
    <row r="1097" spans="1:14">
      <c r="A1097" t="s">
        <v>2172</v>
      </c>
      <c r="B1097" t="s">
        <v>791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2173</v>
      </c>
      <c r="N1097"/>
    </row>
    <row r="1098" spans="1:14">
      <c r="A1098" t="s">
        <v>2174</v>
      </c>
      <c r="B1098" t="s">
        <v>791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2175</v>
      </c>
      <c r="N1098"/>
    </row>
    <row r="1099" spans="1:14">
      <c r="A1099" t="s">
        <v>3326</v>
      </c>
      <c r="B1099" t="s">
        <v>809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3327</v>
      </c>
      <c r="N1099"/>
    </row>
    <row r="1100" spans="1:14">
      <c r="A1100" t="s">
        <v>485</v>
      </c>
      <c r="B1100" t="s">
        <v>791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2176</v>
      </c>
      <c r="N1100"/>
    </row>
    <row r="1101" spans="1:14" hidden="1">
      <c r="A1101" t="s">
        <v>2177</v>
      </c>
      <c r="B1101" t="s">
        <v>791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2178</v>
      </c>
      <c r="N1101"/>
    </row>
    <row r="1102" spans="1:14">
      <c r="A1102" t="s">
        <v>2179</v>
      </c>
      <c r="B1102" t="s">
        <v>791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2180</v>
      </c>
      <c r="N1102"/>
    </row>
    <row r="1103" spans="1:14">
      <c r="A1103" t="s">
        <v>3412</v>
      </c>
      <c r="B1103" t="s">
        <v>791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3413</v>
      </c>
      <c r="N1103"/>
    </row>
    <row r="1104" spans="1:14">
      <c r="A1104" t="s">
        <v>161</v>
      </c>
      <c r="B1104" t="s">
        <v>791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2181</v>
      </c>
      <c r="N1104"/>
    </row>
    <row r="1105" spans="1:14">
      <c r="A1105" t="s">
        <v>2182</v>
      </c>
      <c r="B1105" t="s">
        <v>791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2183</v>
      </c>
      <c r="N1105"/>
    </row>
    <row r="1106" spans="1:14">
      <c r="A1106" t="s">
        <v>3328</v>
      </c>
      <c r="B1106" t="s">
        <v>791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3329</v>
      </c>
      <c r="N1106"/>
    </row>
    <row r="1107" spans="1:14">
      <c r="A1107" t="s">
        <v>489</v>
      </c>
      <c r="B1107" t="s">
        <v>791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2184</v>
      </c>
      <c r="N1107"/>
    </row>
    <row r="1108" spans="1:14">
      <c r="A1108" t="s">
        <v>162</v>
      </c>
      <c r="B1108" t="s">
        <v>791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2185</v>
      </c>
      <c r="N1108"/>
    </row>
    <row r="1109" spans="1:14">
      <c r="A1109" t="s">
        <v>163</v>
      </c>
      <c r="B1109" t="s">
        <v>791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2186</v>
      </c>
      <c r="N1109"/>
    </row>
    <row r="1110" spans="1:14">
      <c r="A1110" t="s">
        <v>276</v>
      </c>
      <c r="B1110" t="s">
        <v>791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2187</v>
      </c>
      <c r="N1110"/>
    </row>
    <row r="1111" spans="1:14">
      <c r="A1111" t="s">
        <v>2188</v>
      </c>
      <c r="B1111" t="s">
        <v>791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2189</v>
      </c>
      <c r="N1111"/>
    </row>
    <row r="1112" spans="1:14">
      <c r="A1112" t="s">
        <v>667</v>
      </c>
      <c r="B1112" t="s">
        <v>791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2190</v>
      </c>
      <c r="N1112"/>
    </row>
    <row r="1113" spans="1:14">
      <c r="A1113" t="s">
        <v>2191</v>
      </c>
      <c r="B1113" t="s">
        <v>791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2192</v>
      </c>
      <c r="N1113"/>
    </row>
    <row r="1114" spans="1:14">
      <c r="A1114" t="s">
        <v>278</v>
      </c>
      <c r="B1114" t="s">
        <v>791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2193</v>
      </c>
      <c r="N1114"/>
    </row>
    <row r="1115" spans="1:14">
      <c r="A1115" t="s">
        <v>495</v>
      </c>
      <c r="B1115" t="s">
        <v>791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2194</v>
      </c>
      <c r="N1115"/>
    </row>
    <row r="1116" spans="1:14">
      <c r="A1116" t="s">
        <v>2195</v>
      </c>
      <c r="B1116" t="s">
        <v>791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2196</v>
      </c>
      <c r="N1116"/>
    </row>
    <row r="1117" spans="1:14">
      <c r="A1117" t="s">
        <v>490</v>
      </c>
      <c r="B1117" t="s">
        <v>791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2197</v>
      </c>
      <c r="N1117"/>
    </row>
    <row r="1118" spans="1:14">
      <c r="A1118" t="s">
        <v>491</v>
      </c>
      <c r="B1118" t="s">
        <v>791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2198</v>
      </c>
      <c r="N1118"/>
    </row>
    <row r="1119" spans="1:14">
      <c r="A1119" t="s">
        <v>164</v>
      </c>
      <c r="B1119" t="s">
        <v>791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2199</v>
      </c>
      <c r="N1119"/>
    </row>
    <row r="1120" spans="1:14">
      <c r="A1120" t="s">
        <v>274</v>
      </c>
      <c r="B1120" t="s">
        <v>791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2200</v>
      </c>
      <c r="N1120"/>
    </row>
    <row r="1121" spans="1:14">
      <c r="A1121" t="s">
        <v>2201</v>
      </c>
      <c r="B1121" t="s">
        <v>791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2202</v>
      </c>
      <c r="N1121"/>
    </row>
    <row r="1122" spans="1:14">
      <c r="A1122" t="s">
        <v>2203</v>
      </c>
      <c r="B1122" t="s">
        <v>791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2204</v>
      </c>
      <c r="N1122"/>
    </row>
    <row r="1123" spans="1:14">
      <c r="A1123" t="s">
        <v>2205</v>
      </c>
      <c r="B1123" t="s">
        <v>809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2206</v>
      </c>
      <c r="N1123"/>
    </row>
    <row r="1124" spans="1:14">
      <c r="A1124" t="s">
        <v>2207</v>
      </c>
      <c r="B1124" t="s">
        <v>791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2208</v>
      </c>
      <c r="N1124"/>
    </row>
    <row r="1125" spans="1:14">
      <c r="A1125" t="s">
        <v>2209</v>
      </c>
      <c r="B1125" t="s">
        <v>791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2210</v>
      </c>
      <c r="N1125"/>
    </row>
    <row r="1126" spans="1:14">
      <c r="A1126" t="s">
        <v>3450</v>
      </c>
      <c r="B1126" t="s">
        <v>809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3451</v>
      </c>
      <c r="N1126"/>
    </row>
    <row r="1127" spans="1:14">
      <c r="A1127" t="s">
        <v>2211</v>
      </c>
      <c r="B1127" t="s">
        <v>791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2212</v>
      </c>
      <c r="N1127"/>
    </row>
    <row r="1128" spans="1:14">
      <c r="A1128" t="s">
        <v>165</v>
      </c>
      <c r="B1128" t="s">
        <v>791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2213</v>
      </c>
      <c r="N1128"/>
    </row>
    <row r="1129" spans="1:14">
      <c r="A1129" t="s">
        <v>2214</v>
      </c>
      <c r="B1129" t="s">
        <v>791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2215</v>
      </c>
      <c r="N1129"/>
    </row>
    <row r="1130" spans="1:14" hidden="1">
      <c r="A1130" t="s">
        <v>275</v>
      </c>
      <c r="B1130" t="s">
        <v>791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2216</v>
      </c>
      <c r="N1130"/>
    </row>
    <row r="1131" spans="1:14">
      <c r="A1131" t="s">
        <v>2217</v>
      </c>
      <c r="B1131" t="s">
        <v>791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2218</v>
      </c>
      <c r="N1131"/>
    </row>
    <row r="1132" spans="1:14">
      <c r="A1132" t="s">
        <v>486</v>
      </c>
      <c r="B1132" t="s">
        <v>791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2219</v>
      </c>
      <c r="N1132"/>
    </row>
    <row r="1133" spans="1:14">
      <c r="A1133" t="s">
        <v>3114</v>
      </c>
      <c r="B1133" t="s">
        <v>791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3115</v>
      </c>
      <c r="N1133"/>
    </row>
    <row r="1134" spans="1:14">
      <c r="A1134" t="s">
        <v>2220</v>
      </c>
      <c r="B1134" t="s">
        <v>791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2221</v>
      </c>
      <c r="N1134"/>
    </row>
    <row r="1135" spans="1:14">
      <c r="A1135" t="s">
        <v>2222</v>
      </c>
      <c r="B1135" t="s">
        <v>791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2223</v>
      </c>
      <c r="N1135"/>
    </row>
    <row r="1136" spans="1:14">
      <c r="A1136" t="s">
        <v>492</v>
      </c>
      <c r="B1136" t="s">
        <v>791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2224</v>
      </c>
      <c r="N1136"/>
    </row>
    <row r="1137" spans="1:14">
      <c r="A1137" t="s">
        <v>2225</v>
      </c>
      <c r="B1137" t="s">
        <v>791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2226</v>
      </c>
      <c r="N1137"/>
    </row>
    <row r="1138" spans="1:14">
      <c r="A1138" t="s">
        <v>2227</v>
      </c>
      <c r="B1138" t="s">
        <v>791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2228</v>
      </c>
      <c r="N1138"/>
    </row>
    <row r="1139" spans="1:14">
      <c r="A1139" t="s">
        <v>2961</v>
      </c>
      <c r="B1139" t="s">
        <v>791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2962</v>
      </c>
      <c r="N1139"/>
    </row>
    <row r="1140" spans="1:14">
      <c r="A1140" t="s">
        <v>166</v>
      </c>
      <c r="B1140" t="s">
        <v>791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2229</v>
      </c>
      <c r="N1140"/>
    </row>
    <row r="1141" spans="1:14">
      <c r="A1141" t="s">
        <v>3566</v>
      </c>
      <c r="B1141" t="s">
        <v>809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3567</v>
      </c>
      <c r="N1141"/>
    </row>
    <row r="1142" spans="1:14">
      <c r="A1142" t="s">
        <v>2230</v>
      </c>
      <c r="B1142" t="s">
        <v>791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2231</v>
      </c>
      <c r="N1142"/>
    </row>
    <row r="1143" spans="1:14">
      <c r="A1143" t="s">
        <v>2232</v>
      </c>
      <c r="B1143" t="s">
        <v>791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2233</v>
      </c>
      <c r="N1143"/>
    </row>
    <row r="1144" spans="1:14">
      <c r="A1144" t="s">
        <v>2234</v>
      </c>
      <c r="B1144" t="s">
        <v>791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2235</v>
      </c>
      <c r="N1144"/>
    </row>
    <row r="1145" spans="1:14">
      <c r="A1145" t="s">
        <v>2236</v>
      </c>
      <c r="B1145" t="s">
        <v>791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2237</v>
      </c>
      <c r="N1145"/>
    </row>
    <row r="1146" spans="1:14">
      <c r="A1146" t="s">
        <v>3515</v>
      </c>
      <c r="B1146" t="s">
        <v>791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3516</v>
      </c>
      <c r="N1146"/>
    </row>
    <row r="1147" spans="1:14">
      <c r="A1147" t="s">
        <v>2935</v>
      </c>
      <c r="B1147" t="s">
        <v>791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2936</v>
      </c>
      <c r="N1147"/>
    </row>
    <row r="1148" spans="1:14">
      <c r="A1148" t="s">
        <v>493</v>
      </c>
      <c r="B1148" t="s">
        <v>791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2238</v>
      </c>
      <c r="N1148"/>
    </row>
    <row r="1149" spans="1:14">
      <c r="A1149" t="s">
        <v>2239</v>
      </c>
      <c r="B1149" t="s">
        <v>791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2240</v>
      </c>
      <c r="N1149"/>
    </row>
    <row r="1150" spans="1:14">
      <c r="A1150" t="s">
        <v>3582</v>
      </c>
      <c r="B1150" t="s">
        <v>809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3583</v>
      </c>
      <c r="N1150"/>
    </row>
    <row r="1151" spans="1:14">
      <c r="A1151" t="s">
        <v>3568</v>
      </c>
      <c r="B1151" t="s">
        <v>809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3569</v>
      </c>
      <c r="N1151"/>
    </row>
    <row r="1152" spans="1:14">
      <c r="A1152" t="s">
        <v>766</v>
      </c>
      <c r="B1152" t="s">
        <v>791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3330</v>
      </c>
      <c r="N1152"/>
    </row>
    <row r="1153" spans="1:14">
      <c r="A1153" t="s">
        <v>3584</v>
      </c>
      <c r="B1153" t="s">
        <v>791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3585</v>
      </c>
      <c r="N1153"/>
    </row>
    <row r="1154" spans="1:14">
      <c r="A1154" t="s">
        <v>2241</v>
      </c>
      <c r="B1154" t="s">
        <v>791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2242</v>
      </c>
      <c r="N1154"/>
    </row>
    <row r="1155" spans="1:14">
      <c r="A1155" t="s">
        <v>2243</v>
      </c>
      <c r="B1155" t="s">
        <v>791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2244</v>
      </c>
      <c r="N1155"/>
    </row>
    <row r="1156" spans="1:14">
      <c r="A1156" t="s">
        <v>3550</v>
      </c>
      <c r="B1156" t="s">
        <v>791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3551</v>
      </c>
      <c r="N1156"/>
    </row>
    <row r="1157" spans="1:14">
      <c r="A1157" t="s">
        <v>3142</v>
      </c>
      <c r="B1157" t="s">
        <v>791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3143</v>
      </c>
      <c r="N1157"/>
    </row>
    <row r="1158" spans="1:14">
      <c r="A1158" t="s">
        <v>2245</v>
      </c>
      <c r="B1158" t="s">
        <v>791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2246</v>
      </c>
      <c r="N1158"/>
    </row>
    <row r="1159" spans="1:14">
      <c r="A1159" t="s">
        <v>277</v>
      </c>
      <c r="B1159" t="s">
        <v>791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2247</v>
      </c>
      <c r="N1159"/>
    </row>
    <row r="1160" spans="1:14">
      <c r="A1160" t="s">
        <v>2248</v>
      </c>
      <c r="B1160" t="s">
        <v>791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2249</v>
      </c>
      <c r="N1160"/>
    </row>
    <row r="1161" spans="1:14">
      <c r="A1161" t="s">
        <v>2250</v>
      </c>
      <c r="B1161" t="s">
        <v>791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2251</v>
      </c>
      <c r="N1161"/>
    </row>
    <row r="1162" spans="1:14">
      <c r="A1162" t="s">
        <v>3133</v>
      </c>
      <c r="B1162" t="s">
        <v>791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3134</v>
      </c>
      <c r="N1162"/>
    </row>
    <row r="1163" spans="1:14">
      <c r="A1163" t="s">
        <v>3072</v>
      </c>
      <c r="B1163" t="s">
        <v>791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3073</v>
      </c>
      <c r="N1163"/>
    </row>
    <row r="1164" spans="1:14">
      <c r="A1164" t="s">
        <v>3074</v>
      </c>
      <c r="B1164" t="s">
        <v>791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3075</v>
      </c>
      <c r="N1164"/>
    </row>
    <row r="1165" spans="1:14">
      <c r="A1165" t="s">
        <v>494</v>
      </c>
      <c r="B1165" t="s">
        <v>791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2252</v>
      </c>
      <c r="N1165"/>
    </row>
    <row r="1166" spans="1:14">
      <c r="A1166" t="s">
        <v>2253</v>
      </c>
      <c r="B1166" t="s">
        <v>791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2254</v>
      </c>
      <c r="N1166"/>
    </row>
    <row r="1167" spans="1:14">
      <c r="A1167" t="s">
        <v>2963</v>
      </c>
      <c r="B1167" t="s">
        <v>809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2964</v>
      </c>
      <c r="N1167"/>
    </row>
    <row r="1168" spans="1:14">
      <c r="A1168" t="s">
        <v>2255</v>
      </c>
      <c r="B1168" t="s">
        <v>791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2256</v>
      </c>
      <c r="N1168"/>
    </row>
    <row r="1169" spans="1:14" hidden="1">
      <c r="A1169" t="s">
        <v>2257</v>
      </c>
      <c r="B1169" t="s">
        <v>791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3116</v>
      </c>
      <c r="N1169"/>
    </row>
    <row r="1170" spans="1:14" hidden="1">
      <c r="A1170" t="s">
        <v>487</v>
      </c>
      <c r="B1170" t="s">
        <v>791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2258</v>
      </c>
      <c r="N1170"/>
    </row>
    <row r="1171" spans="1:14" hidden="1">
      <c r="A1171" t="s">
        <v>2259</v>
      </c>
      <c r="B1171" t="s">
        <v>791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2260</v>
      </c>
      <c r="N1171"/>
    </row>
    <row r="1172" spans="1:14" hidden="1">
      <c r="A1172" t="s">
        <v>2261</v>
      </c>
      <c r="B1172" t="s">
        <v>791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2262</v>
      </c>
      <c r="N1172"/>
    </row>
    <row r="1173" spans="1:14" hidden="1">
      <c r="A1173" t="s">
        <v>2263</v>
      </c>
      <c r="B1173" t="s">
        <v>791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2264</v>
      </c>
      <c r="N1173"/>
    </row>
    <row r="1174" spans="1:14" hidden="1">
      <c r="A1174" t="s">
        <v>167</v>
      </c>
      <c r="B1174" t="s">
        <v>791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2265</v>
      </c>
      <c r="N1174"/>
    </row>
    <row r="1175" spans="1:14" hidden="1">
      <c r="A1175" t="s">
        <v>2266</v>
      </c>
      <c r="B1175" t="s">
        <v>791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2267</v>
      </c>
      <c r="N1175"/>
    </row>
    <row r="1176" spans="1:14" hidden="1">
      <c r="A1176" t="s">
        <v>3452</v>
      </c>
      <c r="B1176" t="s">
        <v>791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3453</v>
      </c>
      <c r="N1176"/>
    </row>
    <row r="1177" spans="1:14" hidden="1">
      <c r="A1177" t="s">
        <v>279</v>
      </c>
      <c r="B1177" t="s">
        <v>791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2268</v>
      </c>
      <c r="N1177"/>
    </row>
    <row r="1178" spans="1:14" hidden="1">
      <c r="A1178" t="s">
        <v>2269</v>
      </c>
      <c r="B1178" t="s">
        <v>791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2270</v>
      </c>
      <c r="N1178"/>
    </row>
    <row r="1179" spans="1:14">
      <c r="A1179" t="s">
        <v>3552</v>
      </c>
      <c r="B1179" t="s">
        <v>791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3553</v>
      </c>
      <c r="N1179"/>
    </row>
    <row r="1180" spans="1:14">
      <c r="A1180" t="s">
        <v>497</v>
      </c>
      <c r="B1180" t="s">
        <v>791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2271</v>
      </c>
      <c r="N1180"/>
    </row>
    <row r="1181" spans="1:14">
      <c r="A1181" t="s">
        <v>2272</v>
      </c>
      <c r="B1181" t="s">
        <v>791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2273</v>
      </c>
      <c r="N1181"/>
    </row>
    <row r="1182" spans="1:14">
      <c r="A1182" t="s">
        <v>499</v>
      </c>
      <c r="B1182" t="s">
        <v>791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2274</v>
      </c>
      <c r="N1182"/>
    </row>
    <row r="1183" spans="1:14">
      <c r="A1183" t="s">
        <v>280</v>
      </c>
      <c r="B1183" t="s">
        <v>791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2275</v>
      </c>
      <c r="N1183"/>
    </row>
    <row r="1184" spans="1:14">
      <c r="A1184" t="s">
        <v>2276</v>
      </c>
      <c r="B1184" t="s">
        <v>791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2277</v>
      </c>
      <c r="N1184"/>
    </row>
    <row r="1185" spans="1:14">
      <c r="A1185" t="s">
        <v>2278</v>
      </c>
      <c r="B1185" t="s">
        <v>791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2279</v>
      </c>
      <c r="N1185"/>
    </row>
    <row r="1186" spans="1:14">
      <c r="A1186" t="s">
        <v>500</v>
      </c>
      <c r="B1186" t="s">
        <v>791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2280</v>
      </c>
      <c r="N1186"/>
    </row>
    <row r="1187" spans="1:14">
      <c r="A1187" t="s">
        <v>2281</v>
      </c>
      <c r="B1187" t="s">
        <v>791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2282</v>
      </c>
      <c r="N1187"/>
    </row>
    <row r="1188" spans="1:14">
      <c r="A1188" t="s">
        <v>2283</v>
      </c>
      <c r="B1188" t="s">
        <v>791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2284</v>
      </c>
      <c r="N1188"/>
    </row>
    <row r="1189" spans="1:14">
      <c r="A1189" t="s">
        <v>168</v>
      </c>
      <c r="B1189" t="s">
        <v>791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2285</v>
      </c>
      <c r="N1189"/>
    </row>
    <row r="1190" spans="1:14">
      <c r="A1190" t="s">
        <v>2286</v>
      </c>
      <c r="B1190" t="s">
        <v>791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2287</v>
      </c>
      <c r="N1190"/>
    </row>
    <row r="1191" spans="1:14">
      <c r="A1191" t="s">
        <v>2288</v>
      </c>
      <c r="B1191" t="s">
        <v>791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2289</v>
      </c>
      <c r="N1191"/>
    </row>
    <row r="1192" spans="1:14">
      <c r="A1192" t="s">
        <v>2290</v>
      </c>
      <c r="B1192" t="s">
        <v>791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2291</v>
      </c>
      <c r="N1192"/>
    </row>
    <row r="1193" spans="1:14">
      <c r="A1193" t="s">
        <v>3331</v>
      </c>
      <c r="B1193" t="s">
        <v>791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3332</v>
      </c>
      <c r="N1193"/>
    </row>
    <row r="1194" spans="1:14">
      <c r="A1194" t="s">
        <v>3333</v>
      </c>
      <c r="B1194" t="s">
        <v>791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3334</v>
      </c>
      <c r="N1194"/>
    </row>
    <row r="1195" spans="1:14">
      <c r="A1195" t="s">
        <v>2292</v>
      </c>
      <c r="B1195" t="s">
        <v>791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2293</v>
      </c>
      <c r="N1195"/>
    </row>
    <row r="1196" spans="1:14">
      <c r="A1196" t="s">
        <v>502</v>
      </c>
      <c r="B1196" t="s">
        <v>791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2294</v>
      </c>
      <c r="N1196"/>
    </row>
    <row r="1197" spans="1:14">
      <c r="A1197" t="s">
        <v>503</v>
      </c>
      <c r="B1197" t="s">
        <v>791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2295</v>
      </c>
      <c r="N1197"/>
    </row>
    <row r="1198" spans="1:14">
      <c r="A1198" t="s">
        <v>2296</v>
      </c>
      <c r="B1198" t="s">
        <v>791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2297</v>
      </c>
      <c r="N1198"/>
    </row>
    <row r="1199" spans="1:14">
      <c r="A1199" t="s">
        <v>169</v>
      </c>
      <c r="B1199" t="s">
        <v>791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2298</v>
      </c>
      <c r="N1199"/>
    </row>
    <row r="1200" spans="1:14">
      <c r="A1200" t="s">
        <v>501</v>
      </c>
      <c r="B1200" t="s">
        <v>791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2299</v>
      </c>
      <c r="N1200"/>
    </row>
    <row r="1201" spans="1:14">
      <c r="A1201" t="s">
        <v>3335</v>
      </c>
      <c r="B1201" t="s">
        <v>791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3336</v>
      </c>
      <c r="N1201"/>
    </row>
    <row r="1202" spans="1:14">
      <c r="A1202" t="s">
        <v>170</v>
      </c>
      <c r="B1202" t="s">
        <v>791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2300</v>
      </c>
      <c r="N1202"/>
    </row>
    <row r="1203" spans="1:14" hidden="1">
      <c r="A1203" t="s">
        <v>504</v>
      </c>
      <c r="B1203" t="s">
        <v>791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2301</v>
      </c>
      <c r="N1203"/>
    </row>
    <row r="1204" spans="1:14" hidden="1">
      <c r="A1204" t="s">
        <v>2302</v>
      </c>
      <c r="B1204" t="s">
        <v>791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2303</v>
      </c>
      <c r="N1204"/>
    </row>
    <row r="1205" spans="1:14" hidden="1">
      <c r="A1205" t="s">
        <v>505</v>
      </c>
      <c r="B1205" t="s">
        <v>791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2304</v>
      </c>
      <c r="N1205"/>
    </row>
    <row r="1206" spans="1:14">
      <c r="A1206" t="s">
        <v>506</v>
      </c>
      <c r="B1206" t="s">
        <v>791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2305</v>
      </c>
      <c r="N1206"/>
    </row>
    <row r="1207" spans="1:14">
      <c r="A1207" t="s">
        <v>171</v>
      </c>
      <c r="B1207" t="s">
        <v>791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2309</v>
      </c>
      <c r="N1207"/>
    </row>
    <row r="1208" spans="1:14">
      <c r="A1208" t="s">
        <v>2310</v>
      </c>
      <c r="B1208" t="s">
        <v>791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2311</v>
      </c>
      <c r="N1208"/>
    </row>
    <row r="1209" spans="1:14">
      <c r="A1209" t="s">
        <v>507</v>
      </c>
      <c r="B1209" t="s">
        <v>791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2312</v>
      </c>
      <c r="N1209"/>
    </row>
    <row r="1210" spans="1:14">
      <c r="A1210" t="s">
        <v>3181</v>
      </c>
      <c r="B1210" t="s">
        <v>791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3182</v>
      </c>
      <c r="N1210"/>
    </row>
    <row r="1211" spans="1:14">
      <c r="A1211" t="s">
        <v>520</v>
      </c>
      <c r="B1211" t="s">
        <v>791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2313</v>
      </c>
      <c r="N1211"/>
    </row>
    <row r="1212" spans="1:14">
      <c r="A1212" t="s">
        <v>509</v>
      </c>
      <c r="B1212" t="s">
        <v>791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2314</v>
      </c>
      <c r="N1212"/>
    </row>
    <row r="1213" spans="1:14">
      <c r="A1213" t="s">
        <v>2315</v>
      </c>
      <c r="B1213" t="s">
        <v>791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2316</v>
      </c>
      <c r="N1213"/>
    </row>
    <row r="1214" spans="1:14">
      <c r="A1214" t="s">
        <v>2317</v>
      </c>
      <c r="B1214" t="s">
        <v>791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2318</v>
      </c>
      <c r="N1214"/>
    </row>
    <row r="1215" spans="1:14">
      <c r="A1215" t="s">
        <v>3119</v>
      </c>
      <c r="B1215" t="s">
        <v>791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3120</v>
      </c>
      <c r="N1215"/>
    </row>
    <row r="1216" spans="1:14">
      <c r="A1216" t="s">
        <v>2320</v>
      </c>
      <c r="B1216" t="s">
        <v>791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2321</v>
      </c>
      <c r="N1216"/>
    </row>
    <row r="1217" spans="1:14">
      <c r="A1217" t="s">
        <v>2322</v>
      </c>
      <c r="B1217" t="s">
        <v>809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2323</v>
      </c>
      <c r="N1217"/>
    </row>
    <row r="1218" spans="1:14">
      <c r="A1218" t="s">
        <v>2324</v>
      </c>
      <c r="B1218" t="s">
        <v>791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2325</v>
      </c>
      <c r="N1218"/>
    </row>
    <row r="1219" spans="1:14">
      <c r="A1219" t="s">
        <v>2326</v>
      </c>
      <c r="B1219" t="s">
        <v>791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2327</v>
      </c>
      <c r="N1219"/>
    </row>
    <row r="1220" spans="1:14">
      <c r="A1220" t="s">
        <v>496</v>
      </c>
      <c r="B1220" t="s">
        <v>791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2328</v>
      </c>
      <c r="N1220"/>
    </row>
    <row r="1221" spans="1:14">
      <c r="A1221" t="s">
        <v>2329</v>
      </c>
      <c r="B1221" t="s">
        <v>791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2330</v>
      </c>
      <c r="N1221"/>
    </row>
    <row r="1222" spans="1:14">
      <c r="A1222" t="s">
        <v>2331</v>
      </c>
      <c r="B1222" t="s">
        <v>791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2332</v>
      </c>
      <c r="N1222"/>
    </row>
    <row r="1223" spans="1:14">
      <c r="A1223" t="s">
        <v>3337</v>
      </c>
      <c r="B1223" t="s">
        <v>809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3338</v>
      </c>
      <c r="N1223"/>
    </row>
    <row r="1224" spans="1:14">
      <c r="A1224" t="s">
        <v>2333</v>
      </c>
      <c r="B1224" t="s">
        <v>791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2334</v>
      </c>
      <c r="N1224"/>
    </row>
    <row r="1225" spans="1:14">
      <c r="A1225" t="s">
        <v>3339</v>
      </c>
      <c r="B1225" t="s">
        <v>809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3340</v>
      </c>
      <c r="N1225"/>
    </row>
    <row r="1226" spans="1:14">
      <c r="A1226" t="s">
        <v>3341</v>
      </c>
      <c r="B1226" t="s">
        <v>791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3342</v>
      </c>
      <c r="N1226"/>
    </row>
    <row r="1227" spans="1:14" hidden="1">
      <c r="A1227" t="s">
        <v>2336</v>
      </c>
      <c r="B1227" t="s">
        <v>791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2337</v>
      </c>
      <c r="N1227"/>
    </row>
    <row r="1228" spans="1:14">
      <c r="A1228" t="s">
        <v>2937</v>
      </c>
      <c r="B1228" t="s">
        <v>791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2938</v>
      </c>
      <c r="N1228"/>
    </row>
    <row r="1229" spans="1:14">
      <c r="A1229" t="s">
        <v>3343</v>
      </c>
      <c r="B1229" t="s">
        <v>791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3344</v>
      </c>
      <c r="N1229"/>
    </row>
    <row r="1230" spans="1:14">
      <c r="A1230" t="s">
        <v>3345</v>
      </c>
      <c r="B1230" t="s">
        <v>791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3346</v>
      </c>
      <c r="N1230"/>
    </row>
    <row r="1231" spans="1:14">
      <c r="A1231" t="s">
        <v>2338</v>
      </c>
      <c r="B1231" t="s">
        <v>791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2339</v>
      </c>
      <c r="N1231"/>
    </row>
    <row r="1232" spans="1:14">
      <c r="A1232" t="s">
        <v>508</v>
      </c>
      <c r="B1232" t="s">
        <v>791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2340</v>
      </c>
      <c r="N1232"/>
    </row>
    <row r="1233" spans="1:14">
      <c r="A1233" t="s">
        <v>2341</v>
      </c>
      <c r="B1233" t="s">
        <v>791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2342</v>
      </c>
      <c r="N1233"/>
    </row>
    <row r="1234" spans="1:14">
      <c r="A1234" t="s">
        <v>3076</v>
      </c>
      <c r="B1234" t="s">
        <v>791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3077</v>
      </c>
      <c r="N1234"/>
    </row>
    <row r="1235" spans="1:14">
      <c r="A1235" t="s">
        <v>2344</v>
      </c>
      <c r="B1235" t="s">
        <v>791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2345</v>
      </c>
      <c r="N1235"/>
    </row>
    <row r="1236" spans="1:14">
      <c r="A1236" t="s">
        <v>2346</v>
      </c>
      <c r="B1236" t="s">
        <v>791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2347</v>
      </c>
      <c r="N1236"/>
    </row>
    <row r="1237" spans="1:14">
      <c r="A1237" t="s">
        <v>3570</v>
      </c>
      <c r="B1237" t="s">
        <v>809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3571</v>
      </c>
      <c r="N1237"/>
    </row>
    <row r="1238" spans="1:14">
      <c r="A1238" t="s">
        <v>3078</v>
      </c>
      <c r="B1238" t="s">
        <v>791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3079</v>
      </c>
      <c r="N1238"/>
    </row>
    <row r="1239" spans="1:14">
      <c r="A1239" t="s">
        <v>3080</v>
      </c>
      <c r="B1239" t="s">
        <v>791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3081</v>
      </c>
      <c r="N1239"/>
    </row>
    <row r="1240" spans="1:14">
      <c r="A1240" t="s">
        <v>3347</v>
      </c>
      <c r="B1240" t="s">
        <v>809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3348</v>
      </c>
      <c r="N1240"/>
    </row>
    <row r="1241" spans="1:14">
      <c r="A1241" t="s">
        <v>3349</v>
      </c>
      <c r="B1241" t="s">
        <v>809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3350</v>
      </c>
      <c r="N1241"/>
    </row>
    <row r="1242" spans="1:14">
      <c r="A1242" t="s">
        <v>2348</v>
      </c>
      <c r="B1242" t="s">
        <v>791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2349</v>
      </c>
      <c r="N1242"/>
    </row>
    <row r="1243" spans="1:14">
      <c r="A1243" t="s">
        <v>2350</v>
      </c>
      <c r="B1243" t="s">
        <v>791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2351</v>
      </c>
      <c r="N1243"/>
    </row>
    <row r="1244" spans="1:14">
      <c r="A1244" t="s">
        <v>2352</v>
      </c>
      <c r="B1244" t="s">
        <v>791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2353</v>
      </c>
      <c r="N1244"/>
    </row>
    <row r="1245" spans="1:14">
      <c r="A1245" t="s">
        <v>498</v>
      </c>
      <c r="B1245" t="s">
        <v>791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2354</v>
      </c>
      <c r="N1245"/>
    </row>
    <row r="1246" spans="1:14">
      <c r="A1246" t="s">
        <v>3572</v>
      </c>
      <c r="B1246" t="s">
        <v>791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3573</v>
      </c>
      <c r="N1246"/>
    </row>
    <row r="1247" spans="1:14">
      <c r="A1247" t="s">
        <v>3609</v>
      </c>
      <c r="B1247" t="s">
        <v>791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3610</v>
      </c>
      <c r="N1247"/>
    </row>
    <row r="1248" spans="1:14">
      <c r="A1248" t="s">
        <v>3082</v>
      </c>
      <c r="B1248" t="s">
        <v>791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3083</v>
      </c>
      <c r="N1248"/>
    </row>
    <row r="1249" spans="1:14">
      <c r="A1249" t="s">
        <v>513</v>
      </c>
      <c r="B1249" t="s">
        <v>791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2355</v>
      </c>
      <c r="N1249"/>
    </row>
    <row r="1250" spans="1:14" hidden="1">
      <c r="A1250" t="s">
        <v>2356</v>
      </c>
      <c r="B1250" t="s">
        <v>791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2357</v>
      </c>
      <c r="N1250"/>
    </row>
    <row r="1251" spans="1:14">
      <c r="A1251" t="s">
        <v>2358</v>
      </c>
      <c r="B1251" t="s">
        <v>791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2359</v>
      </c>
      <c r="N1251"/>
    </row>
    <row r="1252" spans="1:14">
      <c r="A1252" t="s">
        <v>3482</v>
      </c>
      <c r="B1252" t="s">
        <v>809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3483</v>
      </c>
      <c r="N1252"/>
    </row>
    <row r="1253" spans="1:14">
      <c r="A1253" t="s">
        <v>2360</v>
      </c>
      <c r="B1253" t="s">
        <v>791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2361</v>
      </c>
      <c r="N1253"/>
    </row>
    <row r="1254" spans="1:14">
      <c r="A1254" t="s">
        <v>172</v>
      </c>
      <c r="B1254" t="s">
        <v>791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2362</v>
      </c>
      <c r="N1254"/>
    </row>
    <row r="1255" spans="1:14">
      <c r="A1255" t="s">
        <v>3574</v>
      </c>
      <c r="B1255" t="s">
        <v>791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3575</v>
      </c>
      <c r="N1255"/>
    </row>
    <row r="1256" spans="1:14">
      <c r="A1256" t="s">
        <v>2363</v>
      </c>
      <c r="B1256" t="s">
        <v>791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2364</v>
      </c>
      <c r="N1256"/>
    </row>
    <row r="1257" spans="1:14">
      <c r="A1257" t="s">
        <v>2365</v>
      </c>
      <c r="B1257" t="s">
        <v>791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2366</v>
      </c>
      <c r="N1257"/>
    </row>
    <row r="1258" spans="1:14">
      <c r="A1258" t="s">
        <v>2367</v>
      </c>
      <c r="B1258" t="s">
        <v>791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2368</v>
      </c>
      <c r="N1258"/>
    </row>
    <row r="1259" spans="1:14">
      <c r="A1259" t="s">
        <v>2369</v>
      </c>
      <c r="B1259" t="s">
        <v>791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2370</v>
      </c>
      <c r="N1259"/>
    </row>
    <row r="1260" spans="1:14">
      <c r="A1260" t="s">
        <v>3351</v>
      </c>
      <c r="B1260" t="s">
        <v>791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3352</v>
      </c>
      <c r="N1260"/>
    </row>
    <row r="1261" spans="1:14">
      <c r="A1261" t="s">
        <v>2371</v>
      </c>
      <c r="B1261" t="s">
        <v>791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2372</v>
      </c>
      <c r="N1261"/>
    </row>
    <row r="1262" spans="1:14">
      <c r="A1262" t="s">
        <v>2373</v>
      </c>
      <c r="B1262" t="s">
        <v>791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2374</v>
      </c>
      <c r="N1262"/>
    </row>
    <row r="1263" spans="1:14">
      <c r="A1263" t="s">
        <v>587</v>
      </c>
      <c r="B1263" t="s">
        <v>791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2375</v>
      </c>
      <c r="N1263"/>
    </row>
    <row r="1264" spans="1:14">
      <c r="A1264" t="s">
        <v>2376</v>
      </c>
      <c r="B1264" t="s">
        <v>791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2377</v>
      </c>
      <c r="N1264"/>
    </row>
    <row r="1265" spans="1:14">
      <c r="A1265" t="s">
        <v>2378</v>
      </c>
      <c r="B1265" t="s">
        <v>791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2379</v>
      </c>
      <c r="N1265"/>
    </row>
    <row r="1266" spans="1:14" hidden="1">
      <c r="A1266" t="s">
        <v>3353</v>
      </c>
      <c r="B1266" t="s">
        <v>791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3354</v>
      </c>
      <c r="N1266"/>
    </row>
    <row r="1267" spans="1:14">
      <c r="A1267" t="s">
        <v>744</v>
      </c>
      <c r="B1267" t="s">
        <v>791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2380</v>
      </c>
      <c r="N1267"/>
    </row>
    <row r="1268" spans="1:14">
      <c r="A1268" t="s">
        <v>3084</v>
      </c>
      <c r="B1268" t="s">
        <v>809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3085</v>
      </c>
      <c r="N1268"/>
    </row>
    <row r="1269" spans="1:14">
      <c r="A1269" t="s">
        <v>2381</v>
      </c>
      <c r="B1269" t="s">
        <v>791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2382</v>
      </c>
      <c r="N1269"/>
    </row>
    <row r="1270" spans="1:14">
      <c r="A1270" t="s">
        <v>3355</v>
      </c>
      <c r="B1270" t="s">
        <v>791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3356</v>
      </c>
      <c r="N1270"/>
    </row>
    <row r="1271" spans="1:14" hidden="1">
      <c r="A1271" t="s">
        <v>514</v>
      </c>
      <c r="B1271" t="s">
        <v>791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2383</v>
      </c>
      <c r="N1271"/>
    </row>
    <row r="1272" spans="1:14" hidden="1">
      <c r="A1272" t="s">
        <v>2384</v>
      </c>
      <c r="B1272" t="s">
        <v>791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2385</v>
      </c>
      <c r="N1272"/>
    </row>
    <row r="1273" spans="1:14" hidden="1">
      <c r="A1273" t="s">
        <v>2386</v>
      </c>
      <c r="B1273" t="s">
        <v>791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2387</v>
      </c>
      <c r="N1273"/>
    </row>
    <row r="1274" spans="1:14" hidden="1">
      <c r="A1274" t="s">
        <v>2388</v>
      </c>
      <c r="B1274" t="s">
        <v>791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2389</v>
      </c>
      <c r="N1274"/>
    </row>
    <row r="1275" spans="1:14">
      <c r="A1275" t="s">
        <v>2390</v>
      </c>
      <c r="B1275" t="s">
        <v>791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2391</v>
      </c>
      <c r="N1275"/>
    </row>
    <row r="1276" spans="1:14">
      <c r="A1276" t="s">
        <v>2392</v>
      </c>
      <c r="B1276" t="s">
        <v>791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2393</v>
      </c>
      <c r="N1276"/>
    </row>
    <row r="1277" spans="1:14">
      <c r="A1277" t="s">
        <v>2394</v>
      </c>
      <c r="B1277" t="s">
        <v>791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2395</v>
      </c>
      <c r="N1277"/>
    </row>
    <row r="1278" spans="1:14">
      <c r="A1278" t="s">
        <v>3625</v>
      </c>
      <c r="B1278" t="s">
        <v>791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3626</v>
      </c>
      <c r="N1278"/>
    </row>
    <row r="1279" spans="1:14">
      <c r="A1279" t="s">
        <v>2396</v>
      </c>
      <c r="B1279" t="s">
        <v>791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2944</v>
      </c>
      <c r="N1279"/>
    </row>
    <row r="1280" spans="1:14">
      <c r="A1280" t="s">
        <v>2397</v>
      </c>
      <c r="B1280" t="s">
        <v>791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2398</v>
      </c>
      <c r="N1280"/>
    </row>
    <row r="1281" spans="1:14">
      <c r="A1281" t="s">
        <v>3525</v>
      </c>
      <c r="B1281" t="s">
        <v>791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3526</v>
      </c>
      <c r="N1281"/>
    </row>
    <row r="1282" spans="1:14">
      <c r="A1282" t="s">
        <v>2399</v>
      </c>
      <c r="B1282" t="s">
        <v>791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2400</v>
      </c>
      <c r="N1282"/>
    </row>
    <row r="1283" spans="1:14">
      <c r="A1283" t="s">
        <v>281</v>
      </c>
      <c r="B1283" t="s">
        <v>791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2401</v>
      </c>
      <c r="N1283"/>
    </row>
    <row r="1284" spans="1:14">
      <c r="A1284" t="s">
        <v>173</v>
      </c>
      <c r="B1284" t="s">
        <v>791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2402</v>
      </c>
      <c r="N1284"/>
    </row>
    <row r="1285" spans="1:14" hidden="1">
      <c r="A1285" t="s">
        <v>3086</v>
      </c>
      <c r="B1285" t="s">
        <v>809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3087</v>
      </c>
      <c r="N1285"/>
    </row>
    <row r="1286" spans="1:14">
      <c r="A1286" t="s">
        <v>515</v>
      </c>
      <c r="B1286" t="s">
        <v>791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2403</v>
      </c>
      <c r="N1286"/>
    </row>
    <row r="1287" spans="1:14">
      <c r="A1287" t="s">
        <v>3357</v>
      </c>
      <c r="B1287" t="s">
        <v>791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3358</v>
      </c>
      <c r="N1287"/>
    </row>
    <row r="1288" spans="1:14">
      <c r="A1288" t="s">
        <v>2404</v>
      </c>
      <c r="B1288" t="s">
        <v>791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2405</v>
      </c>
      <c r="N1288"/>
    </row>
    <row r="1289" spans="1:14">
      <c r="A1289" t="s">
        <v>2406</v>
      </c>
      <c r="B1289" t="s">
        <v>791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2407</v>
      </c>
      <c r="N1289"/>
    </row>
    <row r="1290" spans="1:14">
      <c r="A1290" t="s">
        <v>3359</v>
      </c>
      <c r="B1290" t="s">
        <v>809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3360</v>
      </c>
      <c r="N1290"/>
    </row>
    <row r="1291" spans="1:14">
      <c r="A1291" t="s">
        <v>2408</v>
      </c>
      <c r="B1291" t="s">
        <v>791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2409</v>
      </c>
      <c r="N1291"/>
    </row>
    <row r="1292" spans="1:14">
      <c r="A1292" t="s">
        <v>2410</v>
      </c>
      <c r="B1292" t="s">
        <v>791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2411</v>
      </c>
      <c r="N1292"/>
    </row>
    <row r="1293" spans="1:14">
      <c r="A1293" t="s">
        <v>2412</v>
      </c>
      <c r="B1293" t="s">
        <v>791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2413</v>
      </c>
      <c r="N1293"/>
    </row>
    <row r="1294" spans="1:14">
      <c r="A1294" t="s">
        <v>2414</v>
      </c>
      <c r="B1294" t="s">
        <v>791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2415</v>
      </c>
      <c r="N1294"/>
    </row>
    <row r="1295" spans="1:14">
      <c r="A1295" t="s">
        <v>2416</v>
      </c>
      <c r="B1295" t="s">
        <v>791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2417</v>
      </c>
      <c r="N1295"/>
    </row>
    <row r="1296" spans="1:14">
      <c r="A1296" t="s">
        <v>2418</v>
      </c>
      <c r="B1296" t="s">
        <v>791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2419</v>
      </c>
      <c r="N1296"/>
    </row>
    <row r="1297" spans="1:14">
      <c r="A1297" t="s">
        <v>3501</v>
      </c>
      <c r="B1297" t="s">
        <v>791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3502</v>
      </c>
      <c r="N1297"/>
    </row>
    <row r="1298" spans="1:14">
      <c r="A1298" t="s">
        <v>2420</v>
      </c>
      <c r="B1298" t="s">
        <v>791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2421</v>
      </c>
      <c r="N1298"/>
    </row>
    <row r="1299" spans="1:14">
      <c r="A1299" t="s">
        <v>2422</v>
      </c>
      <c r="B1299" t="s">
        <v>791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2423</v>
      </c>
      <c r="N1299"/>
    </row>
    <row r="1300" spans="1:14">
      <c r="A1300" t="s">
        <v>2424</v>
      </c>
      <c r="B1300" t="s">
        <v>791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2425</v>
      </c>
      <c r="N1300"/>
    </row>
    <row r="1301" spans="1:14">
      <c r="A1301" t="s">
        <v>2426</v>
      </c>
      <c r="B1301" t="s">
        <v>791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2427</v>
      </c>
      <c r="N1301"/>
    </row>
    <row r="1302" spans="1:14">
      <c r="A1302" t="s">
        <v>3088</v>
      </c>
      <c r="B1302" t="s">
        <v>791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3089</v>
      </c>
      <c r="N1302"/>
    </row>
    <row r="1303" spans="1:14">
      <c r="A1303" t="s">
        <v>2428</v>
      </c>
      <c r="B1303" t="s">
        <v>791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2429</v>
      </c>
      <c r="N1303"/>
    </row>
    <row r="1304" spans="1:14">
      <c r="A1304" t="s">
        <v>517</v>
      </c>
      <c r="B1304" t="s">
        <v>791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2430</v>
      </c>
      <c r="N1304"/>
    </row>
    <row r="1305" spans="1:14">
      <c r="A1305" t="s">
        <v>2431</v>
      </c>
      <c r="B1305" t="s">
        <v>791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2432</v>
      </c>
      <c r="N1305"/>
    </row>
    <row r="1306" spans="1:14">
      <c r="A1306" t="s">
        <v>3532</v>
      </c>
      <c r="B1306" t="s">
        <v>791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3533</v>
      </c>
      <c r="N1306"/>
    </row>
    <row r="1307" spans="1:14">
      <c r="A1307" t="s">
        <v>2433</v>
      </c>
      <c r="B1307" t="s">
        <v>791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2434</v>
      </c>
      <c r="N1307"/>
    </row>
    <row r="1308" spans="1:14">
      <c r="A1308" t="s">
        <v>2435</v>
      </c>
      <c r="B1308" t="s">
        <v>791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2436</v>
      </c>
      <c r="N1308"/>
    </row>
    <row r="1309" spans="1:14">
      <c r="A1309" t="s">
        <v>2437</v>
      </c>
      <c r="B1309" t="s">
        <v>791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2438</v>
      </c>
      <c r="N1309"/>
    </row>
    <row r="1310" spans="1:14">
      <c r="A1310" t="s">
        <v>2439</v>
      </c>
      <c r="B1310" t="s">
        <v>791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2440</v>
      </c>
      <c r="N1310"/>
    </row>
    <row r="1311" spans="1:14">
      <c r="A1311" t="s">
        <v>2441</v>
      </c>
      <c r="B1311" t="s">
        <v>791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2442</v>
      </c>
      <c r="N1311"/>
    </row>
    <row r="1312" spans="1:14">
      <c r="A1312" t="s">
        <v>2443</v>
      </c>
      <c r="B1312" t="s">
        <v>791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2444</v>
      </c>
      <c r="N1312"/>
    </row>
    <row r="1313" spans="1:14">
      <c r="A1313" t="s">
        <v>2445</v>
      </c>
      <c r="B1313" t="s">
        <v>809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2446</v>
      </c>
      <c r="N1313"/>
    </row>
    <row r="1314" spans="1:14">
      <c r="A1314" t="s">
        <v>3153</v>
      </c>
      <c r="B1314" t="s">
        <v>791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3154</v>
      </c>
      <c r="N1314"/>
    </row>
    <row r="1315" spans="1:14">
      <c r="A1315" t="s">
        <v>2447</v>
      </c>
      <c r="B1315" t="s">
        <v>791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2448</v>
      </c>
      <c r="N1315"/>
    </row>
    <row r="1316" spans="1:14">
      <c r="A1316" t="s">
        <v>3127</v>
      </c>
      <c r="B1316" t="s">
        <v>791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3128</v>
      </c>
      <c r="N1316"/>
    </row>
    <row r="1317" spans="1:14">
      <c r="A1317" t="s">
        <v>518</v>
      </c>
      <c r="B1317" t="s">
        <v>791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2449</v>
      </c>
      <c r="N1317"/>
    </row>
    <row r="1318" spans="1:14">
      <c r="A1318" t="s">
        <v>3361</v>
      </c>
      <c r="B1318" t="s">
        <v>791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3362</v>
      </c>
      <c r="N1318"/>
    </row>
    <row r="1319" spans="1:14">
      <c r="A1319" t="s">
        <v>2450</v>
      </c>
      <c r="B1319" t="s">
        <v>791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2451</v>
      </c>
      <c r="N1319"/>
    </row>
    <row r="1320" spans="1:14">
      <c r="A1320" t="s">
        <v>2965</v>
      </c>
      <c r="B1320" t="s">
        <v>791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2966</v>
      </c>
      <c r="N1320"/>
    </row>
    <row r="1321" spans="1:14">
      <c r="A1321" t="s">
        <v>2452</v>
      </c>
      <c r="B1321" t="s">
        <v>791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2453</v>
      </c>
      <c r="N1321"/>
    </row>
    <row r="1322" spans="1:14">
      <c r="A1322" t="s">
        <v>510</v>
      </c>
      <c r="B1322" t="s">
        <v>791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2454</v>
      </c>
      <c r="N1322"/>
    </row>
    <row r="1323" spans="1:14">
      <c r="A1323" t="s">
        <v>519</v>
      </c>
      <c r="B1323" t="s">
        <v>791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2455</v>
      </c>
      <c r="N1323"/>
    </row>
    <row r="1324" spans="1:14">
      <c r="A1324" t="s">
        <v>2456</v>
      </c>
      <c r="B1324" t="s">
        <v>791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2457</v>
      </c>
      <c r="N1324"/>
    </row>
    <row r="1325" spans="1:14">
      <c r="A1325" t="s">
        <v>174</v>
      </c>
      <c r="B1325" t="s">
        <v>791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2458</v>
      </c>
      <c r="N1325"/>
    </row>
    <row r="1326" spans="1:14">
      <c r="A1326" t="s">
        <v>2459</v>
      </c>
      <c r="B1326" t="s">
        <v>791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2460</v>
      </c>
      <c r="N1326"/>
    </row>
    <row r="1327" spans="1:14">
      <c r="A1327" t="s">
        <v>2461</v>
      </c>
      <c r="B1327" t="s">
        <v>791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2462</v>
      </c>
      <c r="N1327"/>
    </row>
    <row r="1328" spans="1:14">
      <c r="A1328" t="s">
        <v>2463</v>
      </c>
      <c r="B1328" t="s">
        <v>791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2464</v>
      </c>
      <c r="N1328"/>
    </row>
    <row r="1329" spans="1:14">
      <c r="A1329" t="s">
        <v>2465</v>
      </c>
      <c r="B1329" t="s">
        <v>791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2466</v>
      </c>
      <c r="N1329"/>
    </row>
    <row r="1330" spans="1:14">
      <c r="A1330" t="s">
        <v>2467</v>
      </c>
      <c r="B1330" t="s">
        <v>791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2468</v>
      </c>
      <c r="N1330"/>
    </row>
    <row r="1331" spans="1:14">
      <c r="A1331" t="s">
        <v>3363</v>
      </c>
      <c r="B1331" t="s">
        <v>809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3364</v>
      </c>
      <c r="N1331"/>
    </row>
    <row r="1332" spans="1:14">
      <c r="A1332" t="s">
        <v>521</v>
      </c>
      <c r="B1332" t="s">
        <v>791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2469</v>
      </c>
      <c r="N1332"/>
    </row>
    <row r="1333" spans="1:14">
      <c r="A1333" t="s">
        <v>2470</v>
      </c>
      <c r="B1333" t="s">
        <v>791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2471</v>
      </c>
      <c r="N1333"/>
    </row>
    <row r="1334" spans="1:14">
      <c r="A1334" t="s">
        <v>3365</v>
      </c>
      <c r="B1334" t="s">
        <v>791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3366</v>
      </c>
      <c r="N1334"/>
    </row>
    <row r="1335" spans="1:14">
      <c r="A1335" t="s">
        <v>3534</v>
      </c>
      <c r="B1335" t="s">
        <v>791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3535</v>
      </c>
      <c r="N1335"/>
    </row>
    <row r="1336" spans="1:14">
      <c r="A1336" t="s">
        <v>2472</v>
      </c>
      <c r="B1336" t="s">
        <v>791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2473</v>
      </c>
      <c r="N1336"/>
    </row>
    <row r="1337" spans="1:14">
      <c r="A1337" t="s">
        <v>2474</v>
      </c>
      <c r="B1337" t="s">
        <v>791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2475</v>
      </c>
      <c r="N1337"/>
    </row>
    <row r="1338" spans="1:14">
      <c r="A1338" t="s">
        <v>175</v>
      </c>
      <c r="B1338" t="s">
        <v>791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2476</v>
      </c>
      <c r="N1338"/>
    </row>
    <row r="1339" spans="1:14">
      <c r="A1339" t="s">
        <v>2477</v>
      </c>
      <c r="B1339" t="s">
        <v>791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2478</v>
      </c>
      <c r="N1339"/>
    </row>
    <row r="1340" spans="1:14">
      <c r="A1340" t="s">
        <v>3367</v>
      </c>
      <c r="B1340" t="s">
        <v>809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3368</v>
      </c>
      <c r="N1340"/>
    </row>
    <row r="1341" spans="1:14" hidden="1">
      <c r="A1341" t="s">
        <v>2479</v>
      </c>
      <c r="B1341" t="s">
        <v>791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2480</v>
      </c>
      <c r="N1341"/>
    </row>
    <row r="1342" spans="1:14">
      <c r="A1342" t="s">
        <v>3090</v>
      </c>
      <c r="B1342" t="s">
        <v>791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3091</v>
      </c>
      <c r="N1342"/>
    </row>
    <row r="1343" spans="1:14">
      <c r="A1343" t="s">
        <v>2481</v>
      </c>
      <c r="B1343" t="s">
        <v>791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2482</v>
      </c>
      <c r="N1343"/>
    </row>
    <row r="1344" spans="1:14">
      <c r="A1344" t="s">
        <v>3369</v>
      </c>
      <c r="B1344" t="s">
        <v>791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3370</v>
      </c>
      <c r="N1344"/>
    </row>
    <row r="1345" spans="1:14">
      <c r="A1345" t="s">
        <v>3371</v>
      </c>
      <c r="B1345" t="s">
        <v>791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3372</v>
      </c>
      <c r="N1345"/>
    </row>
    <row r="1346" spans="1:14">
      <c r="A1346" t="s">
        <v>516</v>
      </c>
      <c r="B1346" t="s">
        <v>791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3151</v>
      </c>
      <c r="N1346"/>
    </row>
    <row r="1347" spans="1:14">
      <c r="A1347" t="s">
        <v>3373</v>
      </c>
      <c r="B1347" t="s">
        <v>791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3374</v>
      </c>
      <c r="N1347"/>
    </row>
    <row r="1348" spans="1:14">
      <c r="A1348" t="s">
        <v>2483</v>
      </c>
      <c r="B1348" t="s">
        <v>791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2484</v>
      </c>
      <c r="N1348"/>
    </row>
    <row r="1349" spans="1:14">
      <c r="A1349" t="s">
        <v>511</v>
      </c>
      <c r="B1349" t="s">
        <v>791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2485</v>
      </c>
      <c r="N1349"/>
    </row>
    <row r="1350" spans="1:14">
      <c r="A1350" t="s">
        <v>512</v>
      </c>
      <c r="B1350" t="s">
        <v>791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2486</v>
      </c>
      <c r="N1350"/>
    </row>
    <row r="1351" spans="1:14">
      <c r="A1351" t="s">
        <v>3399</v>
      </c>
      <c r="B1351" t="s">
        <v>791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3400</v>
      </c>
      <c r="N1351"/>
    </row>
    <row r="1352" spans="1:14" hidden="1">
      <c r="A1352" t="s">
        <v>735</v>
      </c>
      <c r="B1352" t="s">
        <v>791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2487</v>
      </c>
      <c r="N1352"/>
    </row>
    <row r="1353" spans="1:14">
      <c r="A1353" t="s">
        <v>2488</v>
      </c>
      <c r="B1353" t="s">
        <v>791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2489</v>
      </c>
      <c r="N1353"/>
    </row>
    <row r="1354" spans="1:14" hidden="1">
      <c r="A1354" t="s">
        <v>2490</v>
      </c>
      <c r="B1354" t="s">
        <v>791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2491</v>
      </c>
      <c r="N1354"/>
    </row>
    <row r="1355" spans="1:14">
      <c r="A1355" t="s">
        <v>2492</v>
      </c>
      <c r="B1355" t="s">
        <v>791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2493</v>
      </c>
      <c r="N1355"/>
    </row>
    <row r="1356" spans="1:14" hidden="1">
      <c r="A1356" t="s">
        <v>2494</v>
      </c>
      <c r="B1356" t="s">
        <v>791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2495</v>
      </c>
      <c r="N1356"/>
    </row>
    <row r="1357" spans="1:14">
      <c r="A1357" t="s">
        <v>2496</v>
      </c>
      <c r="B1357" t="s">
        <v>791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2497</v>
      </c>
      <c r="N1357"/>
    </row>
    <row r="1358" spans="1:14">
      <c r="A1358" t="s">
        <v>2498</v>
      </c>
      <c r="B1358" t="s">
        <v>791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2499</v>
      </c>
      <c r="N1358"/>
    </row>
    <row r="1359" spans="1:14">
      <c r="A1359" t="s">
        <v>522</v>
      </c>
      <c r="B1359" t="s">
        <v>791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2500</v>
      </c>
      <c r="N1359"/>
    </row>
    <row r="1360" spans="1:14">
      <c r="A1360" t="s">
        <v>2501</v>
      </c>
      <c r="B1360" t="s">
        <v>791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2502</v>
      </c>
      <c r="N1360"/>
    </row>
    <row r="1361" spans="1:14">
      <c r="A1361" t="s">
        <v>523</v>
      </c>
      <c r="B1361" t="s">
        <v>791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2503</v>
      </c>
      <c r="N1361"/>
    </row>
    <row r="1362" spans="1:14">
      <c r="A1362" t="s">
        <v>2504</v>
      </c>
      <c r="B1362" t="s">
        <v>791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2505</v>
      </c>
      <c r="N1362"/>
    </row>
    <row r="1363" spans="1:14">
      <c r="A1363" t="s">
        <v>3092</v>
      </c>
      <c r="B1363" t="s">
        <v>791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3093</v>
      </c>
      <c r="N1363"/>
    </row>
    <row r="1364" spans="1:14">
      <c r="A1364" t="s">
        <v>2506</v>
      </c>
      <c r="B1364" t="s">
        <v>791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2507</v>
      </c>
      <c r="N1364"/>
    </row>
    <row r="1365" spans="1:14">
      <c r="A1365" t="s">
        <v>524</v>
      </c>
      <c r="B1365" t="s">
        <v>791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2508</v>
      </c>
      <c r="N1365"/>
    </row>
    <row r="1366" spans="1:14">
      <c r="A1366" t="s">
        <v>2509</v>
      </c>
      <c r="B1366" t="s">
        <v>791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2510</v>
      </c>
      <c r="N1366"/>
    </row>
    <row r="1367" spans="1:14">
      <c r="A1367" t="s">
        <v>2511</v>
      </c>
      <c r="B1367" t="s">
        <v>791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2512</v>
      </c>
      <c r="N1367"/>
    </row>
    <row r="1368" spans="1:14">
      <c r="A1368" t="s">
        <v>525</v>
      </c>
      <c r="B1368" t="s">
        <v>791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2513</v>
      </c>
      <c r="N1368"/>
    </row>
    <row r="1369" spans="1:14">
      <c r="A1369" t="s">
        <v>2514</v>
      </c>
      <c r="B1369" t="s">
        <v>791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2515</v>
      </c>
      <c r="N1369"/>
    </row>
    <row r="1370" spans="1:14">
      <c r="A1370" t="s">
        <v>2516</v>
      </c>
      <c r="B1370" t="s">
        <v>791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2517</v>
      </c>
      <c r="N1370"/>
    </row>
    <row r="1371" spans="1:14">
      <c r="A1371" t="s">
        <v>2518</v>
      </c>
      <c r="B1371" t="s">
        <v>791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2519</v>
      </c>
      <c r="N1371"/>
    </row>
    <row r="1372" spans="1:14">
      <c r="A1372" t="s">
        <v>528</v>
      </c>
      <c r="B1372" t="s">
        <v>791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2520</v>
      </c>
      <c r="N1372"/>
    </row>
    <row r="1373" spans="1:14">
      <c r="A1373" t="s">
        <v>3432</v>
      </c>
      <c r="B1373" t="s">
        <v>791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3433</v>
      </c>
      <c r="N1373"/>
    </row>
    <row r="1374" spans="1:14">
      <c r="A1374" t="s">
        <v>2521</v>
      </c>
      <c r="B1374" t="s">
        <v>791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2522</v>
      </c>
      <c r="N1374"/>
    </row>
    <row r="1375" spans="1:14" hidden="1">
      <c r="A1375" t="s">
        <v>2523</v>
      </c>
      <c r="B1375" t="s">
        <v>791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2524</v>
      </c>
      <c r="N1375"/>
    </row>
    <row r="1376" spans="1:14" hidden="1">
      <c r="A1376" t="s">
        <v>3375</v>
      </c>
      <c r="B1376" t="s">
        <v>809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3376</v>
      </c>
      <c r="N1376"/>
    </row>
    <row r="1377" spans="1:14" hidden="1">
      <c r="A1377" t="s">
        <v>2525</v>
      </c>
      <c r="B1377" t="s">
        <v>791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2526</v>
      </c>
      <c r="N1377"/>
    </row>
    <row r="1378" spans="1:14" hidden="1">
      <c r="A1378" t="s">
        <v>2527</v>
      </c>
      <c r="B1378" t="s">
        <v>791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2528</v>
      </c>
      <c r="N1378"/>
    </row>
    <row r="1379" spans="1:14">
      <c r="A1379" t="s">
        <v>2529</v>
      </c>
      <c r="B1379" t="s">
        <v>791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2530</v>
      </c>
      <c r="N1379"/>
    </row>
    <row r="1380" spans="1:14">
      <c r="A1380" t="s">
        <v>2531</v>
      </c>
      <c r="B1380" t="s">
        <v>791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2532</v>
      </c>
      <c r="N1380"/>
    </row>
    <row r="1381" spans="1:14">
      <c r="A1381" t="s">
        <v>3377</v>
      </c>
      <c r="B1381" t="s">
        <v>791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3378</v>
      </c>
      <c r="N1381"/>
    </row>
    <row r="1382" spans="1:14">
      <c r="A1382" t="s">
        <v>3379</v>
      </c>
      <c r="B1382" t="s">
        <v>809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3380</v>
      </c>
      <c r="N1382"/>
    </row>
    <row r="1383" spans="1:14">
      <c r="A1383" t="s">
        <v>2533</v>
      </c>
      <c r="B1383" t="s">
        <v>791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2534</v>
      </c>
      <c r="N1383"/>
    </row>
    <row r="1384" spans="1:14">
      <c r="A1384" t="s">
        <v>2535</v>
      </c>
      <c r="B1384" t="s">
        <v>791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2536</v>
      </c>
      <c r="N1384"/>
    </row>
    <row r="1385" spans="1:14">
      <c r="A1385" t="s">
        <v>176</v>
      </c>
      <c r="B1385" t="s">
        <v>791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2537</v>
      </c>
      <c r="N1385"/>
    </row>
    <row r="1386" spans="1:14">
      <c r="A1386" t="s">
        <v>2538</v>
      </c>
      <c r="B1386" t="s">
        <v>791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2539</v>
      </c>
      <c r="N1386"/>
    </row>
    <row r="1387" spans="1:14">
      <c r="A1387" t="s">
        <v>2540</v>
      </c>
      <c r="B1387" t="s">
        <v>791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2541</v>
      </c>
      <c r="N1387"/>
    </row>
    <row r="1388" spans="1:14">
      <c r="A1388" t="s">
        <v>177</v>
      </c>
      <c r="B1388" t="s">
        <v>791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2542</v>
      </c>
      <c r="N1388"/>
    </row>
    <row r="1389" spans="1:14">
      <c r="A1389" t="s">
        <v>691</v>
      </c>
      <c r="B1389" t="s">
        <v>791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2543</v>
      </c>
      <c r="N1389"/>
    </row>
    <row r="1390" spans="1:14">
      <c r="A1390" t="s">
        <v>3381</v>
      </c>
      <c r="B1390" t="s">
        <v>791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3382</v>
      </c>
      <c r="N1390"/>
    </row>
    <row r="1391" spans="1:14">
      <c r="A1391" t="s">
        <v>178</v>
      </c>
      <c r="B1391" t="s">
        <v>791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2544</v>
      </c>
      <c r="N1391"/>
    </row>
    <row r="1392" spans="1:14">
      <c r="A1392" t="s">
        <v>526</v>
      </c>
      <c r="B1392" t="s">
        <v>791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2545</v>
      </c>
      <c r="N1392"/>
    </row>
    <row r="1393" spans="1:14">
      <c r="A1393" t="s">
        <v>2546</v>
      </c>
      <c r="B1393" t="s">
        <v>791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2547</v>
      </c>
      <c r="N1393"/>
    </row>
    <row r="1394" spans="1:14" hidden="1">
      <c r="A1394" t="s">
        <v>3094</v>
      </c>
      <c r="B1394" t="s">
        <v>791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3095</v>
      </c>
      <c r="N1394"/>
    </row>
    <row r="1395" spans="1:14">
      <c r="A1395" t="s">
        <v>2548</v>
      </c>
      <c r="B1395" t="s">
        <v>791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2549</v>
      </c>
      <c r="N1395"/>
    </row>
    <row r="1396" spans="1:14">
      <c r="A1396" t="s">
        <v>3383</v>
      </c>
      <c r="B1396" t="s">
        <v>791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3384</v>
      </c>
      <c r="N1396"/>
    </row>
    <row r="1397" spans="1:14">
      <c r="A1397" t="s">
        <v>2550</v>
      </c>
      <c r="B1397" t="s">
        <v>791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2551</v>
      </c>
      <c r="N1397"/>
    </row>
    <row r="1398" spans="1:14">
      <c r="A1398" t="s">
        <v>2552</v>
      </c>
      <c r="B1398" t="s">
        <v>791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2553</v>
      </c>
      <c r="N1398"/>
    </row>
    <row r="1399" spans="1:14">
      <c r="A1399" t="s">
        <v>282</v>
      </c>
      <c r="B1399" t="s">
        <v>791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2554</v>
      </c>
      <c r="N1399"/>
    </row>
    <row r="1400" spans="1:14">
      <c r="A1400" t="s">
        <v>2555</v>
      </c>
      <c r="B1400" t="s">
        <v>791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2556</v>
      </c>
      <c r="N1400"/>
    </row>
    <row r="1401" spans="1:14" hidden="1">
      <c r="A1401" t="s">
        <v>768</v>
      </c>
      <c r="B1401" t="s">
        <v>791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2557</v>
      </c>
      <c r="N1401"/>
    </row>
    <row r="1402" spans="1:14" hidden="1">
      <c r="A1402" t="s">
        <v>527</v>
      </c>
      <c r="B1402" t="s">
        <v>791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2558</v>
      </c>
      <c r="N1402"/>
    </row>
    <row r="1403" spans="1:14">
      <c r="A1403" t="s">
        <v>3385</v>
      </c>
      <c r="B1403" t="s">
        <v>809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3386</v>
      </c>
      <c r="N1403"/>
    </row>
    <row r="1404" spans="1:14">
      <c r="A1404" t="s">
        <v>3387</v>
      </c>
      <c r="B1404" t="s">
        <v>791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3388</v>
      </c>
      <c r="N1404"/>
    </row>
    <row r="1405" spans="1:14">
      <c r="A1405" t="s">
        <v>3389</v>
      </c>
      <c r="B1405" t="s">
        <v>791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3390</v>
      </c>
      <c r="N1405"/>
    </row>
    <row r="1406" spans="1:14">
      <c r="A1406" t="s">
        <v>3586</v>
      </c>
      <c r="B1406" t="s">
        <v>809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3587</v>
      </c>
      <c r="N1406"/>
    </row>
    <row r="1407" spans="1:14" hidden="1">
      <c r="A1407" t="s">
        <v>2559</v>
      </c>
      <c r="B1407" t="s">
        <v>791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2560</v>
      </c>
      <c r="N1407"/>
    </row>
    <row r="1408" spans="1:14">
      <c r="A1408" t="s">
        <v>529</v>
      </c>
      <c r="B1408" t="s">
        <v>791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2561</v>
      </c>
      <c r="N1408"/>
    </row>
    <row r="1409" spans="1:14">
      <c r="A1409" t="s">
        <v>2562</v>
      </c>
      <c r="B1409" t="s">
        <v>791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2563</v>
      </c>
      <c r="N1409"/>
    </row>
    <row r="1410" spans="1:14" hidden="1">
      <c r="A1410" t="s">
        <v>530</v>
      </c>
      <c r="B1410" t="s">
        <v>791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2564</v>
      </c>
      <c r="N1410"/>
    </row>
    <row r="1411" spans="1:14">
      <c r="A1411" t="s">
        <v>2565</v>
      </c>
      <c r="B1411" t="s">
        <v>791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2566</v>
      </c>
      <c r="N1411"/>
    </row>
    <row r="1412" spans="1:14">
      <c r="A1412" t="s">
        <v>2567</v>
      </c>
      <c r="B1412" t="s">
        <v>791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2568</v>
      </c>
      <c r="N1412"/>
    </row>
    <row r="1413" spans="1:14">
      <c r="A1413" t="s">
        <v>531</v>
      </c>
      <c r="B1413" t="s">
        <v>791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2569</v>
      </c>
      <c r="N1413"/>
    </row>
    <row r="1414" spans="1:14">
      <c r="A1414" t="s">
        <v>2570</v>
      </c>
      <c r="B1414" t="s">
        <v>791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2571</v>
      </c>
      <c r="N1414"/>
    </row>
    <row r="1415" spans="1:14">
      <c r="A1415" t="s">
        <v>179</v>
      </c>
      <c r="B1415" t="s">
        <v>791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2572</v>
      </c>
      <c r="N1415"/>
    </row>
    <row r="1416" spans="1:14">
      <c r="A1416" t="s">
        <v>532</v>
      </c>
      <c r="B1416" t="s">
        <v>791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2573</v>
      </c>
      <c r="N1416"/>
    </row>
    <row r="1417" spans="1:14">
      <c r="A1417" t="s">
        <v>180</v>
      </c>
      <c r="B1417" t="s">
        <v>791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2574</v>
      </c>
      <c r="N1417"/>
    </row>
    <row r="1418" spans="1:14">
      <c r="A1418" t="s">
        <v>2575</v>
      </c>
      <c r="B1418" t="s">
        <v>791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2576</v>
      </c>
      <c r="N1418"/>
    </row>
    <row r="1419" spans="1:14">
      <c r="A1419" t="s">
        <v>3391</v>
      </c>
      <c r="B1419" t="s">
        <v>791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3392</v>
      </c>
      <c r="N1419"/>
    </row>
    <row r="1420" spans="1:14">
      <c r="A1420" t="s">
        <v>2577</v>
      </c>
      <c r="B1420" t="s">
        <v>791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2578</v>
      </c>
      <c r="N1420"/>
    </row>
    <row r="1421" spans="1:14">
      <c r="A1421" t="s">
        <v>533</v>
      </c>
      <c r="B1421" t="s">
        <v>791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2579</v>
      </c>
      <c r="N1421"/>
    </row>
    <row r="1422" spans="1:14">
      <c r="A1422" t="s">
        <v>534</v>
      </c>
      <c r="B1422" t="s">
        <v>791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2580</v>
      </c>
      <c r="N1422"/>
    </row>
    <row r="1423" spans="1:14">
      <c r="A1423" t="s">
        <v>3393</v>
      </c>
      <c r="B1423" t="s">
        <v>791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3394</v>
      </c>
      <c r="N1423"/>
    </row>
    <row r="1424" spans="1:14">
      <c r="A1424" t="s">
        <v>2581</v>
      </c>
      <c r="B1424" t="s">
        <v>791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2582</v>
      </c>
      <c r="N1424"/>
    </row>
    <row r="1425" spans="1:14">
      <c r="A1425" t="s">
        <v>2583</v>
      </c>
      <c r="B1425" t="s">
        <v>791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2584</v>
      </c>
      <c r="N1425"/>
    </row>
    <row r="1426" spans="1:14">
      <c r="A1426" t="s">
        <v>2585</v>
      </c>
      <c r="B1426" t="s">
        <v>791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2586</v>
      </c>
      <c r="N1426"/>
    </row>
    <row r="1427" spans="1:14">
      <c r="A1427" t="s">
        <v>2587</v>
      </c>
      <c r="B1427" t="s">
        <v>791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2588</v>
      </c>
      <c r="N1427"/>
    </row>
    <row r="1428" spans="1:14">
      <c r="A1428" t="s">
        <v>3184</v>
      </c>
      <c r="B1428" t="s">
        <v>791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3187</v>
      </c>
      <c r="N1428"/>
    </row>
    <row r="1429" spans="1:14">
      <c r="A1429" t="s">
        <v>3503</v>
      </c>
      <c r="B1429" t="s">
        <v>791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3504</v>
      </c>
      <c r="N1429"/>
    </row>
    <row r="1430" spans="1:14">
      <c r="A1430" t="s">
        <v>535</v>
      </c>
      <c r="B1430" t="s">
        <v>791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2589</v>
      </c>
      <c r="N1430"/>
    </row>
    <row r="1431" spans="1:14">
      <c r="A1431" t="s">
        <v>536</v>
      </c>
      <c r="B1431" t="s">
        <v>791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2590</v>
      </c>
      <c r="N1431"/>
    </row>
    <row r="1432" spans="1:14">
      <c r="A1432" t="s">
        <v>2591</v>
      </c>
      <c r="B1432" t="s">
        <v>791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2592</v>
      </c>
      <c r="N1432"/>
    </row>
    <row r="1433" spans="1:14">
      <c r="A1433" t="s">
        <v>2593</v>
      </c>
      <c r="B1433" t="s">
        <v>791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2594</v>
      </c>
      <c r="N1433"/>
    </row>
    <row r="1434" spans="1:14">
      <c r="A1434" t="s">
        <v>2595</v>
      </c>
      <c r="B1434" t="s">
        <v>791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2596</v>
      </c>
      <c r="N1434"/>
    </row>
    <row r="1435" spans="1:14">
      <c r="A1435" t="s">
        <v>537</v>
      </c>
      <c r="B1435" t="s">
        <v>791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2597</v>
      </c>
      <c r="N1435"/>
    </row>
    <row r="1436" spans="1:14">
      <c r="A1436" t="s">
        <v>3096</v>
      </c>
      <c r="B1436" t="s">
        <v>791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3097</v>
      </c>
      <c r="N1436"/>
    </row>
    <row r="1437" spans="1:14">
      <c r="A1437" t="s">
        <v>283</v>
      </c>
      <c r="B1437" t="s">
        <v>791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2598</v>
      </c>
      <c r="N1437"/>
    </row>
    <row r="1438" spans="1:14">
      <c r="A1438" t="s">
        <v>2599</v>
      </c>
      <c r="B1438" t="s">
        <v>791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2600</v>
      </c>
      <c r="N1438"/>
    </row>
    <row r="1439" spans="1:14">
      <c r="A1439" t="s">
        <v>2601</v>
      </c>
      <c r="B1439" t="s">
        <v>791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2602</v>
      </c>
      <c r="N1439"/>
    </row>
    <row r="1440" spans="1:14">
      <c r="A1440" t="s">
        <v>543</v>
      </c>
      <c r="B1440" t="s">
        <v>791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2603</v>
      </c>
      <c r="N1440"/>
    </row>
    <row r="1441" spans="1:14">
      <c r="A1441" t="s">
        <v>2604</v>
      </c>
      <c r="B1441" t="s">
        <v>791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2605</v>
      </c>
      <c r="N1441"/>
    </row>
    <row r="1442" spans="1:14" hidden="1">
      <c r="A1442" t="s">
        <v>2606</v>
      </c>
      <c r="B1442" t="s">
        <v>791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2607</v>
      </c>
      <c r="N1442"/>
    </row>
    <row r="1443" spans="1:14">
      <c r="A1443" t="s">
        <v>2608</v>
      </c>
      <c r="B1443" t="s">
        <v>791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2609</v>
      </c>
      <c r="N1443"/>
    </row>
    <row r="1444" spans="1:14">
      <c r="A1444" t="s">
        <v>2610</v>
      </c>
      <c r="B1444" t="s">
        <v>791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2611</v>
      </c>
      <c r="N1444"/>
    </row>
    <row r="1445" spans="1:14">
      <c r="A1445" t="s">
        <v>182</v>
      </c>
      <c r="B1445" t="s">
        <v>791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2612</v>
      </c>
      <c r="N1445"/>
    </row>
    <row r="1446" spans="1:14">
      <c r="A1446" t="s">
        <v>2613</v>
      </c>
      <c r="B1446" t="s">
        <v>791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2614</v>
      </c>
      <c r="N1446"/>
    </row>
    <row r="1447" spans="1:14">
      <c r="A1447" t="s">
        <v>2615</v>
      </c>
      <c r="B1447" t="s">
        <v>791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2616</v>
      </c>
      <c r="N1447"/>
    </row>
    <row r="1448" spans="1:14">
      <c r="A1448" t="s">
        <v>3466</v>
      </c>
      <c r="B1448" t="s">
        <v>791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2618</v>
      </c>
      <c r="N1448"/>
    </row>
    <row r="1449" spans="1:14">
      <c r="A1449" t="s">
        <v>183</v>
      </c>
      <c r="B1449" t="s">
        <v>791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2617</v>
      </c>
      <c r="N1449"/>
    </row>
    <row r="1450" spans="1:14">
      <c r="A1450" t="s">
        <v>544</v>
      </c>
      <c r="B1450" t="s">
        <v>791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2619</v>
      </c>
      <c r="N1450"/>
    </row>
    <row r="1451" spans="1:14">
      <c r="A1451" t="s">
        <v>2620</v>
      </c>
      <c r="B1451" t="s">
        <v>791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2621</v>
      </c>
      <c r="N1451"/>
    </row>
    <row r="1452" spans="1:14">
      <c r="A1452" t="s">
        <v>184</v>
      </c>
      <c r="B1452" t="s">
        <v>791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2622</v>
      </c>
      <c r="N1452"/>
    </row>
    <row r="1453" spans="1:14">
      <c r="A1453" t="s">
        <v>185</v>
      </c>
      <c r="B1453" t="s">
        <v>791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2623</v>
      </c>
      <c r="N1453"/>
    </row>
    <row r="1454" spans="1:14">
      <c r="A1454" t="s">
        <v>186</v>
      </c>
      <c r="B1454" t="s">
        <v>791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2624</v>
      </c>
      <c r="N1454"/>
    </row>
    <row r="1455" spans="1:14">
      <c r="A1455" t="s">
        <v>187</v>
      </c>
      <c r="B1455" t="s">
        <v>791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2625</v>
      </c>
      <c r="N1455"/>
    </row>
    <row r="1456" spans="1:14">
      <c r="A1456" t="s">
        <v>2626</v>
      </c>
      <c r="B1456" t="s">
        <v>791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2627</v>
      </c>
      <c r="N1456"/>
    </row>
    <row r="1457" spans="1:14">
      <c r="A1457" t="s">
        <v>2628</v>
      </c>
      <c r="B1457" t="s">
        <v>791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2629</v>
      </c>
      <c r="N1457"/>
    </row>
    <row r="1458" spans="1:14" hidden="1">
      <c r="A1458" t="s">
        <v>2630</v>
      </c>
      <c r="B1458" t="s">
        <v>791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2631</v>
      </c>
      <c r="N1458"/>
    </row>
    <row r="1459" spans="1:14">
      <c r="A1459" t="s">
        <v>676</v>
      </c>
      <c r="B1459" t="s">
        <v>791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2632</v>
      </c>
      <c r="N1459"/>
    </row>
    <row r="1460" spans="1:14">
      <c r="A1460" t="s">
        <v>3104</v>
      </c>
      <c r="B1460" t="s">
        <v>791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3105</v>
      </c>
      <c r="N1460"/>
    </row>
    <row r="1461" spans="1:14">
      <c r="A1461" t="s">
        <v>538</v>
      </c>
      <c r="B1461" t="s">
        <v>791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2633</v>
      </c>
      <c r="N1461"/>
    </row>
    <row r="1462" spans="1:14">
      <c r="A1462" t="s">
        <v>2634</v>
      </c>
      <c r="B1462" t="s">
        <v>791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2635</v>
      </c>
      <c r="N1462"/>
    </row>
    <row r="1463" spans="1:14">
      <c r="A1463" t="s">
        <v>539</v>
      </c>
      <c r="B1463" t="s">
        <v>791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2636</v>
      </c>
      <c r="N1463"/>
    </row>
    <row r="1464" spans="1:14" hidden="1">
      <c r="A1464" t="s">
        <v>2637</v>
      </c>
      <c r="B1464" t="s">
        <v>791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2638</v>
      </c>
      <c r="N1464"/>
    </row>
    <row r="1465" spans="1:14">
      <c r="A1465" t="s">
        <v>188</v>
      </c>
      <c r="B1465" t="s">
        <v>791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2639</v>
      </c>
      <c r="N1465"/>
    </row>
    <row r="1466" spans="1:14">
      <c r="A1466" t="s">
        <v>2640</v>
      </c>
      <c r="B1466" t="s">
        <v>791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2641</v>
      </c>
      <c r="N1466"/>
    </row>
    <row r="1467" spans="1:14">
      <c r="A1467" t="s">
        <v>545</v>
      </c>
      <c r="B1467" t="s">
        <v>791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2642</v>
      </c>
      <c r="N1467"/>
    </row>
    <row r="1468" spans="1:14">
      <c r="A1468" t="s">
        <v>3627</v>
      </c>
      <c r="B1468" t="s">
        <v>791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3628</v>
      </c>
      <c r="N1468"/>
    </row>
    <row r="1469" spans="1:14">
      <c r="A1469" t="s">
        <v>189</v>
      </c>
      <c r="B1469" t="s">
        <v>791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2643</v>
      </c>
      <c r="N1469"/>
    </row>
    <row r="1470" spans="1:14">
      <c r="A1470" t="s">
        <v>546</v>
      </c>
      <c r="B1470" t="s">
        <v>791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2644</v>
      </c>
      <c r="N1470"/>
    </row>
    <row r="1471" spans="1:14">
      <c r="A1471" t="s">
        <v>2645</v>
      </c>
      <c r="B1471" t="s">
        <v>791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2646</v>
      </c>
      <c r="N1471"/>
    </row>
    <row r="1472" spans="1:14" hidden="1">
      <c r="A1472" t="s">
        <v>2647</v>
      </c>
      <c r="B1472" t="s">
        <v>791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2648</v>
      </c>
      <c r="N1472"/>
    </row>
    <row r="1473" spans="1:14" hidden="1">
      <c r="A1473" t="s">
        <v>2649</v>
      </c>
      <c r="B1473" t="s">
        <v>791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2650</v>
      </c>
      <c r="N1473"/>
    </row>
    <row r="1474" spans="1:14">
      <c r="A1474" t="s">
        <v>2651</v>
      </c>
      <c r="B1474" t="s">
        <v>791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2652</v>
      </c>
      <c r="N1474"/>
    </row>
    <row r="1475" spans="1:14">
      <c r="A1475" t="s">
        <v>2653</v>
      </c>
      <c r="B1475" t="s">
        <v>791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2654</v>
      </c>
      <c r="N1475"/>
    </row>
    <row r="1476" spans="1:14">
      <c r="A1476" t="s">
        <v>2655</v>
      </c>
      <c r="B1476" t="s">
        <v>791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2656</v>
      </c>
      <c r="N1476"/>
    </row>
    <row r="1477" spans="1:14">
      <c r="A1477" t="s">
        <v>2657</v>
      </c>
      <c r="B1477" t="s">
        <v>791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2658</v>
      </c>
      <c r="N1477"/>
    </row>
    <row r="1478" spans="1:14">
      <c r="A1478" t="s">
        <v>3588</v>
      </c>
      <c r="B1478" t="s">
        <v>791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3589</v>
      </c>
      <c r="N1478"/>
    </row>
    <row r="1479" spans="1:14">
      <c r="A1479" t="s">
        <v>2659</v>
      </c>
      <c r="B1479" t="s">
        <v>791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2660</v>
      </c>
      <c r="N1479"/>
    </row>
    <row r="1480" spans="1:14">
      <c r="A1480" t="s">
        <v>2661</v>
      </c>
      <c r="B1480" t="s">
        <v>791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2662</v>
      </c>
      <c r="N1480"/>
    </row>
    <row r="1481" spans="1:14" hidden="1">
      <c r="A1481" t="s">
        <v>2663</v>
      </c>
      <c r="B1481" t="s">
        <v>791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2664</v>
      </c>
      <c r="N1481"/>
    </row>
    <row r="1482" spans="1:14">
      <c r="A1482" t="s">
        <v>3172</v>
      </c>
      <c r="B1482" t="s">
        <v>791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3173</v>
      </c>
      <c r="N1482"/>
    </row>
    <row r="1483" spans="1:14">
      <c r="A1483" t="s">
        <v>547</v>
      </c>
      <c r="B1483" t="s">
        <v>791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2665</v>
      </c>
      <c r="N1483"/>
    </row>
    <row r="1484" spans="1:14">
      <c r="A1484" t="s">
        <v>2666</v>
      </c>
      <c r="B1484" t="s">
        <v>791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2667</v>
      </c>
      <c r="N1484"/>
    </row>
    <row r="1485" spans="1:14">
      <c r="A1485" t="s">
        <v>548</v>
      </c>
      <c r="B1485" t="s">
        <v>791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2668</v>
      </c>
      <c r="N1485"/>
    </row>
    <row r="1486" spans="1:14">
      <c r="A1486" t="s">
        <v>3129</v>
      </c>
      <c r="B1486" t="s">
        <v>791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3130</v>
      </c>
      <c r="N1486"/>
    </row>
    <row r="1487" spans="1:14">
      <c r="A1487" t="s">
        <v>2669</v>
      </c>
      <c r="B1487" t="s">
        <v>791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2670</v>
      </c>
      <c r="N1487"/>
    </row>
    <row r="1488" spans="1:14">
      <c r="A1488" t="s">
        <v>2671</v>
      </c>
      <c r="B1488" t="s">
        <v>791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2672</v>
      </c>
      <c r="N1488"/>
    </row>
    <row r="1489" spans="1:14">
      <c r="A1489" t="s">
        <v>553</v>
      </c>
      <c r="B1489" t="s">
        <v>791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2673</v>
      </c>
      <c r="N1489"/>
    </row>
    <row r="1490" spans="1:14">
      <c r="A1490" t="s">
        <v>2674</v>
      </c>
      <c r="B1490" t="s">
        <v>791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2675</v>
      </c>
      <c r="N1490"/>
    </row>
    <row r="1491" spans="1:14">
      <c r="A1491" t="s">
        <v>2676</v>
      </c>
      <c r="B1491" t="s">
        <v>791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2677</v>
      </c>
      <c r="N1491"/>
    </row>
    <row r="1492" spans="1:14">
      <c r="A1492" t="s">
        <v>3590</v>
      </c>
      <c r="B1492" t="s">
        <v>791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3591</v>
      </c>
      <c r="N1492"/>
    </row>
    <row r="1493" spans="1:14">
      <c r="A1493" t="s">
        <v>549</v>
      </c>
      <c r="B1493" t="s">
        <v>791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2678</v>
      </c>
      <c r="N1493"/>
    </row>
    <row r="1494" spans="1:14">
      <c r="A1494" t="s">
        <v>550</v>
      </c>
      <c r="B1494" t="s">
        <v>791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2679</v>
      </c>
      <c r="N1494"/>
    </row>
    <row r="1495" spans="1:14" hidden="1">
      <c r="A1495" t="s">
        <v>2680</v>
      </c>
      <c r="B1495" t="s">
        <v>791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2681</v>
      </c>
      <c r="N1495"/>
    </row>
    <row r="1496" spans="1:14" hidden="1">
      <c r="A1496" t="s">
        <v>3131</v>
      </c>
      <c r="B1496" t="s">
        <v>791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3132</v>
      </c>
      <c r="N1496"/>
    </row>
    <row r="1497" spans="1:14" hidden="1">
      <c r="A1497" t="s">
        <v>2682</v>
      </c>
      <c r="B1497" t="s">
        <v>791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2683</v>
      </c>
      <c r="N1497"/>
    </row>
    <row r="1498" spans="1:14" hidden="1">
      <c r="A1498" t="s">
        <v>190</v>
      </c>
      <c r="B1498" t="s">
        <v>791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2684</v>
      </c>
      <c r="N1498"/>
    </row>
    <row r="1499" spans="1:14" hidden="1">
      <c r="A1499" t="s">
        <v>2685</v>
      </c>
      <c r="B1499" t="s">
        <v>791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2686</v>
      </c>
      <c r="N1499"/>
    </row>
    <row r="1500" spans="1:14" hidden="1">
      <c r="A1500" t="s">
        <v>2687</v>
      </c>
      <c r="B1500" t="s">
        <v>791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2688</v>
      </c>
      <c r="N1500"/>
    </row>
    <row r="1501" spans="1:14" hidden="1">
      <c r="A1501" t="s">
        <v>2689</v>
      </c>
      <c r="B1501" t="s">
        <v>791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2690</v>
      </c>
      <c r="N1501"/>
    </row>
    <row r="1502" spans="1:14" hidden="1">
      <c r="A1502" t="s">
        <v>2691</v>
      </c>
      <c r="B1502" t="s">
        <v>791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2692</v>
      </c>
      <c r="N1502"/>
    </row>
    <row r="1503" spans="1:14" hidden="1">
      <c r="A1503" t="s">
        <v>191</v>
      </c>
      <c r="B1503" t="s">
        <v>791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2693</v>
      </c>
      <c r="N1503"/>
    </row>
    <row r="1504" spans="1:14" hidden="1">
      <c r="A1504" t="s">
        <v>192</v>
      </c>
      <c r="B1504" t="s">
        <v>791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2694</v>
      </c>
      <c r="N1504"/>
    </row>
    <row r="1505" spans="1:14" hidden="1">
      <c r="A1505" t="s">
        <v>3155</v>
      </c>
      <c r="B1505" t="s">
        <v>791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3156</v>
      </c>
      <c r="N1505"/>
    </row>
    <row r="1506" spans="1:14" hidden="1">
      <c r="A1506" t="s">
        <v>2695</v>
      </c>
      <c r="B1506" t="s">
        <v>791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2696</v>
      </c>
      <c r="N1506"/>
    </row>
    <row r="1507" spans="1:14" hidden="1">
      <c r="A1507" t="s">
        <v>2697</v>
      </c>
      <c r="B1507" t="s">
        <v>791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2698</v>
      </c>
      <c r="N1507"/>
    </row>
    <row r="1508" spans="1:14" hidden="1">
      <c r="A1508" t="s">
        <v>2699</v>
      </c>
      <c r="B1508" t="s">
        <v>791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2700</v>
      </c>
      <c r="N1508"/>
    </row>
    <row r="1509" spans="1:14" hidden="1">
      <c r="A1509" t="s">
        <v>551</v>
      </c>
      <c r="B1509" t="s">
        <v>791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2701</v>
      </c>
      <c r="N1509"/>
    </row>
    <row r="1510" spans="1:14" hidden="1">
      <c r="A1510" t="s">
        <v>2702</v>
      </c>
      <c r="B1510" t="s">
        <v>791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2703</v>
      </c>
      <c r="N1510"/>
    </row>
    <row r="1511" spans="1:14" hidden="1">
      <c r="A1511" t="s">
        <v>552</v>
      </c>
      <c r="B1511" t="s">
        <v>791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3106</v>
      </c>
      <c r="N1511"/>
    </row>
    <row r="1512" spans="1:14" hidden="1">
      <c r="A1512" t="s">
        <v>2704</v>
      </c>
      <c r="B1512" t="s">
        <v>791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2705</v>
      </c>
      <c r="N1512"/>
    </row>
    <row r="1513" spans="1:14" hidden="1">
      <c r="A1513" t="s">
        <v>2706</v>
      </c>
      <c r="B1513" t="s">
        <v>791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2707</v>
      </c>
      <c r="N1513"/>
    </row>
    <row r="1514" spans="1:14" hidden="1">
      <c r="A1514" t="s">
        <v>705</v>
      </c>
      <c r="B1514" t="s">
        <v>791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2708</v>
      </c>
      <c r="N1514"/>
    </row>
    <row r="1515" spans="1:14" hidden="1">
      <c r="A1515" t="s">
        <v>2709</v>
      </c>
      <c r="B1515" t="s">
        <v>791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2710</v>
      </c>
      <c r="N1515"/>
    </row>
    <row r="1516" spans="1:14" hidden="1">
      <c r="A1516" t="s">
        <v>2711</v>
      </c>
      <c r="B1516" t="s">
        <v>791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2712</v>
      </c>
      <c r="N1516"/>
    </row>
    <row r="1517" spans="1:14">
      <c r="A1517" t="s">
        <v>540</v>
      </c>
      <c r="B1517" t="s">
        <v>791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2713</v>
      </c>
      <c r="N1517"/>
    </row>
    <row r="1518" spans="1:14">
      <c r="A1518" t="s">
        <v>2714</v>
      </c>
      <c r="B1518" t="s">
        <v>791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2715</v>
      </c>
      <c r="N1518"/>
    </row>
    <row r="1519" spans="1:14">
      <c r="A1519" t="s">
        <v>2716</v>
      </c>
      <c r="B1519" t="s">
        <v>809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2717</v>
      </c>
      <c r="N1519"/>
    </row>
    <row r="1520" spans="1:14">
      <c r="A1520" t="s">
        <v>542</v>
      </c>
      <c r="B1520" t="s">
        <v>791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2718</v>
      </c>
      <c r="N1520"/>
    </row>
    <row r="1521" spans="1:14">
      <c r="A1521" t="s">
        <v>2719</v>
      </c>
      <c r="B1521" t="s">
        <v>791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2720</v>
      </c>
      <c r="N1521"/>
    </row>
    <row r="1522" spans="1:14">
      <c r="A1522" t="s">
        <v>193</v>
      </c>
      <c r="B1522" t="s">
        <v>791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2721</v>
      </c>
      <c r="N1522"/>
    </row>
    <row r="1523" spans="1:14">
      <c r="A1523" t="s">
        <v>2722</v>
      </c>
      <c r="B1523" t="s">
        <v>791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2723</v>
      </c>
      <c r="N1523"/>
    </row>
    <row r="1524" spans="1:14">
      <c r="A1524" t="s">
        <v>541</v>
      </c>
      <c r="B1524" t="s">
        <v>791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2724</v>
      </c>
      <c r="N1524"/>
    </row>
    <row r="1525" spans="1:14">
      <c r="A1525" t="s">
        <v>3471</v>
      </c>
      <c r="B1525" t="s">
        <v>809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3472</v>
      </c>
      <c r="N1525"/>
    </row>
    <row r="1526" spans="1:14">
      <c r="A1526" t="s">
        <v>2725</v>
      </c>
      <c r="B1526" t="s">
        <v>791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2726</v>
      </c>
      <c r="N1526"/>
    </row>
    <row r="1527" spans="1:14">
      <c r="A1527" t="s">
        <v>194</v>
      </c>
      <c r="B1527" t="s">
        <v>791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2727</v>
      </c>
      <c r="N1527"/>
    </row>
    <row r="1528" spans="1:14">
      <c r="A1528" t="s">
        <v>2728</v>
      </c>
      <c r="B1528" t="s">
        <v>791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2729</v>
      </c>
      <c r="N1528"/>
    </row>
    <row r="1529" spans="1:14">
      <c r="A1529" t="s">
        <v>554</v>
      </c>
      <c r="B1529" t="s">
        <v>791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2730</v>
      </c>
      <c r="N1529"/>
    </row>
    <row r="1530" spans="1:14">
      <c r="A1530" t="s">
        <v>555</v>
      </c>
      <c r="B1530" t="s">
        <v>791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2731</v>
      </c>
      <c r="N1530"/>
    </row>
    <row r="1531" spans="1:14">
      <c r="A1531" t="s">
        <v>2732</v>
      </c>
      <c r="B1531" t="s">
        <v>791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2733</v>
      </c>
      <c r="N1531"/>
    </row>
    <row r="1532" spans="1:14">
      <c r="A1532" t="s">
        <v>2734</v>
      </c>
      <c r="B1532" t="s">
        <v>791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2735</v>
      </c>
      <c r="N1532"/>
    </row>
    <row r="1533" spans="1:14">
      <c r="A1533" t="s">
        <v>2736</v>
      </c>
      <c r="B1533" t="s">
        <v>791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2737</v>
      </c>
      <c r="N1533"/>
    </row>
    <row r="1534" spans="1:14">
      <c r="A1534" t="s">
        <v>195</v>
      </c>
      <c r="B1534" t="s">
        <v>791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2738</v>
      </c>
      <c r="N1534"/>
    </row>
    <row r="1535" spans="1:14">
      <c r="A1535" t="s">
        <v>3100</v>
      </c>
      <c r="B1535" t="s">
        <v>791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3101</v>
      </c>
      <c r="N1535"/>
    </row>
    <row r="1536" spans="1:14">
      <c r="A1536" t="s">
        <v>196</v>
      </c>
      <c r="B1536" t="s">
        <v>791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2739</v>
      </c>
      <c r="N1536"/>
    </row>
    <row r="1537" spans="1:14">
      <c r="A1537" t="s">
        <v>2740</v>
      </c>
      <c r="B1537" t="s">
        <v>791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2741</v>
      </c>
      <c r="N1537"/>
    </row>
    <row r="1538" spans="1:14" hidden="1">
      <c r="A1538" t="s">
        <v>3629</v>
      </c>
      <c r="B1538" t="s">
        <v>809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3630</v>
      </c>
      <c r="N1538"/>
    </row>
    <row r="1539" spans="1:14">
      <c r="A1539" t="s">
        <v>2742</v>
      </c>
      <c r="B1539" t="s">
        <v>791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2743</v>
      </c>
      <c r="N1539"/>
    </row>
    <row r="1540" spans="1:14">
      <c r="A1540" t="s">
        <v>2967</v>
      </c>
      <c r="B1540" t="s">
        <v>791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2968</v>
      </c>
      <c r="N1540"/>
    </row>
    <row r="1541" spans="1:14">
      <c r="A1541" t="s">
        <v>197</v>
      </c>
      <c r="B1541" t="s">
        <v>791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2744</v>
      </c>
      <c r="N1541"/>
    </row>
    <row r="1542" spans="1:14">
      <c r="A1542" t="s">
        <v>2745</v>
      </c>
      <c r="B1542" t="s">
        <v>791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2746</v>
      </c>
      <c r="N1542"/>
    </row>
    <row r="1543" spans="1:14">
      <c r="A1543" t="s">
        <v>2992</v>
      </c>
      <c r="B1543" t="s">
        <v>791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2993</v>
      </c>
      <c r="N1543"/>
    </row>
    <row r="1544" spans="1:14" hidden="1">
      <c r="A1544" t="s">
        <v>2747</v>
      </c>
      <c r="B1544" t="s">
        <v>791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2748</v>
      </c>
      <c r="N1544"/>
    </row>
    <row r="1545" spans="1:14">
      <c r="A1545" t="s">
        <v>3428</v>
      </c>
      <c r="B1545" t="s">
        <v>791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3429</v>
      </c>
      <c r="N1545"/>
    </row>
    <row r="1546" spans="1:14">
      <c r="A1546" t="s">
        <v>198</v>
      </c>
      <c r="B1546" t="s">
        <v>791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2749</v>
      </c>
      <c r="N1546"/>
    </row>
    <row r="1547" spans="1:14">
      <c r="A1547" t="s">
        <v>2750</v>
      </c>
      <c r="B1547" t="s">
        <v>791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2751</v>
      </c>
      <c r="N1547"/>
    </row>
    <row r="1548" spans="1:14">
      <c r="A1548" t="s">
        <v>2752</v>
      </c>
      <c r="B1548" t="s">
        <v>791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2753</v>
      </c>
      <c r="N1548"/>
    </row>
    <row r="1549" spans="1:14">
      <c r="A1549" t="s">
        <v>3170</v>
      </c>
      <c r="B1549" t="s">
        <v>791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3171</v>
      </c>
      <c r="N1549"/>
    </row>
    <row r="1550" spans="1:14">
      <c r="A1550" t="s">
        <v>2754</v>
      </c>
      <c r="B1550" t="s">
        <v>791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2755</v>
      </c>
      <c r="N1550"/>
    </row>
    <row r="1551" spans="1:14">
      <c r="A1551" t="s">
        <v>2756</v>
      </c>
      <c r="B1551" t="s">
        <v>791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2757</v>
      </c>
      <c r="N1551"/>
    </row>
    <row r="1552" spans="1:14" hidden="1">
      <c r="A1552" t="s">
        <v>3157</v>
      </c>
      <c r="B1552" t="s">
        <v>791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3158</v>
      </c>
      <c r="N1552"/>
    </row>
    <row r="1553" spans="1:14" hidden="1">
      <c r="A1553" t="s">
        <v>2758</v>
      </c>
      <c r="B1553" t="s">
        <v>791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2759</v>
      </c>
      <c r="N1553"/>
    </row>
    <row r="1554" spans="1:14">
      <c r="A1554" t="s">
        <v>2760</v>
      </c>
      <c r="B1554" t="s">
        <v>791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2761</v>
      </c>
      <c r="N1554"/>
    </row>
    <row r="1555" spans="1:14">
      <c r="A1555" t="s">
        <v>2762</v>
      </c>
      <c r="B1555" t="s">
        <v>809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2763</v>
      </c>
      <c r="N1555"/>
    </row>
    <row r="1556" spans="1:14">
      <c r="A1556" t="s">
        <v>2764</v>
      </c>
      <c r="B1556" t="s">
        <v>791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2765</v>
      </c>
      <c r="N1556"/>
    </row>
    <row r="1557" spans="1:14" hidden="1">
      <c r="A1557" t="s">
        <v>2766</v>
      </c>
      <c r="B1557" t="s">
        <v>791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2767</v>
      </c>
      <c r="N1557"/>
    </row>
    <row r="1558" spans="1:14">
      <c r="A1558" t="s">
        <v>561</v>
      </c>
      <c r="B1558" t="s">
        <v>791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2768</v>
      </c>
      <c r="N1558"/>
    </row>
    <row r="1559" spans="1:14">
      <c r="A1559" t="s">
        <v>2923</v>
      </c>
      <c r="B1559" t="s">
        <v>791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2924</v>
      </c>
      <c r="N1559"/>
    </row>
    <row r="1560" spans="1:14">
      <c r="A1560" t="s">
        <v>562</v>
      </c>
      <c r="B1560" t="s">
        <v>791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2769</v>
      </c>
      <c r="N1560"/>
    </row>
    <row r="1561" spans="1:14">
      <c r="A1561" t="s">
        <v>2770</v>
      </c>
      <c r="B1561" t="s">
        <v>791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2771</v>
      </c>
      <c r="N1561"/>
    </row>
    <row r="1562" spans="1:14">
      <c r="A1562" t="s">
        <v>3174</v>
      </c>
      <c r="B1562" t="s">
        <v>809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3175</v>
      </c>
      <c r="N1562"/>
    </row>
    <row r="1563" spans="1:14">
      <c r="A1563" t="s">
        <v>286</v>
      </c>
      <c r="B1563" t="s">
        <v>791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2772</v>
      </c>
      <c r="N1563"/>
    </row>
    <row r="1564" spans="1:14">
      <c r="A1564" t="s">
        <v>2773</v>
      </c>
      <c r="B1564" t="s">
        <v>791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2774</v>
      </c>
      <c r="N1564"/>
    </row>
    <row r="1565" spans="1:14">
      <c r="A1565" t="s">
        <v>2775</v>
      </c>
      <c r="B1565" t="s">
        <v>791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2776</v>
      </c>
      <c r="N1565"/>
    </row>
    <row r="1566" spans="1:14">
      <c r="A1566" t="s">
        <v>564</v>
      </c>
      <c r="B1566" t="s">
        <v>791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2777</v>
      </c>
      <c r="N1566"/>
    </row>
    <row r="1567" spans="1:14" hidden="1">
      <c r="A1567" t="s">
        <v>199</v>
      </c>
      <c r="B1567" t="s">
        <v>791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2778</v>
      </c>
      <c r="N1567"/>
    </row>
    <row r="1568" spans="1:14">
      <c r="A1568" t="s">
        <v>565</v>
      </c>
      <c r="B1568" t="s">
        <v>791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2779</v>
      </c>
      <c r="N1568"/>
    </row>
    <row r="1569" spans="1:14">
      <c r="A1569" t="s">
        <v>2780</v>
      </c>
      <c r="B1569" t="s">
        <v>791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2781</v>
      </c>
      <c r="N1569"/>
    </row>
    <row r="1570" spans="1:14">
      <c r="A1570" t="s">
        <v>2782</v>
      </c>
      <c r="B1570" t="s">
        <v>791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2783</v>
      </c>
      <c r="N1570"/>
    </row>
    <row r="1571" spans="1:14">
      <c r="A1571" t="s">
        <v>2784</v>
      </c>
      <c r="B1571" t="s">
        <v>791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2785</v>
      </c>
      <c r="N1571"/>
    </row>
    <row r="1572" spans="1:14">
      <c r="A1572" t="s">
        <v>285</v>
      </c>
      <c r="B1572" t="s">
        <v>791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2786</v>
      </c>
      <c r="N1572"/>
    </row>
    <row r="1573" spans="1:14" hidden="1">
      <c r="A1573" t="s">
        <v>2787</v>
      </c>
      <c r="B1573" t="s">
        <v>791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2788</v>
      </c>
      <c r="N1573"/>
    </row>
    <row r="1574" spans="1:14">
      <c r="A1574" t="s">
        <v>3176</v>
      </c>
      <c r="B1574" t="s">
        <v>809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3177</v>
      </c>
      <c r="N1574"/>
    </row>
    <row r="1575" spans="1:14">
      <c r="A1575" t="s">
        <v>2789</v>
      </c>
      <c r="B1575" t="s">
        <v>791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2790</v>
      </c>
      <c r="N1575"/>
    </row>
    <row r="1576" spans="1:14" hidden="1">
      <c r="A1576" t="s">
        <v>2791</v>
      </c>
      <c r="B1576" t="s">
        <v>791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2792</v>
      </c>
      <c r="N1576"/>
    </row>
    <row r="1577" spans="1:14">
      <c r="A1577" t="s">
        <v>2793</v>
      </c>
      <c r="B1577" t="s">
        <v>791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2794</v>
      </c>
      <c r="N1577"/>
    </row>
    <row r="1578" spans="1:14">
      <c r="A1578" t="s">
        <v>2795</v>
      </c>
      <c r="B1578" t="s">
        <v>791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2796</v>
      </c>
      <c r="N1578"/>
    </row>
    <row r="1579" spans="1:14">
      <c r="A1579" t="s">
        <v>2797</v>
      </c>
      <c r="B1579" t="s">
        <v>791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2798</v>
      </c>
      <c r="N1579"/>
    </row>
    <row r="1580" spans="1:14">
      <c r="A1580" t="s">
        <v>2799</v>
      </c>
      <c r="B1580" t="s">
        <v>791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2800</v>
      </c>
      <c r="N1580"/>
    </row>
    <row r="1581" spans="1:14">
      <c r="A1581" t="s">
        <v>2801</v>
      </c>
      <c r="B1581" t="s">
        <v>791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2802</v>
      </c>
      <c r="N1581"/>
    </row>
    <row r="1582" spans="1:14">
      <c r="A1582" t="s">
        <v>566</v>
      </c>
      <c r="B1582" t="s">
        <v>791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3401</v>
      </c>
      <c r="N1582"/>
    </row>
    <row r="1583" spans="1:14">
      <c r="A1583" t="s">
        <v>2803</v>
      </c>
      <c r="B1583" t="s">
        <v>791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2804</v>
      </c>
      <c r="N1583"/>
    </row>
    <row r="1584" spans="1:14">
      <c r="A1584" t="s">
        <v>2805</v>
      </c>
      <c r="B1584" t="s">
        <v>791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2806</v>
      </c>
      <c r="N1584"/>
    </row>
    <row r="1585" spans="1:14">
      <c r="A1585" t="s">
        <v>2807</v>
      </c>
      <c r="B1585" t="s">
        <v>791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2808</v>
      </c>
      <c r="N1585"/>
    </row>
    <row r="1586" spans="1:14">
      <c r="A1586" t="s">
        <v>557</v>
      </c>
      <c r="B1586" t="s">
        <v>791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2809</v>
      </c>
      <c r="N1586"/>
    </row>
    <row r="1587" spans="1:14">
      <c r="A1587" t="s">
        <v>2810</v>
      </c>
      <c r="B1587" t="s">
        <v>791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2811</v>
      </c>
      <c r="N1587"/>
    </row>
    <row r="1588" spans="1:14">
      <c r="A1588" t="s">
        <v>2812</v>
      </c>
      <c r="B1588" t="s">
        <v>791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2813</v>
      </c>
      <c r="N1588"/>
    </row>
    <row r="1589" spans="1:14">
      <c r="A1589" t="s">
        <v>2814</v>
      </c>
      <c r="B1589" t="s">
        <v>791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2815</v>
      </c>
      <c r="N1589"/>
    </row>
    <row r="1590" spans="1:14">
      <c r="A1590" t="s">
        <v>3505</v>
      </c>
      <c r="B1590" t="s">
        <v>809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3506</v>
      </c>
      <c r="N1590"/>
    </row>
    <row r="1591" spans="1:14">
      <c r="A1591" t="s">
        <v>2816</v>
      </c>
      <c r="B1591" t="s">
        <v>791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2817</v>
      </c>
      <c r="N1591"/>
    </row>
    <row r="1592" spans="1:14">
      <c r="A1592" t="s">
        <v>2939</v>
      </c>
      <c r="B1592" t="s">
        <v>791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2940</v>
      </c>
      <c r="N1592"/>
    </row>
    <row r="1593" spans="1:14">
      <c r="A1593" t="s">
        <v>2818</v>
      </c>
      <c r="B1593" t="s">
        <v>791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2819</v>
      </c>
      <c r="N1593"/>
    </row>
    <row r="1594" spans="1:14">
      <c r="A1594" t="s">
        <v>2820</v>
      </c>
      <c r="B1594" t="s">
        <v>791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2821</v>
      </c>
      <c r="N1594"/>
    </row>
    <row r="1595" spans="1:14">
      <c r="A1595" t="s">
        <v>2822</v>
      </c>
      <c r="B1595" t="s">
        <v>791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2823</v>
      </c>
      <c r="N1595"/>
    </row>
    <row r="1596" spans="1:14">
      <c r="A1596" t="s">
        <v>556</v>
      </c>
      <c r="B1596" t="s">
        <v>791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2824</v>
      </c>
      <c r="N1596"/>
    </row>
    <row r="1597" spans="1:14">
      <c r="A1597" t="s">
        <v>2825</v>
      </c>
      <c r="B1597" t="s">
        <v>791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2826</v>
      </c>
      <c r="N1597"/>
    </row>
    <row r="1598" spans="1:14">
      <c r="A1598" t="s">
        <v>200</v>
      </c>
      <c r="B1598" t="s">
        <v>791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2827</v>
      </c>
      <c r="N1598"/>
    </row>
    <row r="1599" spans="1:14" hidden="1">
      <c r="A1599" t="s">
        <v>558</v>
      </c>
      <c r="B1599" t="s">
        <v>791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2828</v>
      </c>
      <c r="N1599"/>
    </row>
    <row r="1600" spans="1:14" hidden="1">
      <c r="A1600" t="s">
        <v>2829</v>
      </c>
      <c r="B1600" t="s">
        <v>791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2830</v>
      </c>
      <c r="N1600"/>
    </row>
    <row r="1601" spans="1:14">
      <c r="A1601" t="s">
        <v>559</v>
      </c>
      <c r="B1601" t="s">
        <v>791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2831</v>
      </c>
      <c r="N1601"/>
    </row>
    <row r="1602" spans="1:14" hidden="1">
      <c r="A1602" t="s">
        <v>2832</v>
      </c>
      <c r="B1602" t="s">
        <v>791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2833</v>
      </c>
      <c r="N1602"/>
    </row>
    <row r="1603" spans="1:14" hidden="1">
      <c r="A1603" t="s">
        <v>563</v>
      </c>
      <c r="B1603" t="s">
        <v>791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2834</v>
      </c>
      <c r="N1603"/>
    </row>
    <row r="1604" spans="1:14" hidden="1">
      <c r="A1604" t="s">
        <v>560</v>
      </c>
      <c r="B1604" t="s">
        <v>791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2835</v>
      </c>
      <c r="N1604"/>
    </row>
    <row r="1605" spans="1:14" hidden="1">
      <c r="A1605" t="s">
        <v>567</v>
      </c>
      <c r="B1605" t="s">
        <v>791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2836</v>
      </c>
      <c r="N1605"/>
    </row>
    <row r="1606" spans="1:14">
      <c r="A1606" t="s">
        <v>2837</v>
      </c>
      <c r="B1606" t="s">
        <v>791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2838</v>
      </c>
      <c r="N1606"/>
    </row>
    <row r="1607" spans="1:14">
      <c r="A1607" t="s">
        <v>2839</v>
      </c>
      <c r="B1607" t="s">
        <v>809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2840</v>
      </c>
      <c r="N1607"/>
    </row>
    <row r="1608" spans="1:14">
      <c r="A1608" t="s">
        <v>2841</v>
      </c>
      <c r="B1608" t="s">
        <v>791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2842</v>
      </c>
      <c r="N1608"/>
    </row>
    <row r="1609" spans="1:14" hidden="1">
      <c r="A1609" t="s">
        <v>2843</v>
      </c>
      <c r="B1609" t="s">
        <v>791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2844</v>
      </c>
      <c r="N1609"/>
    </row>
    <row r="1610" spans="1:14">
      <c r="A1610" t="s">
        <v>2845</v>
      </c>
      <c r="B1610" t="s">
        <v>791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2846</v>
      </c>
      <c r="N1610"/>
    </row>
    <row r="1611" spans="1:14" hidden="1">
      <c r="A1611" t="s">
        <v>568</v>
      </c>
      <c r="B1611" t="s">
        <v>791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2847</v>
      </c>
      <c r="N1611"/>
    </row>
    <row r="1612" spans="1:14" hidden="1">
      <c r="A1612" t="s">
        <v>2848</v>
      </c>
      <c r="B1612" t="s">
        <v>791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2849</v>
      </c>
      <c r="N1612"/>
    </row>
    <row r="1613" spans="1:14" hidden="1">
      <c r="A1613" t="s">
        <v>569</v>
      </c>
      <c r="B1613" t="s">
        <v>791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2850</v>
      </c>
      <c r="N1613"/>
    </row>
    <row r="1614" spans="1:14" hidden="1">
      <c r="A1614" t="s">
        <v>2851</v>
      </c>
      <c r="B1614" t="s">
        <v>791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2852</v>
      </c>
      <c r="N1614"/>
    </row>
    <row r="1615" spans="1:14" hidden="1">
      <c r="A1615" t="s">
        <v>2853</v>
      </c>
      <c r="B1615" t="s">
        <v>791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2854</v>
      </c>
      <c r="N1615"/>
    </row>
    <row r="1616" spans="1:14" hidden="1">
      <c r="A1616" t="s">
        <v>2855</v>
      </c>
      <c r="B1616" t="s">
        <v>791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2856</v>
      </c>
      <c r="N1616"/>
    </row>
    <row r="1617" spans="1:14" hidden="1">
      <c r="A1617" t="s">
        <v>570</v>
      </c>
      <c r="B1617" t="s">
        <v>791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2857</v>
      </c>
      <c r="N1617"/>
    </row>
    <row r="1618" spans="1:14" hidden="1">
      <c r="A1618" t="s">
        <v>2858</v>
      </c>
      <c r="B1618" t="s">
        <v>791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2859</v>
      </c>
      <c r="N1618"/>
    </row>
    <row r="1619" spans="1:14" hidden="1">
      <c r="A1619" t="s">
        <v>2860</v>
      </c>
      <c r="B1619" t="s">
        <v>791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2861</v>
      </c>
      <c r="N1619"/>
    </row>
    <row r="1620" spans="1:14" hidden="1">
      <c r="A1620" t="s">
        <v>201</v>
      </c>
      <c r="B1620" t="s">
        <v>791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2862</v>
      </c>
      <c r="N1620"/>
    </row>
    <row r="1621" spans="1:14" hidden="1">
      <c r="A1621" t="s">
        <v>571</v>
      </c>
      <c r="B1621" t="s">
        <v>791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2863</v>
      </c>
      <c r="N1621"/>
    </row>
    <row r="1622" spans="1:14" hidden="1">
      <c r="A1622" t="s">
        <v>2864</v>
      </c>
      <c r="B1622" t="s">
        <v>791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2865</v>
      </c>
      <c r="N1622"/>
    </row>
    <row r="1623" spans="1:14" hidden="1">
      <c r="A1623" t="s">
        <v>2866</v>
      </c>
      <c r="B1623" t="s">
        <v>791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2867</v>
      </c>
      <c r="N1623"/>
    </row>
    <row r="1624" spans="1:14">
      <c r="A1624" t="s">
        <v>2868</v>
      </c>
      <c r="B1624" t="s">
        <v>791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2869</v>
      </c>
      <c r="N1624"/>
    </row>
    <row r="1625" spans="1:14">
      <c r="A1625" t="s">
        <v>2870</v>
      </c>
      <c r="B1625" t="s">
        <v>791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2871</v>
      </c>
      <c r="N1625"/>
    </row>
    <row r="1626" spans="1:14" hidden="1">
      <c r="A1626" t="s">
        <v>2872</v>
      </c>
      <c r="B1626" t="s">
        <v>791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2873</v>
      </c>
      <c r="N1626"/>
    </row>
    <row r="1627" spans="1:14">
      <c r="A1627" t="s">
        <v>202</v>
      </c>
      <c r="B1627" t="s">
        <v>791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3527</v>
      </c>
      <c r="N1627"/>
    </row>
    <row r="1628" spans="1:14">
      <c r="A1628" t="s">
        <v>203</v>
      </c>
      <c r="B1628" t="s">
        <v>791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2874</v>
      </c>
      <c r="N1628"/>
    </row>
    <row r="1629" spans="1:14">
      <c r="A1629" t="s">
        <v>2875</v>
      </c>
      <c r="B1629" t="s">
        <v>791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2876</v>
      </c>
      <c r="N1629"/>
    </row>
    <row r="1630" spans="1:14">
      <c r="A1630" t="s">
        <v>770</v>
      </c>
      <c r="B1630" t="s">
        <v>791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3178</v>
      </c>
      <c r="N1630"/>
    </row>
    <row r="1631" spans="1:14">
      <c r="A1631" t="s">
        <v>3161</v>
      </c>
      <c r="B1631" t="s">
        <v>809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3162</v>
      </c>
      <c r="N1631"/>
    </row>
    <row r="1632" spans="1:14">
      <c r="A1632" t="s">
        <v>3434</v>
      </c>
      <c r="B1632" t="s">
        <v>791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3435</v>
      </c>
      <c r="N1632"/>
    </row>
    <row r="1633" spans="1:14">
      <c r="A1633" t="s">
        <v>572</v>
      </c>
      <c r="B1633" t="s">
        <v>791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2877</v>
      </c>
      <c r="N1633"/>
    </row>
    <row r="1634" spans="1:14">
      <c r="A1634" t="s">
        <v>2878</v>
      </c>
      <c r="B1634" t="s">
        <v>791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2879</v>
      </c>
      <c r="N1634"/>
    </row>
    <row r="1635" spans="1:14">
      <c r="A1635" t="s">
        <v>3179</v>
      </c>
      <c r="B1635" t="s">
        <v>791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3180</v>
      </c>
      <c r="N1635"/>
    </row>
    <row r="1636" spans="1:14">
      <c r="A1636" t="s">
        <v>2880</v>
      </c>
      <c r="B1636" t="s">
        <v>791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2881</v>
      </c>
      <c r="N1636"/>
    </row>
    <row r="1637" spans="1:14">
      <c r="A1637" t="s">
        <v>2882</v>
      </c>
      <c r="B1637" t="s">
        <v>791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2883</v>
      </c>
      <c r="N1637"/>
    </row>
    <row r="1638" spans="1:14">
      <c r="A1638" t="s">
        <v>2884</v>
      </c>
      <c r="B1638" t="s">
        <v>791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2885</v>
      </c>
      <c r="N1638"/>
    </row>
    <row r="1639" spans="1:14">
      <c r="A1639" t="s">
        <v>2886</v>
      </c>
      <c r="B1639" t="s">
        <v>791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2887</v>
      </c>
      <c r="N1639"/>
    </row>
    <row r="1640" spans="1:14">
      <c r="A1640" t="s">
        <v>2888</v>
      </c>
      <c r="B1640" t="s">
        <v>791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2889</v>
      </c>
      <c r="N1640"/>
    </row>
    <row r="1641" spans="1:14">
      <c r="A1641" t="s">
        <v>573</v>
      </c>
      <c r="B1641" t="s">
        <v>791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2890</v>
      </c>
      <c r="N1641"/>
    </row>
    <row r="1642" spans="1:14" hidden="1">
      <c r="A1642" t="s">
        <v>2888</v>
      </c>
      <c r="B1642" t="s">
        <v>791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2889</v>
      </c>
      <c r="N1642"/>
    </row>
    <row r="1643" spans="1:14">
      <c r="A1643" t="s">
        <v>573</v>
      </c>
      <c r="B1643" t="s">
        <v>791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2890</v>
      </c>
      <c r="N1643"/>
    </row>
    <row r="1644" spans="1:14">
      <c r="A1644" t="s">
        <v>2884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2885</v>
      </c>
      <c r="N1644"/>
    </row>
    <row r="1645" spans="1:14">
      <c r="A1645" t="s">
        <v>2886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2887</v>
      </c>
      <c r="N1645"/>
    </row>
    <row r="1646" spans="1:14">
      <c r="A1646" t="s">
        <v>2888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2889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2890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2886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2887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2882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2883</v>
      </c>
      <c r="N1664" s="2"/>
    </row>
    <row r="1665" spans="1:14" hidden="1">
      <c r="A1665" t="s">
        <v>2884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2885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2891</v>
      </c>
      <c r="B1686" t="s">
        <v>2892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2893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2894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2895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2896</v>
      </c>
      <c r="B1706" t="s">
        <v>2897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2898</v>
      </c>
    </row>
    <row r="1707" spans="1:13" hidden="1">
      <c r="A1707" t="s">
        <v>2896</v>
      </c>
      <c r="B1707" t="s">
        <v>2899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2900</v>
      </c>
    </row>
    <row r="1708" spans="1:13" hidden="1">
      <c r="A1708" t="s">
        <v>2896</v>
      </c>
      <c r="B1708" t="s">
        <v>2901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2902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2903</v>
      </c>
      <c r="B1748" t="s">
        <v>2892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2904</v>
      </c>
    </row>
    <row r="1749" spans="1:13" hidden="1">
      <c r="A1749" t="s">
        <v>2905</v>
      </c>
      <c r="B1749" t="s">
        <v>2892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2906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2907</v>
      </c>
      <c r="B1757" t="s">
        <v>2892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2908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2909</v>
      </c>
      <c r="B1759" t="s">
        <v>2892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2910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2911</v>
      </c>
      <c r="B1792" t="s">
        <v>2892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2912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2913</v>
      </c>
      <c r="B1797" t="s">
        <v>2892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2914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2915</v>
      </c>
      <c r="B1799" t="s">
        <v>2916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2917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2918</v>
      </c>
      <c r="B1802" t="s">
        <v>2892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2919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2920</v>
      </c>
      <c r="B1805" t="s">
        <v>2921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2922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2923</v>
      </c>
      <c r="B1816" t="s">
        <v>2892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2924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2925</v>
      </c>
      <c r="B1827" t="s">
        <v>2892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2926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2927</v>
      </c>
      <c r="B1833" t="s">
        <v>2916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2928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2929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2930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2931</v>
      </c>
      <c r="B1896" t="s">
        <v>2892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2932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2884</v>
      </c>
      <c r="B1899" t="s">
        <v>2892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2885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2020-05-26T02:29:05Z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