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FA2100F8-6D15-4880-A10C-D2D92FDB00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 l="1"/>
  <c r="L69" i="6"/>
  <c r="K69" i="6"/>
  <c r="M69" i="6" s="1"/>
  <c r="L68" i="6"/>
  <c r="K68" i="6"/>
  <c r="K89" i="6"/>
  <c r="M89" i="6" s="1"/>
  <c r="K290" i="6"/>
  <c r="L290" i="6" s="1"/>
  <c r="L42" i="6"/>
  <c r="K42" i="6"/>
  <c r="M42" i="6" s="1"/>
  <c r="L11" i="6"/>
  <c r="K11" i="6"/>
  <c r="M11" i="6" s="1"/>
  <c r="P23" i="6"/>
  <c r="M68" i="6" l="1"/>
  <c r="K91" i="6"/>
  <c r="M91" i="6" s="1"/>
  <c r="K92" i="6"/>
  <c r="M92" i="6" s="1"/>
  <c r="K93" i="6"/>
  <c r="M93" i="6" s="1"/>
  <c r="M88" i="6"/>
  <c r="K87" i="6"/>
  <c r="M87" i="6" s="1"/>
  <c r="L66" i="6"/>
  <c r="K66" i="6"/>
  <c r="L46" i="6"/>
  <c r="K46" i="6"/>
  <c r="L43" i="6"/>
  <c r="K43" i="6"/>
  <c r="M43" i="6" l="1"/>
  <c r="M66" i="6"/>
  <c r="M46" i="6"/>
  <c r="K90" i="6"/>
  <c r="M90" i="6" s="1"/>
  <c r="L65" i="6" l="1"/>
  <c r="K65" i="6"/>
  <c r="M65" i="6" l="1"/>
  <c r="L64" i="6"/>
  <c r="K64" i="6"/>
  <c r="K84" i="6"/>
  <c r="M84" i="6" s="1"/>
  <c r="K82" i="6"/>
  <c r="M82" i="6" s="1"/>
  <c r="M64" i="6" l="1"/>
  <c r="L41" i="6"/>
  <c r="K41" i="6"/>
  <c r="L61" i="6"/>
  <c r="K61" i="6"/>
  <c r="K86" i="6"/>
  <c r="M86" i="6" s="1"/>
  <c r="L99" i="6"/>
  <c r="K99" i="6"/>
  <c r="M41" i="6" l="1"/>
  <c r="M99" i="6"/>
  <c r="M61" i="6"/>
  <c r="L15" i="6"/>
  <c r="K15" i="6"/>
  <c r="P20" i="6"/>
  <c r="P21" i="6"/>
  <c r="L63" i="6"/>
  <c r="K63" i="6"/>
  <c r="K79" i="6"/>
  <c r="M79" i="6" s="1"/>
  <c r="M15" i="6" l="1"/>
  <c r="M63" i="6"/>
  <c r="K85" i="6"/>
  <c r="M85" i="6" s="1"/>
  <c r="P19" i="6" l="1"/>
  <c r="P18" i="6"/>
  <c r="L59" i="6"/>
  <c r="K60" i="6"/>
  <c r="K59" i="6"/>
  <c r="K58" i="6"/>
  <c r="L58" i="6"/>
  <c r="L62" i="6"/>
  <c r="K62" i="6"/>
  <c r="L57" i="6"/>
  <c r="K57" i="6"/>
  <c r="M58" i="6" l="1"/>
  <c r="M59" i="6"/>
  <c r="M62" i="6"/>
  <c r="M57" i="6"/>
  <c r="K83" i="6" l="1"/>
  <c r="M83" i="6" s="1"/>
  <c r="K78" i="6"/>
  <c r="M78" i="6" s="1"/>
  <c r="L40" i="6"/>
  <c r="K40" i="6"/>
  <c r="L36" i="6"/>
  <c r="K36" i="6"/>
  <c r="M36" i="6" s="1"/>
  <c r="M40" i="6" l="1"/>
  <c r="L39" i="6"/>
  <c r="K39" i="6"/>
  <c r="L34" i="6"/>
  <c r="K34" i="6"/>
  <c r="L14" i="6"/>
  <c r="K14" i="6"/>
  <c r="M14" i="6" s="1"/>
  <c r="L13" i="6"/>
  <c r="K13" i="6"/>
  <c r="L17" i="6"/>
  <c r="K17" i="6"/>
  <c r="M17" i="6" s="1"/>
  <c r="L35" i="6"/>
  <c r="K35" i="6"/>
  <c r="K81" i="6"/>
  <c r="M81" i="6" s="1"/>
  <c r="K80" i="6"/>
  <c r="M80" i="6" s="1"/>
  <c r="M13" i="6" l="1"/>
  <c r="M39" i="6"/>
  <c r="M34" i="6"/>
  <c r="M35" i="6"/>
  <c r="L38" i="6"/>
  <c r="K38" i="6"/>
  <c r="L37" i="6"/>
  <c r="K37" i="6"/>
  <c r="K77" i="6"/>
  <c r="M77" i="6" s="1"/>
  <c r="M38" i="6" l="1"/>
  <c r="M37" i="6"/>
  <c r="L16" i="6"/>
  <c r="K16" i="6"/>
  <c r="M16" i="6" l="1"/>
  <c r="P12" i="6" l="1"/>
  <c r="P10" i="6"/>
  <c r="K279" i="6" l="1"/>
  <c r="L279" i="6" s="1"/>
  <c r="K285" i="6" l="1"/>
  <c r="L285" i="6" s="1"/>
  <c r="K268" i="6" l="1"/>
  <c r="L268" i="6" s="1"/>
  <c r="K282" i="6" l="1"/>
  <c r="L282" i="6" s="1"/>
  <c r="K274" i="6" l="1"/>
  <c r="L274" i="6" s="1"/>
  <c r="K284" i="6" l="1"/>
  <c r="L284" i="6" s="1"/>
  <c r="H280" i="6" l="1"/>
  <c r="K280" i="6" l="1"/>
  <c r="L280" i="6" s="1"/>
  <c r="K269" i="6"/>
  <c r="L269" i="6" s="1"/>
  <c r="K259" i="6"/>
  <c r="L259" i="6" s="1"/>
  <c r="K275" i="6" l="1"/>
  <c r="L275" i="6" s="1"/>
  <c r="K276" i="6" l="1"/>
  <c r="L276" i="6" s="1"/>
  <c r="K273" i="6" l="1"/>
  <c r="L273" i="6" s="1"/>
  <c r="K252" i="6"/>
  <c r="L252" i="6" s="1"/>
  <c r="K272" i="6"/>
  <c r="L272" i="6" s="1"/>
  <c r="K271" i="6"/>
  <c r="L271" i="6" s="1"/>
  <c r="K270" i="6"/>
  <c r="L270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F242" i="6"/>
  <c r="K242" i="6" s="1"/>
  <c r="L242" i="6" s="1"/>
  <c r="F241" i="6"/>
  <c r="K241" i="6" s="1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1" i="6"/>
  <c r="L221" i="6" s="1"/>
  <c r="K220" i="6"/>
  <c r="L220" i="6" s="1"/>
  <c r="F219" i="6"/>
  <c r="K219" i="6" s="1"/>
  <c r="L219" i="6" s="1"/>
  <c r="K218" i="6"/>
  <c r="L218" i="6" s="1"/>
  <c r="K215" i="6"/>
  <c r="L215" i="6" s="1"/>
  <c r="K214" i="6"/>
  <c r="L214" i="6" s="1"/>
  <c r="K213" i="6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89" i="6"/>
  <c r="L189" i="6" s="1"/>
  <c r="K187" i="6"/>
  <c r="L187" i="6" s="1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L173" i="6" s="1"/>
  <c r="K172" i="6"/>
  <c r="L172" i="6" s="1"/>
  <c r="F171" i="6"/>
  <c r="K171" i="6" s="1"/>
  <c r="L171" i="6" s="1"/>
  <c r="H170" i="6"/>
  <c r="K170" i="6" s="1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H136" i="6"/>
  <c r="K136" i="6" s="1"/>
  <c r="L136" i="6" s="1"/>
  <c r="F135" i="6"/>
  <c r="K135" i="6" s="1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<sst xmlns="http://schemas.openxmlformats.org/spreadsheetml/2006/main" count="2969" uniqueCount="1136">
  <si>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</si>
  <si>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</si>
  <si>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</si>
  <si>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</si>
  <si>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</si>
  <si>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</si>
  <si>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</si>
  <si>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</si>
  <si>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</si>
  <si>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</si>
  <si>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</si>
  <si>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</si>
  <si>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</si>
  <si>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</si>
  <si>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</si>
  <si>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</si>
  <si>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</si>
  <si>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</si>
  <si>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</si>
  <si>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</si>
  <si>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</si>
  <si>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</si>
  <si>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</si>
  <si>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</si>
  <si>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</si>
  <si>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</si>
  <si>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</si>
  <si>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</si>
  <si>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</si>
  <si>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</si>
  <si>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</si>
  <si>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</si>
  <si>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</si>
  <si>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</si>
  <si>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</si>
  <si>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</si>
  <si>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</si>
  <si>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</si>
  <si>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</si>
  <si>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</si>
  <si>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</si>
  <si>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</si>
  <si>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</si>
  <si>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</si>
  <si>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</si>
  <si>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</si>
  <si>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</si>
  <si>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</si>
  <si>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</si>
  <si>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</si>
  <si>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</si>
  <si>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</si>
  <si>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</si>
  <si>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</si>
  <si>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</si>
  <si>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</si>
  <si>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</si>
  <si>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</si>
  <si>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</si>
  <si>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</si>
  <si>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</si>
  <si>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</si>
  <si>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</si>
  <si>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</si>
  <si>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</si>
  <si>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</si>
  <si>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</si>
  <si>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</si>
  <si>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</si>
  <si>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</si>
  <si>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</si>
  <si>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</si>
  <si>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</si>
  <si>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</si>
  <si>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</si>
  <si>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</si>
  <si>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</si>
  <si>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</si>
  <si>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</si>
  <si>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</si>
  <si>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</si>
  <si>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</si>
  <si>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</si>
  <si>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</si>
  <si>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</si>
  <si>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</si>
  <si>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</si>
  <si>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</si>
  <si>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</si>
  <si>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</si>
  <si>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</si>
  <si>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</si>
  <si>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</si>
  <si>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</si>
  <si>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</si>
  <si>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</si>
  <si>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</si>
  <si>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</si>
  <si>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</si>
  <si>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</si>
  <si>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</si>
  <si>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</si>
  <si>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</si>
  <si>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</si>
  <si>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</si>
  <si>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</si>
  <si>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</si>
  <si>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</si>
  <si>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</si>
  <si>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</si>
  <si>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</si>
  <si>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</si>
  <si>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</si>
  <si>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</si>
  <si>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</si>
  <si>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</si>
  <si>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</si>
  <si>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</si>
  <si>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</si>
  <si>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</si>
  <si>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</si>
  <si>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</si>
  <si>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</si>
  <si>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</si>
  <si>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</si>
  <si>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</si>
  <si>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</si>
  <si>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</si>
  <si>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</si>
  <si>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</si>
  <si>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</si>
  <si>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</si>
  <si>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</si>
  <si>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</si>
  <si>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</si>
  <si>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</si>
  <si>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</si>
  <si>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</si>
  <si>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</si>
  <si>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</si>
  <si>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</si>
  <si>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</si>
  <si>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</si>
  <si>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</si>
  <si>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</si>
  <si>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</si>
  <si>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</si>
  <si>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</si>
  <si>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</si>
  <si>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</si>
  <si>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</si>
  <si>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</si>
  <si>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</si>
  <si>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</si>
  <si>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</si>
  <si>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</si>
  <si>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</si>
  <si>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</si>
  <si>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</si>
  <si>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</si>
  <si>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</si>
  <si>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</si>
  <si>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</si>
  <si>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</si>
  <si>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</si>
  <si>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</si>
  <si>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</si>
  <si>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</si>
  <si>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</si>
  <si>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</si>
  <si>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</si>
  <si>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</si>
  <si>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</si>
  <si>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</si>
  <si>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</si>
  <si>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</si>
  <si>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</si>
  <si>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</si>
  <si>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</si>
  <si>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</si>
  <si>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</si>
  <si>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</si>
  <si>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</si>
  <si>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</si>
  <si>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</si>
  <si>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</si>
  <si>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</si>
  <si>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</si>
  <si>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</si>
  <si>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</si>
  <si>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</si>
  <si>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</si>
  <si>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</si>
  <si>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</si>
  <si>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</si>
  <si>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</si>
  <si>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</si>
  <si>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</si>
  <si>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</si>
  <si>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</si>
  <si>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</si>
  <si>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</si>
  <si>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</si>
  <si>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</si>
  <si>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</si>
  <si>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</si>
  <si>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</si>
  <si>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</si>
  <si>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</si>
  <si>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</si>
  <si>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</si>
  <si>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</si>
  <si>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</si>
  <si>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</si>
  <si>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</si>
  <si>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</si>
  <si>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</si>
  <si>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</si>
  <si>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</si>
  <si>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</si>
  <si>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</si>
  <si>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</si>
  <si>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</si>
  <si>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</si>
  <si>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</si>
  <si>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</si>
  <si>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</si>
  <si>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</si>
  <si>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</si>
  <si>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</si>
  <si>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</si>
  <si>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</si>
  <si>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</si>
  <si>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</si>
  <si>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</si>
  <si>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</si>
  <si>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</si>
  <si>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</si>
  <si>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</si>
  <si>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</si>
  <si>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</si>
  <si>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</si>
  <si>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</si>
  <si>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</si>
  <si>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</si>
  <si>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</si>
  <si>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</si>
  <si>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</si>
  <si>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</si>
  <si>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</si>
  <si>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</si>
  <si>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</si>
  <si>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</si>
  <si>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</si>
  <si>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</si>
  <si>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</si>
  <si>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</si>
  <si>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</si>
  <si>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</si>
  <si>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</si>
  <si>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</si>
  <si>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</si>
  <si>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</si>
  <si>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</si>
  <si>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</si>
  <si>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</si>
  <si>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</si>
  <si>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</si>
  <si>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</si>
  <si>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</si>
  <si>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</si>
  <si>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</si>
  <si>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</si>
  <si>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</si>
  <si>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</si>
  <si>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</si>
  <si>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</si>
  <si>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</si>
  <si>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</si>
  <si>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</si>
  <si>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</si>
  <si>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</si>
  <si>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</si>
  <si>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</si>
  <si>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</si>
  <si>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</si>
  <si>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</si>
  <si>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</si>
  <si>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</si>
  <si>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</si>
  <si>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</si>
  <si>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</si>
  <si>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</si>
  <si>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</si>
  <si>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</si>
  <si>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</si>
  <si>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</si>
  <si>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</si>
  <si>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</si>
  <si>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</si>
  <si>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</si>
  <si>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</si>
  <si>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</si>
  <si>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</si>
  <si>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</si>
  <si>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</si>
  <si>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</si>
  <si>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</si>
  <si>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</si>
  <si>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</si>
  <si>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</si>
  <si>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</si>
  <si>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</si>
  <si>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</si>
  <si>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</si>
  <si>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</si>
  <si>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</si>
  <si>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</si>
  <si>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</si>
  <si>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</si>
  <si>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</si>
  <si>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</si>
  <si>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</si>
  <si>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</si>
  <si>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</si>
  <si>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</si>
  <si>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</si>
  <si>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</si>
  <si>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</si>
  <si>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</si>
  <si>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</si>
  <si>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</si>
  <si>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</si>
  <si>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</si>
  <si>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</si>
  <si>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</si>
  <si>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</si>
  <si>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</si>
  <si>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</si>
  <si>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</si>
  <si>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</si>
  <si>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</si>
  <si>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</si>
  <si>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</si>
  <si>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</si>
  <si>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</si>
  <si>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</si>
  <si>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</si>
  <si>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</si>
  <si>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</si>
  <si>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</si>
  <si>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</si>
  <si>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</si>
  <si>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</si>
  <si>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</si>
  <si>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</si>
  <si>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</si>
  <si>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</si>
  <si>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</si>
  <si>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</si>
  <si>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</si>
  <si>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</si>
  <si>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</si>
  <si>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</si>
  <si>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</si>
  <si>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</si>
  <si>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</si>
  <si>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</si>
  <si>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</si>
  <si>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</si>
  <si>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</si>
  <si>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</si>
  <si>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</si>
  <si>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</si>
  <si>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</si>
  <si>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</si>
  <si>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</si>
  <si>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</si>
  <si>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</si>
  <si>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</si>
  <si>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</si>
  <si>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</si>
  <si>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</si>
  <si>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</si>
  <si>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</si>
  <si>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</si>
  <si>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</si>
  <si>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</si>
  <si>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</si>
  <si>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</si>
  <si>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</si>
  <si>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</si>
  <si>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</si>
  <si>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</si>
  <si>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</si>
  <si>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</si>
  <si>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</si>
  <si>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</si>
  <si>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</si>
  <si>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</si>
  <si>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</si>
  <si>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</si>
  <si>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</si>
  <si>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</si>
  <si>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</si>
  <si>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</si>
  <si>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</si>
  <si>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</si>
  <si>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</si>
  <si>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</si>
  <si>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</si>
  <si>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</si>
  <si>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</si>
  <si>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</si>
  <si>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</si>
  <si>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</si>
  <si>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</si>
  <si>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</si>
  <si>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</si>
  <si>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</si>
  <si>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</si>
  <si>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</si>
  <si>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</si>
  <si>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</si>
  <si>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</si>
  <si>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</si>
  <si>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</si>
  <si>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</si>
  <si>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</si>
  <si>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</si>
  <si>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</si>
  <si>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</si>
  <si>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</si>
  <si>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</si>
  <si>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</si>
  <si>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</si>
  <si>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</si>
  <si>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</si>
  <si>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</si>
  <si>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</si>
  <si>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</si>
  <si>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</si>
  <si>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</si>
  <si>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</si>
  <si>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</si>
  <si>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</si>
  <si>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</si>
  <si>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</si>
  <si>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</si>
  <si>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</si>
  <si>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</si>
  <si>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</si>
  <si>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</si>
  <si>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</si>
  <si>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</si>
  <si>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</si>
  <si>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</si>
  <si>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</si>
  <si>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</si>
  <si>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</si>
  <si>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</si>
  <si>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</si>
  <si>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</si>
  <si>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</si>
  <si>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</si>
  <si>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</si>
  <si>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</si>
  <si>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</si>
  <si>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</si>
  <si>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</si>
  <si>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</si>
  <si>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</si>
  <si>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</si>
  <si>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</si>
  <si>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</si>
  <si>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</si>
  <si>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</si>
  <si>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</si>
  <si>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</si>
  <si>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</si>
  <si>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</si>
  <si>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</si>
  <si>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</si>
  <si>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</si>
  <si>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</si>
  <si>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</si>
  <si>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</si>
  <si>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</si>
  <si>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</si>
  <si>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</si>
  <si>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</si>
  <si>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</si>
  <si>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</si>
  <si>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</si>
  <si>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</si>
  <si>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</si>
  <si>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</si>
  <si>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</si>
  <si>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</si>
  <si>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</si>
  <si>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</si>
  <si>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</si>
  <si>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</si>
  <si>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</si>
  <si>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</si>
  <si>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</si>
  <si>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</si>
  <si>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</si>
  <si>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</si>
  <si>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</si>
  <si>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</si>
  <si>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</si>
  <si>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</si>
  <si>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</si>
  <si>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</si>
  <si>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</si>
  <si>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</si>
  <si>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</si>
  <si>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</si>
  <si>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</si>
  <si>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</si>
  <si>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</si>
  <si>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</si>
  <si>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</si>
  <si>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</si>
  <si>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</si>
  <si>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</si>
  <si>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</si>
  <si>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</si>
  <si>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</si>
  <si>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</si>
  <si>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</si>
  <si>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</si>
  <si>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</si>
  <si>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</si>
  <si>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</si>
  <si>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</si>
  <si>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</si>
  <si>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</si>
  <si>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</si>
  <si>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</si>
  <si>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</si>
  <si>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</si>
  <si>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</si>
  <si>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</si>
  <si>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</si>
  <si>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</si>
  <si>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</si>
  <si>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</si>
  <si>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</si>
  <si>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</si>
  <si>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</si>
  <si>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</si>
  <si>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</si>
  <si>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</si>
  <si>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</si>
  <si>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</si>
  <si>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</si>
  <si>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</si>
  <si>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</si>
  <si>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</si>
  <si>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</si>
  <si>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</si>
  <si>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</si>
  <si>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</si>
  <si>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</si>
  <si>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</si>
  <si>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</si>
  <si>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</si>
  <si>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</si>
  <si>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</si>
  <si>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</si>
  <si>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</si>
  <si>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</si>
  <si>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</si>
  <si>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</si>
  <si>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</si>
  <si>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</si>
  <si>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</si>
  <si>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</si>
  <si>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</si>
  <si>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</si>
  <si>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</si>
  <si>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</si>
  <si>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</si>
  <si>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</si>
  <si>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</si>
  <si>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</si>
  <si>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</si>
  <si>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</si>
  <si>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</si>
  <si>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</si>
  <si>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</si>
  <si>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</si>
  <si>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</si>
  <si>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</si>
  <si>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</si>
  <si>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</si>
  <si>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</si>
  <si>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</si>
  <si>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</si>
  <si>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</si>
  <si>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</si>
  <si>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</si>
  <si>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</si>
  <si>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</si>
  <si>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</si>
  <si>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</si>
  <si>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</si>
  <si>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</si>
  <si>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</si>
  <si>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</si>
  <si>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</si>
  <si>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</si>
  <si>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</si>
  <si>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</si>
  <si>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</si>
  <si>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</si>
  <si>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</si>
  <si>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</si>
  <si>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</si>
  <si>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</si>
  <si>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</si>
  <si>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</si>
  <si>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</si>
  <si>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</si>
  <si>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</si>
  <si>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</si>
  <si>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</si>
  <si>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</si>
  <si>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</si>
  <si>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</si>
  <si>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</si>
  <si>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</si>
  <si>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</si>
  <si>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</si>
  <si>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</si>
  <si>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</si>
  <si>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</si>
  <si>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</si>
  <si>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</si>
  <si>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</si>
  <si>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</si>
  <si>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</si>
  <si>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</si>
  <si>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</si>
  <si>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</si>
  <si>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</si>
  <si>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</si>
  <si>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</si>
  <si>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</si>
  <si>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</si>
  <si>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</si>
  <si>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</si>
  <si>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</si>
  <si>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</si>
  <si>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</si>
  <si>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</si>
  <si>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</si>
  <si>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</si>
  <si>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</si>
  <si>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</si>
  <si>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</si>
  <si>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</si>
  <si>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</si>
  <si>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</si>
  <si>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</si>
  <si>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</si>
  <si>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</si>
  <si>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</si>
  <si>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</si>
  <si>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</si>
  <si>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</si>
  <si>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</si>
  <si>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</si>
  <si>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</si>
  <si>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</si>
  <si>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</si>
  <si>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</si>
  <si>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</si>
  <si>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</si>
  <si>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</si>
  <si>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</si>
  <si>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</si>
  <si>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</si>
  <si>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</si>
  <si>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</si>
  <si>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</si>
  <si>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</si>
  <si>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</si>
  <si>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</si>
  <si>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</si>
  <si>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</si>
  <si>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</si>
  <si>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</si>
  <si>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</si>
  <si>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</si>
  <si>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</si>
  <si>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</si>
  <si>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</si>
  <si>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</si>
  <si>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</si>
  <si>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</si>
  <si>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</si>
  <si>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</si>
  <si>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</si>
  <si>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</si>
  <si>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</si>
  <si>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</si>
  <si>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</si>
  <si>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</si>
  <si>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</si>
  <si>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</si>
  <si>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</si>
  <si>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</si>
  <si>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</si>
  <si>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</si>
  <si>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</si>
  <si>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</si>
  <si>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</si>
  <si>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</si>
  <si>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</si>
  <si>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</si>
  <si>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</si>
  <si>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</si>
  <si>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</si>
  <si>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</si>
  <si>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</si>
  <si>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</si>
  <si>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</si>
  <si>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</si>
  <si>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</si>
  <si>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</si>
  <si>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</si>
  <si>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</si>
  <si>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</si>
  <si>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</si>
  <si>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</si>
  <si>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</si>
  <si>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</si>
  <si>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</si>
  <si>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</si>
  <si>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</si>
  <si>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</si>
  <si>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</si>
  <si>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</si>
  <si>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</si>
  <si>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</si>
  <si>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</si>
  <si>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</si>
  <si>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</si>
  <si>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</si>
  <si>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</si>
  <si>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</si>
  <si>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</si>
  <si>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</si>
  <si>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</si>
  <si>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</si>
  <si>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</si>
  <si>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</si>
  <si>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</si>
  <si>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</si>
  <si>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</si>
  <si>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</si>
  <si>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</si>
  <si>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</si>
  <si>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</si>
  <si>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</si>
  <si>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</si>
  <si>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</si>
  <si>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</si>
  <si>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</si>
  <si>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</si>
  <si>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</si>
  <si>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</si>
  <si>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</si>
  <si>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</si>
  <si>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</si>
  <si>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</si>
  <si>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</si>
  <si>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</si>
  <si>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</si>
  <si>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</si>
  <si>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</si>
  <si>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</si>
  <si>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</si>
  <si>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</si>
  <si>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</si>
  <si>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</si>
  <si>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</si>
  <si>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</si>
  <si>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</si>
  <si>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</si>
  <si>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</si>
  <si>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</si>
  <si>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</si>
  <si>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</si>
  <si>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</si>
  <si>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</si>
  <si>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</si>
  <si>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</si>
  <si>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</si>
  <si>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</si>
  <si>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</si>
  <si>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</si>
  <si>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</si>
  <si>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</si>
  <si>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</si>
  <si>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</si>
  <si>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</si>
  <si>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</si>
  <si>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</si>
  <si>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</si>
  <si>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</si>
  <si>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</si>
  <si>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</si>
  <si>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</si>
  <si>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</si>
  <si>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</si>
  <si>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</si>
  <si>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</si>
  <si>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</si>
  <si>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</si>
  <si>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</si>
  <si>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</si>
  <si>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</si>
  <si>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</si>
  <si>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</si>
  <si>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</si>
  <si>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</si>
  <si>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</si>
  <si>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</si>
  <si>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</si>
  <si>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</si>
  <si>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</si>
  <si>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</si>
  <si>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</si>
  <si>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</si>
  <si>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</si>
  <si>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</si>
  <si>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</si>
  <si>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</si>
  <si>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</si>
  <si>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</si>
  <si>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</si>
  <si>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</si>
  <si>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</si>
  <si>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</si>
  <si>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</si>
  <si>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</si>
  <si>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</si>
  <si>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</si>
  <si>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</si>
  <si>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</si>
  <si>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</si>
  <si>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</si>
  <si>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</si>
  <si>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</si>
  <si>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</si>
  <si>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</si>
  <si>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</si>
  <si>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</si>
  <si>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</si>
  <si>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</si>
  <si>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</si>
  <si>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</si>
  <si>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</si>
  <si>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</si>
  <si>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</si>
  <si>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</si>
  <si>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</si>
  <si>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</si>
  <si>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</si>
  <si>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</si>
  <si>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</si>
  <si>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</si>
  <si>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</si>
  <si>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</si>
  <si>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</si>
  <si>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</si>
  <si>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</si>
  <si>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</si>
  <si>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</si>
  <si>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</si>
  <si>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</si>
  <si>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</si>
  <si>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</si>
  <si>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</si>
  <si>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</si>
  <si>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</si>
  <si>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</si>
  <si>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</si>
  <si>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</si>
  <si>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</si>
  <si>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</si>
  <si>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</si>
  <si>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</si>
  <si>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</si>
  <si>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</si>
  <si>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</si>
  <si>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</si>
  <si>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</si>
  <si>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</si>
  <si>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</si>
  <si>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</si>
  <si>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</si>
  <si>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</si>
  <si>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</si>
  <si>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</si>
  <si>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</si>
  <si>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</si>
  <si>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</si>
  <si>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</si>
  <si>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</si>
  <si>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</si>
  <si>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</si>
  <si>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</si>
  <si>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</si>
  <si>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</si>
  <si>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</si>
  <si>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</si>
  <si>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</si>
  <si>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</si>
  <si>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</si>
  <si>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</si>
  <si>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</si>
  <si>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</si>
  <si>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</si>
  <si>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</si>
  <si>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</si>
  <si>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</si>
  <si>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</si>
  <si>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</si>
  <si>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</si>
  <si>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</si>
  <si>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</si>
  <si>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</si>
  <si>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</si>
  <si>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</si>
  <si>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</si>
  <si>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</si>
  <si>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</si>
  <si>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</si>
  <si>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MARUTI 8700 CE APR</t>
  </si>
  <si>
    <t>160-200</t>
  </si>
  <si>
    <t>Profit of Rs.24.5/-</t>
  </si>
  <si>
    <t>112-116</t>
  </si>
  <si>
    <t>170-220</t>
  </si>
  <si>
    <t>BANKNIFTY 42500 CE 27-APR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</si>
  <si>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</si>
  <si>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</si>
  <si>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</si>
  <si>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</si>
  <si>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</si>
  <si>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</si>
  <si>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</si>
  <si>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</si>
  <si>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930-950</t>
  </si>
  <si>
    <t>Profit of Rs.30.5/-</t>
  </si>
  <si>
    <t>Profit of Rs.5.75/-</t>
  </si>
  <si>
    <t>Loss of Rs.3.25/-</t>
  </si>
  <si>
    <t>3400-3430</t>
  </si>
  <si>
    <t>M&amp;M APR FUT</t>
  </si>
  <si>
    <t>1240-1250</t>
  </si>
  <si>
    <t>SVPHOUSING</t>
  </si>
  <si>
    <t>Loss of Rs.100/-</t>
  </si>
  <si>
    <t>Profit of Rs.8.5/-</t>
  </si>
  <si>
    <t>Profit of Rs.7.5/-</t>
  </si>
  <si>
    <t>Loss of Rs.5.1/-</t>
  </si>
  <si>
    <t>ICICIBANK 900 CE APR</t>
  </si>
  <si>
    <t>20-25</t>
  </si>
  <si>
    <t xml:space="preserve">MARUTI 8700 CE APR </t>
  </si>
  <si>
    <t>325-330</t>
  </si>
  <si>
    <t>758-762</t>
  </si>
  <si>
    <t>RELIANCE 2360 CE APR</t>
  </si>
  <si>
    <t>45-55</t>
  </si>
  <si>
    <t>Loss of Rs.46.5/-</t>
  </si>
  <si>
    <t>1570-1600</t>
  </si>
  <si>
    <t>GRAVITON RESEARCH CAPITAL LLP</t>
  </si>
  <si>
    <t>Profit of Rs.16/-</t>
  </si>
  <si>
    <t>ULTRACEMCO 7400 PE APR</t>
  </si>
  <si>
    <t>10-1.0</t>
  </si>
  <si>
    <t>2330-2336</t>
  </si>
  <si>
    <t>2450-2500</t>
  </si>
  <si>
    <t>43.5-44</t>
  </si>
  <si>
    <t>NIFTY 17750 CE 27-APR</t>
  </si>
  <si>
    <t>90-110</t>
  </si>
  <si>
    <t>3705-3815</t>
  </si>
  <si>
    <t>4100-4200</t>
  </si>
  <si>
    <t>TRENT MAY FUT</t>
  </si>
  <si>
    <t>1387-1393</t>
  </si>
  <si>
    <t>1425-1445</t>
  </si>
  <si>
    <t xml:space="preserve">ULTRACEMCO MAY FUT </t>
  </si>
  <si>
    <t>7600-7650</t>
  </si>
  <si>
    <t>Loss of Rs.52/-</t>
  </si>
  <si>
    <t>CHETAN RASIKLAL SHAH</t>
  </si>
  <si>
    <t>Profit of Rs.1.15/-</t>
  </si>
  <si>
    <t>239-240</t>
  </si>
  <si>
    <t>248-252</t>
  </si>
  <si>
    <t>Profit of Rs.32/-</t>
  </si>
  <si>
    <t>1230-1240</t>
  </si>
  <si>
    <t>Profit of Rs.65/</t>
  </si>
  <si>
    <t>Profit of Rs.7/-</t>
  </si>
  <si>
    <t>SKYBRIDGE INCAP ADVISORY LLP</t>
  </si>
  <si>
    <t>CALSOFT</t>
  </si>
  <si>
    <t>California Soft Ltd.</t>
  </si>
  <si>
    <t>AMIT KUMAR JAIN HUF</t>
  </si>
  <si>
    <t>SANGITABEN GOPIKUMAR KHANT</t>
  </si>
  <si>
    <t>ARPIT JAIN HUF</t>
  </si>
  <si>
    <t>WONDERLAND SUPPLIERS PRIVATE LIMITED</t>
  </si>
  <si>
    <t>LAXMICOT</t>
  </si>
  <si>
    <t>Laxmi Cotspin Limited</t>
  </si>
  <si>
    <t>Rail Vikas Nigam Limited</t>
  </si>
  <si>
    <t>JUMP TRADING FINANCIAL INDIA PRIVATE LIMITED</t>
  </si>
  <si>
    <t>TIRUPATIFL</t>
  </si>
  <si>
    <t>Tirupati Forge Limited</t>
  </si>
  <si>
    <t>NEERAJ YADAV</t>
  </si>
  <si>
    <t>1640-1715</t>
  </si>
  <si>
    <t>1900-2000</t>
  </si>
  <si>
    <t>Profit of Rs.19.5/-</t>
  </si>
  <si>
    <t xml:space="preserve">Part Booked </t>
  </si>
  <si>
    <t>Profit of Rs.0.5/-</t>
  </si>
  <si>
    <t>Profit of Rs.95/-</t>
  </si>
  <si>
    <t>377-379</t>
  </si>
  <si>
    <t>390-400</t>
  </si>
  <si>
    <t>TITAN MAY FUT</t>
  </si>
  <si>
    <t>4640-4645</t>
  </si>
  <si>
    <t>2690-2730</t>
  </si>
  <si>
    <t>GUJGASLTD MAY FUT</t>
  </si>
  <si>
    <t>462-464</t>
  </si>
  <si>
    <t>AXISBANK MAY FUT</t>
  </si>
  <si>
    <t>886-888</t>
  </si>
  <si>
    <t>900-910</t>
  </si>
  <si>
    <t>ARTEFACT</t>
  </si>
  <si>
    <t>NEIL INFORMATION TECHNOLOGY PRIVATE LIMITED</t>
  </si>
  <si>
    <t>AUSTENG</t>
  </si>
  <si>
    <t>MEENU GOEL</t>
  </si>
  <si>
    <t>AVANCE</t>
  </si>
  <si>
    <t>SUNAYANA INVESTMENT COMPANY LIMITED</t>
  </si>
  <si>
    <t>CANOPYFIN</t>
  </si>
  <si>
    <t>SIDDHARTH RAMESH KEJRIWAL</t>
  </si>
  <si>
    <t>CHAITANYA RAMESH KEJRIWAL</t>
  </si>
  <si>
    <t>LINKUP FINANCIAL CONSULTANTS PRIVATE LIMITED</t>
  </si>
  <si>
    <t>CMSINFO</t>
  </si>
  <si>
    <t>WF ASIAN RECONNAISSANCE FUND LIMITED</t>
  </si>
  <si>
    <t>ICICI PRUDENTIAL MUTUAL FUND</t>
  </si>
  <si>
    <t>GAYATRIBI</t>
  </si>
  <si>
    <t>G KIRAN KUMAR</t>
  </si>
  <si>
    <t>GGENG</t>
  </si>
  <si>
    <t>BHAVYA DHIMAN</t>
  </si>
  <si>
    <t>ADVIK CAPITAL LIMITED</t>
  </si>
  <si>
    <t>GOLKONDA</t>
  </si>
  <si>
    <t>VEENA GUPTA</t>
  </si>
  <si>
    <t>NATURAL</t>
  </si>
  <si>
    <t>VINOTHKUMAR NARASIMMALU RENGASAMY</t>
  </si>
  <si>
    <t>JYOTI SINGH</t>
  </si>
  <si>
    <t>NBL</t>
  </si>
  <si>
    <t>BEELINE BROKING LIMITED</t>
  </si>
  <si>
    <t>QUASAR</t>
  </si>
  <si>
    <t>SUBHASH KUMAR</t>
  </si>
  <si>
    <t>RCL</t>
  </si>
  <si>
    <t>NILRATAN DATTA</t>
  </si>
  <si>
    <t>RSSOFTWARE</t>
  </si>
  <si>
    <t>SAURABH JINDAL</t>
  </si>
  <si>
    <t>JIGNA V DESAI</t>
  </si>
  <si>
    <t>SW1</t>
  </si>
  <si>
    <t>AJAY KUMAR GUPTA</t>
  </si>
  <si>
    <t>AMIT KUMAR</t>
  </si>
  <si>
    <t>VIPUL</t>
  </si>
  <si>
    <t>ACME RESOURCES LIMITED</t>
  </si>
  <si>
    <t>HIGHRISE SECURITIES AND TRADING PRIVATE LIMITED</t>
  </si>
  <si>
    <t>VIRINCHI</t>
  </si>
  <si>
    <t>HANSRAJ COMMOSALES LLP</t>
  </si>
  <si>
    <t>VIVANTA</t>
  </si>
  <si>
    <t>PARTH HEMANT PARIKH</t>
  </si>
  <si>
    <t>ATULAUTO</t>
  </si>
  <si>
    <t>Atul Auto Limited</t>
  </si>
  <si>
    <t>AXITA</t>
  </si>
  <si>
    <t>Axita Cotton Limited</t>
  </si>
  <si>
    <t>CITADEL SECURITIES INDIA MARKETS PRIVATE LIMITED</t>
  </si>
  <si>
    <t>BHARATWIRE</t>
  </si>
  <si>
    <t>Bharat Wire Ropes Ltd.</t>
  </si>
  <si>
    <t>SHIVAM OMAR</t>
  </si>
  <si>
    <t>CMRSL</t>
  </si>
  <si>
    <t>Cyber Media Res &amp; Ser Ltd</t>
  </si>
  <si>
    <t>MITTAL RONAK</t>
  </si>
  <si>
    <t>CREATIVE</t>
  </si>
  <si>
    <t>Creative Newtech Limited</t>
  </si>
  <si>
    <t>F3 ADVISORS PRIVATE LIMITED</t>
  </si>
  <si>
    <t>DBSTOCKBRO</t>
  </si>
  <si>
    <t>DB (Int) Stock Brokers</t>
  </si>
  <si>
    <t>RAJU DEVI CHANDAK</t>
  </si>
  <si>
    <t>HARDWYN</t>
  </si>
  <si>
    <t>Hardwyn India Limited</t>
  </si>
  <si>
    <t>ECOTEK GENERAL TRADING L.L.C</t>
  </si>
  <si>
    <t>NELCO</t>
  </si>
  <si>
    <t>Nelco Ltd.</t>
  </si>
  <si>
    <t>NK SECURITIES RESEARCH PRIVATE LIMITED</t>
  </si>
  <si>
    <t>NIRMAN</t>
  </si>
  <si>
    <t>Nirman Agri Gentics Ltd</t>
  </si>
  <si>
    <t>ANKIT MAHENDRABHAI PARLESHA</t>
  </si>
  <si>
    <t>MEHUL BHARATBHAI SHAH HUF</t>
  </si>
  <si>
    <t>PARTYCRUS</t>
  </si>
  <si>
    <t>Party Cruisers Limited</t>
  </si>
  <si>
    <t>NNM SECURITIES PVT LTD</t>
  </si>
  <si>
    <t>PFOCUS</t>
  </si>
  <si>
    <t>Prime Focus Limited</t>
  </si>
  <si>
    <t>A2R HOLDINGS</t>
  </si>
  <si>
    <t>PRIMESECU</t>
  </si>
  <si>
    <t>Prime Securities Limited</t>
  </si>
  <si>
    <t>QFIL</t>
  </si>
  <si>
    <t>Quality Foils (India) Ltd</t>
  </si>
  <si>
    <t>YUGA STOCKS AND COMMODITIES PRIVATE LIMITED  .</t>
  </si>
  <si>
    <t>SANDEEP RATHI</t>
  </si>
  <si>
    <t>RS SECURITIES</t>
  </si>
  <si>
    <t>REFEX</t>
  </si>
  <si>
    <t>Refex Industries Limited</t>
  </si>
  <si>
    <t>R. S. Software (I) Ltd.</t>
  </si>
  <si>
    <t>QE SECURITIES</t>
  </si>
  <si>
    <t>STOVEKRAFT</t>
  </si>
  <si>
    <t>Stove Kraft Limited</t>
  </si>
  <si>
    <t>EMERGING BUSINESS FUND</t>
  </si>
  <si>
    <t>SURYODAY</t>
  </si>
  <si>
    <t>Suryoday Small Fin Bk Ltd</t>
  </si>
  <si>
    <t>VIPULLTD</t>
  </si>
  <si>
    <t>Vipul Limited</t>
  </si>
  <si>
    <t>RESONANCE OPPORTUNITIES FUND</t>
  </si>
  <si>
    <t>CMS Info Systems Limited</t>
  </si>
  <si>
    <t>WF ASIAN RECONNAISSANCE FUND LTD</t>
  </si>
  <si>
    <t>SHAH GEETA   CHETAN</t>
  </si>
  <si>
    <t>DREAM ACHIEVER CONSULTANCY SERVICES PRIVATE LIMITED</t>
  </si>
  <si>
    <t>RAJESHBHAI BHAGATBHAI KESHWALA</t>
  </si>
  <si>
    <t>NARESH MAHENDRANATH MALHOTRA</t>
  </si>
  <si>
    <t>SATISH SINGHAL HUF</t>
  </si>
  <si>
    <t>SATISH SINGHAL</t>
  </si>
  <si>
    <t>MEENA SINGHAL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</si>
</sst>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99CC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" fontId="1" fillId="24" borderId="20" xfId="0" applyNumberFormat="1" applyFont="1" applyFill="1" applyBorder="1" applyAlignment="1">
      <alignment horizontal="center" vertical="center" wrapText="1"/>
    </xf>
    <xf numFmtId="167" fontId="1" fillId="24" borderId="20" xfId="0" applyNumberFormat="1" applyFont="1" applyFill="1" applyBorder="1" applyAlignment="1">
      <alignment horizontal="center" vertical="center"/>
    </xf>
    <xf numFmtId="0" fontId="0" fillId="23" borderId="20" xfId="0" applyFill="1" applyBorder="1"/>
    <xf numFmtId="0" fontId="0" fillId="23" borderId="20" xfId="0" applyFill="1" applyBorder="1" applyAlignment="1">
      <alignment horizontal="center"/>
    </xf>
    <xf numFmtId="0" fontId="1" fillId="23" borderId="20" xfId="0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center" vertical="center" wrapText="1"/>
    </xf>
    <xf numFmtId="10" fontId="1" fillId="26" borderId="1" xfId="0" applyNumberFormat="1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/>
    </xf>
    <xf numFmtId="167" fontId="1" fillId="26" borderId="1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9" sqref="C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:P20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17782.3</v>
      </c>
      <c r="F11" s="32">
        <v>17779.100000000002</v>
      </c>
      <c r="G11" s="33">
        <v>17735.500000000004</v>
      </c>
      <c r="H11" s="33">
        <v>17688.7</v>
      </c>
      <c r="I11" s="33">
        <v>17645.100000000002</v>
      </c>
      <c r="J11" s="33">
        <v>17825.900000000005</v>
      </c>
      <c r="K11" s="33">
        <v>17869.500000000004</v>
      </c>
      <c r="L11" s="33">
        <v>17916.300000000007</v>
      </c>
      <c r="M11" s="34">
        <v>17822.7</v>
      </c>
      <c r="N11" s="34">
        <v>17732.3</v>
      </c>
      <c r="O11" s="35">
        <v>11615950</v>
      </c>
      <c r="P11" s="36">
        <v>-2.4316594500837851E-2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42696.800000000003</v>
      </c>
      <c r="F12" s="37">
        <v>42721.26666666667</v>
      </c>
      <c r="G12" s="38">
        <v>42590.53333333334</v>
      </c>
      <c r="H12" s="38">
        <v>42484.26666666667</v>
      </c>
      <c r="I12" s="38">
        <v>42353.53333333334</v>
      </c>
      <c r="J12" s="38">
        <v>42827.53333333334</v>
      </c>
      <c r="K12" s="38">
        <v>42958.266666666663</v>
      </c>
      <c r="L12" s="38">
        <v>43064.53333333334</v>
      </c>
      <c r="M12" s="28">
        <v>42852</v>
      </c>
      <c r="N12" s="28">
        <v>42615</v>
      </c>
      <c r="O12" s="39">
        <v>2798300</v>
      </c>
      <c r="P12" s="40">
        <v>-0.10882165605095541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18993.75</v>
      </c>
      <c r="F13" s="37">
        <v>19003.833333333332</v>
      </c>
      <c r="G13" s="38">
        <v>18930.916666666664</v>
      </c>
      <c r="H13" s="38">
        <v>18868.083333333332</v>
      </c>
      <c r="I13" s="38">
        <v>18795.166666666664</v>
      </c>
      <c r="J13" s="38">
        <v>19066.666666666664</v>
      </c>
      <c r="K13" s="38">
        <v>19139.583333333328</v>
      </c>
      <c r="L13" s="38">
        <v>19202.416666666664</v>
      </c>
      <c r="M13" s="28">
        <v>19076.75</v>
      </c>
      <c r="N13" s="28">
        <v>18941</v>
      </c>
      <c r="O13" s="39">
        <v>27640</v>
      </c>
      <c r="P13" s="40">
        <v>-0.48509687034277199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45076</v>
      </c>
      <c r="E14" s="37">
        <v>6913.55</v>
      </c>
      <c r="F14" s="37">
        <v>2304.5166666666669</v>
      </c>
      <c r="G14" s="38">
        <v>4609.0333333333338</v>
      </c>
      <c r="H14" s="38">
        <v>2304.5166666666669</v>
      </c>
      <c r="I14" s="38">
        <v>4609.0333333333338</v>
      </c>
      <c r="J14" s="38">
        <v>4609.0333333333338</v>
      </c>
      <c r="K14" s="38">
        <v>2304.5166666666669</v>
      </c>
      <c r="L14" s="38">
        <v>4609.0333333333338</v>
      </c>
      <c r="M14" s="28">
        <v>0</v>
      </c>
      <c r="N14" s="28">
        <v>0</v>
      </c>
      <c r="O14" s="39">
        <v>0</v>
      </c>
      <c r="P14" s="40">
        <v>-1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551.15</v>
      </c>
      <c r="F15" s="37">
        <v>551.16666666666663</v>
      </c>
      <c r="G15" s="38">
        <v>545.98333333333323</v>
      </c>
      <c r="H15" s="38">
        <v>540.81666666666661</v>
      </c>
      <c r="I15" s="38">
        <v>535.63333333333321</v>
      </c>
      <c r="J15" s="38">
        <v>556.33333333333326</v>
      </c>
      <c r="K15" s="38">
        <v>561.51666666666665</v>
      </c>
      <c r="L15" s="38">
        <v>566.68333333333328</v>
      </c>
      <c r="M15" s="28">
        <v>556.35</v>
      </c>
      <c r="N15" s="28">
        <v>546</v>
      </c>
      <c r="O15" s="39">
        <v>3390650</v>
      </c>
      <c r="P15" s="40">
        <v>4.3967547762365874E-2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3339</v>
      </c>
      <c r="F16" s="37">
        <v>3299.3333333333335</v>
      </c>
      <c r="G16" s="38">
        <v>3246.8166666666671</v>
      </c>
      <c r="H16" s="38">
        <v>3154.6333333333337</v>
      </c>
      <c r="I16" s="38">
        <v>3102.1166666666672</v>
      </c>
      <c r="J16" s="38">
        <v>3391.5166666666669</v>
      </c>
      <c r="K16" s="38">
        <v>3444.0333333333333</v>
      </c>
      <c r="L16" s="38">
        <v>3536.2166666666667</v>
      </c>
      <c r="M16" s="28">
        <v>3351.85</v>
      </c>
      <c r="N16" s="28">
        <v>3207.15</v>
      </c>
      <c r="O16" s="39">
        <v>1586750</v>
      </c>
      <c r="P16" s="40">
        <v>2.2106426654034425E-3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22327.9</v>
      </c>
      <c r="F17" s="37">
        <v>22414.966666666664</v>
      </c>
      <c r="G17" s="38">
        <v>22179.933333333327</v>
      </c>
      <c r="H17" s="38">
        <v>22031.966666666664</v>
      </c>
      <c r="I17" s="38">
        <v>21796.933333333327</v>
      </c>
      <c r="J17" s="38">
        <v>22562.933333333327</v>
      </c>
      <c r="K17" s="38">
        <v>22797.96666666666</v>
      </c>
      <c r="L17" s="38">
        <v>22945.933333333327</v>
      </c>
      <c r="M17" s="28">
        <v>22650</v>
      </c>
      <c r="N17" s="28">
        <v>22267</v>
      </c>
      <c r="O17" s="39">
        <v>62480</v>
      </c>
      <c r="P17" s="40">
        <v>-2.3139462163852407E-2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160.94999999999999</v>
      </c>
      <c r="F18" s="37">
        <v>161.41666666666666</v>
      </c>
      <c r="G18" s="38">
        <v>159.83333333333331</v>
      </c>
      <c r="H18" s="38">
        <v>158.71666666666667</v>
      </c>
      <c r="I18" s="38">
        <v>157.13333333333333</v>
      </c>
      <c r="J18" s="38">
        <v>162.5333333333333</v>
      </c>
      <c r="K18" s="38">
        <v>164.11666666666662</v>
      </c>
      <c r="L18" s="38">
        <v>165.23333333333329</v>
      </c>
      <c r="M18" s="28">
        <v>163</v>
      </c>
      <c r="N18" s="28">
        <v>160.30000000000001</v>
      </c>
      <c r="O18" s="39">
        <v>31989600</v>
      </c>
      <c r="P18" s="40">
        <v>-5.3522926985141397E-2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220.45</v>
      </c>
      <c r="F19" s="37">
        <v>221.25</v>
      </c>
      <c r="G19" s="38">
        <v>218.75</v>
      </c>
      <c r="H19" s="38">
        <v>217.05</v>
      </c>
      <c r="I19" s="38">
        <v>214.55</v>
      </c>
      <c r="J19" s="38">
        <v>222.95</v>
      </c>
      <c r="K19" s="38">
        <v>225.45</v>
      </c>
      <c r="L19" s="38">
        <v>227.14999999999998</v>
      </c>
      <c r="M19" s="28">
        <v>223.75</v>
      </c>
      <c r="N19" s="28">
        <v>219.55</v>
      </c>
      <c r="O19" s="39">
        <v>22932000</v>
      </c>
      <c r="P19" s="40">
        <v>-2.3363968552762706E-2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1734.95</v>
      </c>
      <c r="F20" s="37">
        <v>1737.2166666666665</v>
      </c>
      <c r="G20" s="38">
        <v>1724.4333333333329</v>
      </c>
      <c r="H20" s="38">
        <v>1713.9166666666665</v>
      </c>
      <c r="I20" s="38">
        <v>1701.133333333333</v>
      </c>
      <c r="J20" s="38">
        <v>1747.7333333333329</v>
      </c>
      <c r="K20" s="38">
        <v>1760.5166666666662</v>
      </c>
      <c r="L20" s="38">
        <v>1771.0333333333328</v>
      </c>
      <c r="M20" s="28">
        <v>1750</v>
      </c>
      <c r="N20" s="28">
        <v>1726.7</v>
      </c>
      <c r="O20" s="39">
        <v>4225500</v>
      </c>
      <c r="P20" s="40">
        <v>-1.6238868517548456E-2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1849.1</v>
      </c>
      <c r="F21" s="37">
        <v>1856.8666666666668</v>
      </c>
      <c r="G21" s="38">
        <v>1794.5333333333335</v>
      </c>
      <c r="H21" s="38">
        <v>1739.9666666666667</v>
      </c>
      <c r="I21" s="38">
        <v>1677.6333333333334</v>
      </c>
      <c r="J21" s="38">
        <v>1911.4333333333336</v>
      </c>
      <c r="K21" s="38">
        <v>1973.7666666666667</v>
      </c>
      <c r="L21" s="38">
        <v>2028.3333333333337</v>
      </c>
      <c r="M21" s="28">
        <v>1919.2</v>
      </c>
      <c r="N21" s="28">
        <v>1802.3</v>
      </c>
      <c r="O21" s="39">
        <v>9021500</v>
      </c>
      <c r="P21" s="40">
        <v>1.1435618588485902E-2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672.25</v>
      </c>
      <c r="F22" s="37">
        <v>675.2166666666667</v>
      </c>
      <c r="G22" s="38">
        <v>666.78333333333342</v>
      </c>
      <c r="H22" s="38">
        <v>661.31666666666672</v>
      </c>
      <c r="I22" s="38">
        <v>652.88333333333344</v>
      </c>
      <c r="J22" s="38">
        <v>680.68333333333339</v>
      </c>
      <c r="K22" s="38">
        <v>689.11666666666679</v>
      </c>
      <c r="L22" s="38">
        <v>694.58333333333337</v>
      </c>
      <c r="M22" s="28">
        <v>683.65</v>
      </c>
      <c r="N22" s="28">
        <v>669.75</v>
      </c>
      <c r="O22" s="39">
        <v>37638750</v>
      </c>
      <c r="P22" s="40">
        <v>1.8157841347129236E-2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3424.1</v>
      </c>
      <c r="F23" s="37">
        <v>3423.2999999999997</v>
      </c>
      <c r="G23" s="38">
        <v>3386.5499999999993</v>
      </c>
      <c r="H23" s="38">
        <v>3348.9999999999995</v>
      </c>
      <c r="I23" s="38">
        <v>3312.2499999999991</v>
      </c>
      <c r="J23" s="38">
        <v>3460.8499999999995</v>
      </c>
      <c r="K23" s="38">
        <v>3497.6000000000004</v>
      </c>
      <c r="L23" s="38">
        <v>3535.1499999999996</v>
      </c>
      <c r="M23" s="28">
        <v>3460.05</v>
      </c>
      <c r="N23" s="28">
        <v>3385.75</v>
      </c>
      <c r="O23" s="39">
        <v>719000</v>
      </c>
      <c r="P23" s="40">
        <v>2.655625356938892E-2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383.15</v>
      </c>
      <c r="F24" s="37">
        <v>383.84999999999997</v>
      </c>
      <c r="G24" s="38">
        <v>380.09999999999991</v>
      </c>
      <c r="H24" s="38">
        <v>377.04999999999995</v>
      </c>
      <c r="I24" s="38">
        <v>373.2999999999999</v>
      </c>
      <c r="J24" s="38">
        <v>386.89999999999992</v>
      </c>
      <c r="K24" s="38">
        <v>390.65000000000003</v>
      </c>
      <c r="L24" s="38">
        <v>393.69999999999993</v>
      </c>
      <c r="M24" s="28">
        <v>387.6</v>
      </c>
      <c r="N24" s="28">
        <v>380.8</v>
      </c>
      <c r="O24" s="39">
        <v>58996800</v>
      </c>
      <c r="P24" s="40">
        <v>1.4666340747983377E-3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4407.75</v>
      </c>
      <c r="F25" s="37">
        <v>4409.6166666666668</v>
      </c>
      <c r="G25" s="38">
        <v>4376.2333333333336</v>
      </c>
      <c r="H25" s="38">
        <v>4344.7166666666672</v>
      </c>
      <c r="I25" s="38">
        <v>4311.3333333333339</v>
      </c>
      <c r="J25" s="38">
        <v>4441.1333333333332</v>
      </c>
      <c r="K25" s="38">
        <v>4474.5166666666664</v>
      </c>
      <c r="L25" s="38">
        <v>4506.0333333333328</v>
      </c>
      <c r="M25" s="28">
        <v>4443</v>
      </c>
      <c r="N25" s="28">
        <v>4378.1000000000004</v>
      </c>
      <c r="O25" s="39">
        <v>1455250</v>
      </c>
      <c r="P25" s="40">
        <v>1.2700069589422408E-2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330.6</v>
      </c>
      <c r="F26" s="37">
        <v>331.61666666666667</v>
      </c>
      <c r="G26" s="38">
        <v>329.08333333333337</v>
      </c>
      <c r="H26" s="38">
        <v>327.56666666666672</v>
      </c>
      <c r="I26" s="38">
        <v>325.03333333333342</v>
      </c>
      <c r="J26" s="38">
        <v>333.13333333333333</v>
      </c>
      <c r="K26" s="38">
        <v>335.66666666666663</v>
      </c>
      <c r="L26" s="38">
        <v>337.18333333333328</v>
      </c>
      <c r="M26" s="28">
        <v>334.15</v>
      </c>
      <c r="N26" s="28">
        <v>330.1</v>
      </c>
      <c r="O26" s="39">
        <v>12729500</v>
      </c>
      <c r="P26" s="40">
        <v>-3.6556291390728475E-2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140.05000000000001</v>
      </c>
      <c r="F27" s="37">
        <v>139.11666666666667</v>
      </c>
      <c r="G27" s="38">
        <v>137.68333333333334</v>
      </c>
      <c r="H27" s="38">
        <v>135.31666666666666</v>
      </c>
      <c r="I27" s="38">
        <v>133.88333333333333</v>
      </c>
      <c r="J27" s="38">
        <v>141.48333333333335</v>
      </c>
      <c r="K27" s="38">
        <v>142.91666666666669</v>
      </c>
      <c r="L27" s="38">
        <v>145.28333333333336</v>
      </c>
      <c r="M27" s="28">
        <v>140.55000000000001</v>
      </c>
      <c r="N27" s="28">
        <v>136.75</v>
      </c>
      <c r="O27" s="39">
        <v>64370000</v>
      </c>
      <c r="P27" s="40">
        <v>-7.4079401611047174E-2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2894</v>
      </c>
      <c r="F28" s="37">
        <v>2887.0499999999997</v>
      </c>
      <c r="G28" s="38">
        <v>2874.1499999999996</v>
      </c>
      <c r="H28" s="38">
        <v>2854.2999999999997</v>
      </c>
      <c r="I28" s="38">
        <v>2841.3999999999996</v>
      </c>
      <c r="J28" s="38">
        <v>2906.8999999999996</v>
      </c>
      <c r="K28" s="38">
        <v>2919.8</v>
      </c>
      <c r="L28" s="38">
        <v>2939.6499999999996</v>
      </c>
      <c r="M28" s="28">
        <v>2899.95</v>
      </c>
      <c r="N28" s="28">
        <v>2867.2</v>
      </c>
      <c r="O28" s="39">
        <v>6388600</v>
      </c>
      <c r="P28" s="40">
        <v>-8.5663738787671879E-3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1393.2</v>
      </c>
      <c r="F29" s="37">
        <v>1396.5</v>
      </c>
      <c r="G29" s="38">
        <v>1383</v>
      </c>
      <c r="H29" s="38">
        <v>1372.8</v>
      </c>
      <c r="I29" s="38">
        <v>1359.3</v>
      </c>
      <c r="J29" s="38">
        <v>1406.7</v>
      </c>
      <c r="K29" s="38">
        <v>1420.2</v>
      </c>
      <c r="L29" s="38">
        <v>1430.4</v>
      </c>
      <c r="M29" s="28">
        <v>1410</v>
      </c>
      <c r="N29" s="28">
        <v>1386.3</v>
      </c>
      <c r="O29" s="39">
        <v>1881609</v>
      </c>
      <c r="P29" s="40">
        <v>0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6968.1</v>
      </c>
      <c r="F30" s="37">
        <v>6968.3833333333341</v>
      </c>
      <c r="G30" s="38">
        <v>6932.9166666666679</v>
      </c>
      <c r="H30" s="38">
        <v>6897.7333333333336</v>
      </c>
      <c r="I30" s="38">
        <v>6862.2666666666673</v>
      </c>
      <c r="J30" s="38">
        <v>7003.5666666666684</v>
      </c>
      <c r="K30" s="38">
        <v>7039.0333333333338</v>
      </c>
      <c r="L30" s="38">
        <v>7074.216666666669</v>
      </c>
      <c r="M30" s="28">
        <v>7003.85</v>
      </c>
      <c r="N30" s="28">
        <v>6933.2</v>
      </c>
      <c r="O30" s="39">
        <v>163350</v>
      </c>
      <c r="P30" s="40">
        <v>3.6156041864890583E-2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660.85</v>
      </c>
      <c r="F31" s="37">
        <v>662.6</v>
      </c>
      <c r="G31" s="38">
        <v>657.75</v>
      </c>
      <c r="H31" s="38">
        <v>654.65</v>
      </c>
      <c r="I31" s="38">
        <v>649.79999999999995</v>
      </c>
      <c r="J31" s="38">
        <v>665.7</v>
      </c>
      <c r="K31" s="38">
        <v>670.55000000000018</v>
      </c>
      <c r="L31" s="38">
        <v>673.65000000000009</v>
      </c>
      <c r="M31" s="28">
        <v>667.45</v>
      </c>
      <c r="N31" s="28">
        <v>659.5</v>
      </c>
      <c r="O31" s="39">
        <v>14793000</v>
      </c>
      <c r="P31" s="40">
        <v>-0.11030251999759427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600.79999999999995</v>
      </c>
      <c r="F32" s="37">
        <v>595.33333333333337</v>
      </c>
      <c r="G32" s="38">
        <v>587.31666666666672</v>
      </c>
      <c r="H32" s="38">
        <v>573.83333333333337</v>
      </c>
      <c r="I32" s="38">
        <v>565.81666666666672</v>
      </c>
      <c r="J32" s="38">
        <v>608.81666666666672</v>
      </c>
      <c r="K32" s="38">
        <v>616.83333333333337</v>
      </c>
      <c r="L32" s="38">
        <v>630.31666666666672</v>
      </c>
      <c r="M32" s="28">
        <v>603.35</v>
      </c>
      <c r="N32" s="28">
        <v>581.85</v>
      </c>
      <c r="O32" s="39">
        <v>13225000</v>
      </c>
      <c r="P32" s="40">
        <v>-2.8573527251358897E-2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877.8</v>
      </c>
      <c r="F33" s="37">
        <v>882.5333333333333</v>
      </c>
      <c r="G33" s="38">
        <v>871.36666666666656</v>
      </c>
      <c r="H33" s="38">
        <v>864.93333333333328</v>
      </c>
      <c r="I33" s="38">
        <v>853.76666666666654</v>
      </c>
      <c r="J33" s="38">
        <v>888.96666666666658</v>
      </c>
      <c r="K33" s="38">
        <v>900.13333333333333</v>
      </c>
      <c r="L33" s="38">
        <v>906.56666666666661</v>
      </c>
      <c r="M33" s="28">
        <v>893.7</v>
      </c>
      <c r="N33" s="28">
        <v>876.1</v>
      </c>
      <c r="O33" s="39">
        <v>53528400</v>
      </c>
      <c r="P33" s="40">
        <v>4.6253078456667054E-2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4347.1499999999996</v>
      </c>
      <c r="F34" s="37">
        <v>4346.2666666666664</v>
      </c>
      <c r="G34" s="38">
        <v>4313.6333333333332</v>
      </c>
      <c r="H34" s="38">
        <v>4280.1166666666668</v>
      </c>
      <c r="I34" s="38">
        <v>4247.4833333333336</v>
      </c>
      <c r="J34" s="38">
        <v>4379.7833333333328</v>
      </c>
      <c r="K34" s="38">
        <v>4412.4166666666661</v>
      </c>
      <c r="L34" s="38">
        <v>4445.9333333333325</v>
      </c>
      <c r="M34" s="28">
        <v>4378.8999999999996</v>
      </c>
      <c r="N34" s="28">
        <v>4312.75</v>
      </c>
      <c r="O34" s="39">
        <v>3590250</v>
      </c>
      <c r="P34" s="40">
        <v>1.9535338031117003E-3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1347.25</v>
      </c>
      <c r="F35" s="37">
        <v>1341.2333333333333</v>
      </c>
      <c r="G35" s="38">
        <v>1328.6166666666668</v>
      </c>
      <c r="H35" s="38">
        <v>1309.9833333333333</v>
      </c>
      <c r="I35" s="38">
        <v>1297.3666666666668</v>
      </c>
      <c r="J35" s="38">
        <v>1359.8666666666668</v>
      </c>
      <c r="K35" s="38">
        <v>1372.4833333333331</v>
      </c>
      <c r="L35" s="38">
        <v>1391.1166666666668</v>
      </c>
      <c r="M35" s="28">
        <v>1353.85</v>
      </c>
      <c r="N35" s="28">
        <v>1322.6</v>
      </c>
      <c r="O35" s="39">
        <v>9955500</v>
      </c>
      <c r="P35" s="40">
        <v>1.9038845386150777E-2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6074.95</v>
      </c>
      <c r="F36" s="37">
        <v>6036.7333333333336</v>
      </c>
      <c r="G36" s="38">
        <v>5973.4666666666672</v>
      </c>
      <c r="H36" s="38">
        <v>5871.9833333333336</v>
      </c>
      <c r="I36" s="38">
        <v>5808.7166666666672</v>
      </c>
      <c r="J36" s="38">
        <v>6138.2166666666672</v>
      </c>
      <c r="K36" s="38">
        <v>6201.4833333333336</v>
      </c>
      <c r="L36" s="38">
        <v>6302.9666666666672</v>
      </c>
      <c r="M36" s="28">
        <v>6100</v>
      </c>
      <c r="N36" s="28">
        <v>5935.25</v>
      </c>
      <c r="O36" s="39">
        <v>5163000</v>
      </c>
      <c r="P36" s="40">
        <v>-4.0624346735419134E-2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2044.15</v>
      </c>
      <c r="F37" s="37">
        <v>2045.2166666666665</v>
      </c>
      <c r="G37" s="38">
        <v>2021.4333333333329</v>
      </c>
      <c r="H37" s="38">
        <v>1998.7166666666665</v>
      </c>
      <c r="I37" s="38">
        <v>1974.9333333333329</v>
      </c>
      <c r="J37" s="38">
        <v>2067.9333333333329</v>
      </c>
      <c r="K37" s="38">
        <v>2091.7166666666662</v>
      </c>
      <c r="L37" s="38">
        <v>2114.4333333333329</v>
      </c>
      <c r="M37" s="28">
        <v>2069</v>
      </c>
      <c r="N37" s="28">
        <v>2022.5</v>
      </c>
      <c r="O37" s="39">
        <v>1630800</v>
      </c>
      <c r="P37" s="40">
        <v>-9.1141086401749904E-3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422</v>
      </c>
      <c r="F38" s="37">
        <v>424.61666666666662</v>
      </c>
      <c r="G38" s="38">
        <v>417.78333333333325</v>
      </c>
      <c r="H38" s="38">
        <v>413.56666666666661</v>
      </c>
      <c r="I38" s="38">
        <v>406.73333333333323</v>
      </c>
      <c r="J38" s="38">
        <v>428.83333333333326</v>
      </c>
      <c r="K38" s="38">
        <v>435.66666666666663</v>
      </c>
      <c r="L38" s="38">
        <v>439.88333333333327</v>
      </c>
      <c r="M38" s="28">
        <v>431.45</v>
      </c>
      <c r="N38" s="28">
        <v>420.4</v>
      </c>
      <c r="O38" s="39">
        <v>7385600</v>
      </c>
      <c r="P38" s="40">
        <v>1.6516185862144903E-2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223.65</v>
      </c>
      <c r="F39" s="37">
        <v>223.04999999999998</v>
      </c>
      <c r="G39" s="38">
        <v>220.74999999999997</v>
      </c>
      <c r="H39" s="38">
        <v>217.85</v>
      </c>
      <c r="I39" s="38">
        <v>215.54999999999998</v>
      </c>
      <c r="J39" s="38">
        <v>225.94999999999996</v>
      </c>
      <c r="K39" s="38">
        <v>228.24999999999997</v>
      </c>
      <c r="L39" s="38">
        <v>231.14999999999995</v>
      </c>
      <c r="M39" s="28">
        <v>225.35</v>
      </c>
      <c r="N39" s="28">
        <v>220.15</v>
      </c>
      <c r="O39" s="39">
        <v>56991600</v>
      </c>
      <c r="P39" s="40">
        <v>1.5295815295815297E-2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184.25</v>
      </c>
      <c r="F40" s="37">
        <v>183.35</v>
      </c>
      <c r="G40" s="38">
        <v>181.5</v>
      </c>
      <c r="H40" s="38">
        <v>178.75</v>
      </c>
      <c r="I40" s="38">
        <v>176.9</v>
      </c>
      <c r="J40" s="38">
        <v>186.1</v>
      </c>
      <c r="K40" s="38">
        <v>187.94999999999996</v>
      </c>
      <c r="L40" s="38">
        <v>190.7</v>
      </c>
      <c r="M40" s="28">
        <v>185.2</v>
      </c>
      <c r="N40" s="28">
        <v>180.6</v>
      </c>
      <c r="O40" s="39">
        <v>100362600</v>
      </c>
      <c r="P40" s="40">
        <v>-9.1255631281044244E-3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1470.15</v>
      </c>
      <c r="F41" s="37">
        <v>1469.2333333333336</v>
      </c>
      <c r="G41" s="38">
        <v>1460.8166666666671</v>
      </c>
      <c r="H41" s="38">
        <v>1451.4833333333336</v>
      </c>
      <c r="I41" s="38">
        <v>1443.0666666666671</v>
      </c>
      <c r="J41" s="38">
        <v>1478.5666666666671</v>
      </c>
      <c r="K41" s="38">
        <v>1486.9833333333336</v>
      </c>
      <c r="L41" s="38">
        <v>1496.3166666666671</v>
      </c>
      <c r="M41" s="28">
        <v>1477.65</v>
      </c>
      <c r="N41" s="28">
        <v>1459.9</v>
      </c>
      <c r="O41" s="39">
        <v>2724700</v>
      </c>
      <c r="P41" s="40">
        <v>-2.4164317358034634E-3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101.25</v>
      </c>
      <c r="F42" s="37">
        <v>101.31666666666666</v>
      </c>
      <c r="G42" s="38">
        <v>100.73333333333332</v>
      </c>
      <c r="H42" s="38">
        <v>100.21666666666665</v>
      </c>
      <c r="I42" s="38">
        <v>99.633333333333312</v>
      </c>
      <c r="J42" s="38">
        <v>101.83333333333333</v>
      </c>
      <c r="K42" s="38">
        <v>102.41666666666667</v>
      </c>
      <c r="L42" s="38">
        <v>102.93333333333334</v>
      </c>
      <c r="M42" s="28">
        <v>101.9</v>
      </c>
      <c r="N42" s="28">
        <v>100.8</v>
      </c>
      <c r="O42" s="39">
        <v>103073100</v>
      </c>
      <c r="P42" s="40">
        <v>6.7788603483909068E-2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593.65</v>
      </c>
      <c r="F43" s="37">
        <v>591.86666666666667</v>
      </c>
      <c r="G43" s="38">
        <v>588.2833333333333</v>
      </c>
      <c r="H43" s="38">
        <v>582.91666666666663</v>
      </c>
      <c r="I43" s="38">
        <v>579.33333333333326</v>
      </c>
      <c r="J43" s="38">
        <v>597.23333333333335</v>
      </c>
      <c r="K43" s="38">
        <v>600.81666666666661</v>
      </c>
      <c r="L43" s="38">
        <v>606.18333333333339</v>
      </c>
      <c r="M43" s="28">
        <v>595.45000000000005</v>
      </c>
      <c r="N43" s="28">
        <v>586.5</v>
      </c>
      <c r="O43" s="39">
        <v>8967200</v>
      </c>
      <c r="P43" s="40">
        <v>-1.5934331240946401E-2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785.4</v>
      </c>
      <c r="F44" s="37">
        <v>785.06666666666661</v>
      </c>
      <c r="G44" s="38">
        <v>781.43333333333317</v>
      </c>
      <c r="H44" s="38">
        <v>777.46666666666658</v>
      </c>
      <c r="I44" s="38">
        <v>773.83333333333314</v>
      </c>
      <c r="J44" s="38">
        <v>789.03333333333319</v>
      </c>
      <c r="K44" s="38">
        <v>792.66666666666663</v>
      </c>
      <c r="L44" s="38">
        <v>796.63333333333321</v>
      </c>
      <c r="M44" s="28">
        <v>788.7</v>
      </c>
      <c r="N44" s="28">
        <v>781.1</v>
      </c>
      <c r="O44" s="39">
        <v>9267000</v>
      </c>
      <c r="P44" s="40">
        <v>-3.4083802376485305E-2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771.5</v>
      </c>
      <c r="F45" s="37">
        <v>769.61666666666679</v>
      </c>
      <c r="G45" s="38">
        <v>763.0833333333336</v>
      </c>
      <c r="H45" s="38">
        <v>754.66666666666686</v>
      </c>
      <c r="I45" s="38">
        <v>748.13333333333367</v>
      </c>
      <c r="J45" s="38">
        <v>778.03333333333353</v>
      </c>
      <c r="K45" s="38">
        <v>784.56666666666683</v>
      </c>
      <c r="L45" s="38">
        <v>792.98333333333346</v>
      </c>
      <c r="M45" s="28">
        <v>776.15</v>
      </c>
      <c r="N45" s="28">
        <v>761.2</v>
      </c>
      <c r="O45" s="39">
        <v>44838100</v>
      </c>
      <c r="P45" s="40">
        <v>3.348004116577985E-2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77.25</v>
      </c>
      <c r="F46" s="37">
        <v>77.233333333333334</v>
      </c>
      <c r="G46" s="38">
        <v>76.416666666666671</v>
      </c>
      <c r="H46" s="38">
        <v>75.583333333333343</v>
      </c>
      <c r="I46" s="38">
        <v>74.76666666666668</v>
      </c>
      <c r="J46" s="38">
        <v>78.066666666666663</v>
      </c>
      <c r="K46" s="38">
        <v>78.883333333333326</v>
      </c>
      <c r="L46" s="38">
        <v>79.716666666666654</v>
      </c>
      <c r="M46" s="28">
        <v>78.05</v>
      </c>
      <c r="N46" s="28">
        <v>76.400000000000006</v>
      </c>
      <c r="O46" s="39">
        <v>104097000</v>
      </c>
      <c r="P46" s="40">
        <v>-9.4694548443064561E-2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230.75</v>
      </c>
      <c r="F47" s="37">
        <v>230.11666666666667</v>
      </c>
      <c r="G47" s="38">
        <v>226.53333333333336</v>
      </c>
      <c r="H47" s="38">
        <v>222.31666666666669</v>
      </c>
      <c r="I47" s="38">
        <v>218.73333333333338</v>
      </c>
      <c r="J47" s="38">
        <v>234.33333333333334</v>
      </c>
      <c r="K47" s="38">
        <v>237.91666666666666</v>
      </c>
      <c r="L47" s="38">
        <v>242.13333333333333</v>
      </c>
      <c r="M47" s="28">
        <v>233.7</v>
      </c>
      <c r="N47" s="28">
        <v>225.9</v>
      </c>
      <c r="O47" s="39">
        <v>31247800</v>
      </c>
      <c r="P47" s="40">
        <v>-3.9179632248939181E-2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18830.849999999999</v>
      </c>
      <c r="F48" s="37">
        <v>18835.249999999996</v>
      </c>
      <c r="G48" s="38">
        <v>18732.199999999993</v>
      </c>
      <c r="H48" s="38">
        <v>18633.549999999996</v>
      </c>
      <c r="I48" s="38">
        <v>18530.499999999993</v>
      </c>
      <c r="J48" s="38">
        <v>18933.899999999994</v>
      </c>
      <c r="K48" s="38">
        <v>19036.949999999997</v>
      </c>
      <c r="L48" s="38">
        <v>19135.599999999995</v>
      </c>
      <c r="M48" s="28">
        <v>18938.3</v>
      </c>
      <c r="N48" s="28">
        <v>18736.599999999999</v>
      </c>
      <c r="O48" s="39">
        <v>161800</v>
      </c>
      <c r="P48" s="40">
        <v>-3.2296650717703351E-2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347.4</v>
      </c>
      <c r="F49" s="37">
        <v>347.40000000000003</v>
      </c>
      <c r="G49" s="38">
        <v>345.55000000000007</v>
      </c>
      <c r="H49" s="38">
        <v>343.70000000000005</v>
      </c>
      <c r="I49" s="38">
        <v>341.85000000000008</v>
      </c>
      <c r="J49" s="38">
        <v>349.25000000000006</v>
      </c>
      <c r="K49" s="38">
        <v>351.10000000000008</v>
      </c>
      <c r="L49" s="38">
        <v>352.95000000000005</v>
      </c>
      <c r="M49" s="28">
        <v>349.25</v>
      </c>
      <c r="N49" s="28">
        <v>345.55</v>
      </c>
      <c r="O49" s="39">
        <v>16356600</v>
      </c>
      <c r="P49" s="40">
        <v>-1.5706239168110918E-2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4411.6499999999996</v>
      </c>
      <c r="F50" s="37">
        <v>4384.3</v>
      </c>
      <c r="G50" s="38">
        <v>4351.1000000000004</v>
      </c>
      <c r="H50" s="38">
        <v>4290.55</v>
      </c>
      <c r="I50" s="38">
        <v>4257.3500000000004</v>
      </c>
      <c r="J50" s="38">
        <v>4444.8500000000004</v>
      </c>
      <c r="K50" s="38">
        <v>4478.0499999999993</v>
      </c>
      <c r="L50" s="38">
        <v>4538.6000000000004</v>
      </c>
      <c r="M50" s="28">
        <v>4417.5</v>
      </c>
      <c r="N50" s="28">
        <v>4323.75</v>
      </c>
      <c r="O50" s="39">
        <v>1758000</v>
      </c>
      <c r="P50" s="40">
        <v>2.5431637890807279E-2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265.64999999999998</v>
      </c>
      <c r="F51" s="37">
        <v>265.81666666666666</v>
      </c>
      <c r="G51" s="38">
        <v>261.18333333333334</v>
      </c>
      <c r="H51" s="38">
        <v>256.7166666666667</v>
      </c>
      <c r="I51" s="38">
        <v>252.08333333333337</v>
      </c>
      <c r="J51" s="38">
        <v>270.2833333333333</v>
      </c>
      <c r="K51" s="38">
        <v>274.91666666666663</v>
      </c>
      <c r="L51" s="38">
        <v>279.38333333333327</v>
      </c>
      <c r="M51" s="28">
        <v>270.45</v>
      </c>
      <c r="N51" s="28">
        <v>261.35000000000002</v>
      </c>
      <c r="O51" s="39">
        <v>7570000</v>
      </c>
      <c r="P51" s="40">
        <v>-8.1756428918000973E-2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307.7</v>
      </c>
      <c r="F52" s="37">
        <v>307.51666666666665</v>
      </c>
      <c r="G52" s="38">
        <v>303.98333333333329</v>
      </c>
      <c r="H52" s="38">
        <v>300.26666666666665</v>
      </c>
      <c r="I52" s="38">
        <v>296.73333333333329</v>
      </c>
      <c r="J52" s="38">
        <v>311.23333333333329</v>
      </c>
      <c r="K52" s="38">
        <v>314.76666666666659</v>
      </c>
      <c r="L52" s="38">
        <v>318.48333333333329</v>
      </c>
      <c r="M52" s="28">
        <v>311.05</v>
      </c>
      <c r="N52" s="28">
        <v>303.8</v>
      </c>
      <c r="O52" s="39">
        <v>41733900</v>
      </c>
      <c r="P52" s="40">
        <v>-4.0771999503537298E-2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584.79999999999995</v>
      </c>
      <c r="F53" s="37">
        <v>582.88333333333333</v>
      </c>
      <c r="G53" s="38">
        <v>578.4666666666667</v>
      </c>
      <c r="H53" s="38">
        <v>572.13333333333333</v>
      </c>
      <c r="I53" s="38">
        <v>567.7166666666667</v>
      </c>
      <c r="J53" s="38">
        <v>589.2166666666667</v>
      </c>
      <c r="K53" s="38">
        <v>593.63333333333344</v>
      </c>
      <c r="L53" s="38">
        <v>599.9666666666667</v>
      </c>
      <c r="M53" s="28">
        <v>587.29999999999995</v>
      </c>
      <c r="N53" s="28">
        <v>576.54999999999995</v>
      </c>
      <c r="O53" s="39">
        <v>3780075</v>
      </c>
      <c r="P53" s="40">
        <v>2.8453181583031556E-3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275.45</v>
      </c>
      <c r="F54" s="37">
        <v>275.39999999999998</v>
      </c>
      <c r="G54" s="38">
        <v>271.89999999999998</v>
      </c>
      <c r="H54" s="38">
        <v>268.35000000000002</v>
      </c>
      <c r="I54" s="38">
        <v>264.85000000000002</v>
      </c>
      <c r="J54" s="38">
        <v>278.94999999999993</v>
      </c>
      <c r="K54" s="38">
        <v>282.44999999999993</v>
      </c>
      <c r="L54" s="38">
        <v>285.99999999999989</v>
      </c>
      <c r="M54" s="28">
        <v>278.89999999999998</v>
      </c>
      <c r="N54" s="28">
        <v>271.85000000000002</v>
      </c>
      <c r="O54" s="39">
        <v>5358000</v>
      </c>
      <c r="P54" s="40">
        <v>2.9098242581388649E-2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840.2</v>
      </c>
      <c r="F55" s="37">
        <v>841.08333333333337</v>
      </c>
      <c r="G55" s="38">
        <v>836.56666666666672</v>
      </c>
      <c r="H55" s="38">
        <v>832.93333333333339</v>
      </c>
      <c r="I55" s="38">
        <v>828.41666666666674</v>
      </c>
      <c r="J55" s="38">
        <v>844.7166666666667</v>
      </c>
      <c r="K55" s="38">
        <v>849.23333333333335</v>
      </c>
      <c r="L55" s="38">
        <v>852.86666666666667</v>
      </c>
      <c r="M55" s="28">
        <v>845.6</v>
      </c>
      <c r="N55" s="28">
        <v>837.45</v>
      </c>
      <c r="O55" s="39">
        <v>11270000</v>
      </c>
      <c r="P55" s="40">
        <v>1.7377567140600316E-2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907.1</v>
      </c>
      <c r="F56" s="37">
        <v>904.16666666666663</v>
      </c>
      <c r="G56" s="38">
        <v>897.48333333333323</v>
      </c>
      <c r="H56" s="38">
        <v>887.86666666666656</v>
      </c>
      <c r="I56" s="38">
        <v>881.18333333333317</v>
      </c>
      <c r="J56" s="38">
        <v>913.7833333333333</v>
      </c>
      <c r="K56" s="38">
        <v>920.4666666666667</v>
      </c>
      <c r="L56" s="38">
        <v>930.08333333333337</v>
      </c>
      <c r="M56" s="28">
        <v>910.85</v>
      </c>
      <c r="N56" s="28">
        <v>894.55</v>
      </c>
      <c r="O56" s="39">
        <v>14485900</v>
      </c>
      <c r="P56" s="40">
        <v>-7.1282188363182746E-3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230.5</v>
      </c>
      <c r="F57" s="37">
        <v>230.85</v>
      </c>
      <c r="G57" s="38">
        <v>229.75</v>
      </c>
      <c r="H57" s="38">
        <v>229</v>
      </c>
      <c r="I57" s="38">
        <v>227.9</v>
      </c>
      <c r="J57" s="38">
        <v>231.6</v>
      </c>
      <c r="K57" s="38">
        <v>232.69999999999996</v>
      </c>
      <c r="L57" s="38">
        <v>233.45</v>
      </c>
      <c r="M57" s="28">
        <v>231.95</v>
      </c>
      <c r="N57" s="28">
        <v>230.1</v>
      </c>
      <c r="O57" s="39">
        <v>44255400</v>
      </c>
      <c r="P57" s="40">
        <v>-7.5350852406517845E-3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3927.6</v>
      </c>
      <c r="F58" s="37">
        <v>3911.0833333333335</v>
      </c>
      <c r="G58" s="38">
        <v>3860.0166666666669</v>
      </c>
      <c r="H58" s="38">
        <v>3792.4333333333334</v>
      </c>
      <c r="I58" s="38">
        <v>3741.3666666666668</v>
      </c>
      <c r="J58" s="38">
        <v>3978.666666666667</v>
      </c>
      <c r="K58" s="38">
        <v>4029.7333333333336</v>
      </c>
      <c r="L58" s="38">
        <v>4097.3166666666675</v>
      </c>
      <c r="M58" s="28">
        <v>3962.15</v>
      </c>
      <c r="N58" s="28">
        <v>3843.5</v>
      </c>
      <c r="O58" s="39">
        <v>922350</v>
      </c>
      <c r="P58" s="40">
        <v>-3.7413901064495929E-2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1567.35</v>
      </c>
      <c r="F59" s="37">
        <v>1569.2166666666665</v>
      </c>
      <c r="G59" s="38">
        <v>1560.633333333333</v>
      </c>
      <c r="H59" s="38">
        <v>1553.9166666666665</v>
      </c>
      <c r="I59" s="38">
        <v>1545.333333333333</v>
      </c>
      <c r="J59" s="38">
        <v>1575.9333333333329</v>
      </c>
      <c r="K59" s="38">
        <v>1584.5166666666664</v>
      </c>
      <c r="L59" s="38">
        <v>1591.2333333333329</v>
      </c>
      <c r="M59" s="28">
        <v>1577.8</v>
      </c>
      <c r="N59" s="28">
        <v>1562.5</v>
      </c>
      <c r="O59" s="39">
        <v>2080400</v>
      </c>
      <c r="P59" s="40">
        <v>4.758547761720127E-2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604.65</v>
      </c>
      <c r="F60" s="37">
        <v>603.96666666666658</v>
      </c>
      <c r="G60" s="38">
        <v>601.38333333333321</v>
      </c>
      <c r="H60" s="38">
        <v>598.11666666666667</v>
      </c>
      <c r="I60" s="38">
        <v>595.5333333333333</v>
      </c>
      <c r="J60" s="38">
        <v>607.23333333333312</v>
      </c>
      <c r="K60" s="38">
        <v>609.81666666666638</v>
      </c>
      <c r="L60" s="38">
        <v>613.08333333333303</v>
      </c>
      <c r="M60" s="28">
        <v>606.54999999999995</v>
      </c>
      <c r="N60" s="28">
        <v>600.70000000000005</v>
      </c>
      <c r="O60" s="39">
        <v>9888000</v>
      </c>
      <c r="P60" s="40">
        <v>8.362227207831939E-3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936.9</v>
      </c>
      <c r="F61" s="37">
        <v>939.05000000000007</v>
      </c>
      <c r="G61" s="38">
        <v>931.85000000000014</v>
      </c>
      <c r="H61" s="38">
        <v>926.80000000000007</v>
      </c>
      <c r="I61" s="38">
        <v>919.60000000000014</v>
      </c>
      <c r="J61" s="38">
        <v>944.10000000000014</v>
      </c>
      <c r="K61" s="38">
        <v>951.30000000000018</v>
      </c>
      <c r="L61" s="38">
        <v>956.35000000000014</v>
      </c>
      <c r="M61" s="28">
        <v>946.25</v>
      </c>
      <c r="N61" s="28">
        <v>934</v>
      </c>
      <c r="O61" s="39">
        <v>1220100</v>
      </c>
      <c r="P61" s="40">
        <v>-9.3603744149765994E-2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260</v>
      </c>
      <c r="F62" s="37">
        <v>265.75</v>
      </c>
      <c r="G62" s="38">
        <v>250.45</v>
      </c>
      <c r="H62" s="38">
        <v>240.89999999999998</v>
      </c>
      <c r="I62" s="38">
        <v>225.59999999999997</v>
      </c>
      <c r="J62" s="38">
        <v>275.3</v>
      </c>
      <c r="K62" s="38">
        <v>290.59999999999997</v>
      </c>
      <c r="L62" s="38">
        <v>300.15000000000003</v>
      </c>
      <c r="M62" s="28">
        <v>281.05</v>
      </c>
      <c r="N62" s="28">
        <v>256.2</v>
      </c>
      <c r="O62" s="39">
        <v>11313000</v>
      </c>
      <c r="P62" s="40">
        <v>0.84671890303623898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133.35</v>
      </c>
      <c r="F63" s="37">
        <v>133.63333333333333</v>
      </c>
      <c r="G63" s="38">
        <v>131.91666666666666</v>
      </c>
      <c r="H63" s="38">
        <v>130.48333333333332</v>
      </c>
      <c r="I63" s="38">
        <v>128.76666666666665</v>
      </c>
      <c r="J63" s="38">
        <v>135.06666666666666</v>
      </c>
      <c r="K63" s="38">
        <v>136.78333333333336</v>
      </c>
      <c r="L63" s="38">
        <v>138.21666666666667</v>
      </c>
      <c r="M63" s="28">
        <v>135.35</v>
      </c>
      <c r="N63" s="28">
        <v>132.19999999999999</v>
      </c>
      <c r="O63" s="39">
        <v>24270000</v>
      </c>
      <c r="P63" s="40">
        <v>-9.5584125209614304E-2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1554.8</v>
      </c>
      <c r="F64" s="37">
        <v>1557.05</v>
      </c>
      <c r="G64" s="38">
        <v>1545.1</v>
      </c>
      <c r="H64" s="38">
        <v>1535.3999999999999</v>
      </c>
      <c r="I64" s="38">
        <v>1523.4499999999998</v>
      </c>
      <c r="J64" s="38">
        <v>1566.75</v>
      </c>
      <c r="K64" s="38">
        <v>1578.7000000000003</v>
      </c>
      <c r="L64" s="38">
        <v>1588.4</v>
      </c>
      <c r="M64" s="28">
        <v>1569</v>
      </c>
      <c r="N64" s="28">
        <v>1547.35</v>
      </c>
      <c r="O64" s="39">
        <v>2928600</v>
      </c>
      <c r="P64" s="40">
        <v>-9.1568955890563936E-2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527.45000000000005</v>
      </c>
      <c r="F65" s="37">
        <v>525.98333333333335</v>
      </c>
      <c r="G65" s="38">
        <v>522.4666666666667</v>
      </c>
      <c r="H65" s="38">
        <v>517.48333333333335</v>
      </c>
      <c r="I65" s="38">
        <v>513.9666666666667</v>
      </c>
      <c r="J65" s="38">
        <v>530.9666666666667</v>
      </c>
      <c r="K65" s="38">
        <v>534.48333333333335</v>
      </c>
      <c r="L65" s="38">
        <v>539.4666666666667</v>
      </c>
      <c r="M65" s="28">
        <v>529.5</v>
      </c>
      <c r="N65" s="28">
        <v>521</v>
      </c>
      <c r="O65" s="39">
        <v>14437500</v>
      </c>
      <c r="P65" s="40">
        <v>4.411498824805641E-2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1918.35</v>
      </c>
      <c r="F66" s="37">
        <v>1921.1833333333334</v>
      </c>
      <c r="G66" s="38">
        <v>1904.4666666666667</v>
      </c>
      <c r="H66" s="38">
        <v>1890.5833333333333</v>
      </c>
      <c r="I66" s="38">
        <v>1873.8666666666666</v>
      </c>
      <c r="J66" s="38">
        <v>1935.0666666666668</v>
      </c>
      <c r="K66" s="38">
        <v>1951.7833333333335</v>
      </c>
      <c r="L66" s="38">
        <v>1965.666666666667</v>
      </c>
      <c r="M66" s="28">
        <v>1937.9</v>
      </c>
      <c r="N66" s="28">
        <v>1907.3</v>
      </c>
      <c r="O66" s="39">
        <v>2261000</v>
      </c>
      <c r="P66" s="40">
        <v>-8.7938684953610333E-2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1857.3</v>
      </c>
      <c r="F67" s="37">
        <v>1856.2833333333335</v>
      </c>
      <c r="G67" s="38">
        <v>1840.0666666666671</v>
      </c>
      <c r="H67" s="38">
        <v>1822.8333333333335</v>
      </c>
      <c r="I67" s="38">
        <v>1806.616666666667</v>
      </c>
      <c r="J67" s="38">
        <v>1873.5166666666671</v>
      </c>
      <c r="K67" s="38">
        <v>1889.7333333333338</v>
      </c>
      <c r="L67" s="38">
        <v>1906.9666666666672</v>
      </c>
      <c r="M67" s="28">
        <v>1872.5</v>
      </c>
      <c r="N67" s="28">
        <v>1839.05</v>
      </c>
      <c r="O67" s="39">
        <v>1750000</v>
      </c>
      <c r="P67" s="40">
        <v>-0.11201319294684765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198.7</v>
      </c>
      <c r="F68" s="37">
        <v>199.83333333333334</v>
      </c>
      <c r="G68" s="38">
        <v>196.81666666666669</v>
      </c>
      <c r="H68" s="38">
        <v>194.93333333333334</v>
      </c>
      <c r="I68" s="38">
        <v>191.91666666666669</v>
      </c>
      <c r="J68" s="38">
        <v>201.7166666666667</v>
      </c>
      <c r="K68" s="38">
        <v>204.73333333333335</v>
      </c>
      <c r="L68" s="38">
        <v>206.6166666666667</v>
      </c>
      <c r="M68" s="28">
        <v>202.85</v>
      </c>
      <c r="N68" s="28">
        <v>197.95</v>
      </c>
      <c r="O68" s="39">
        <v>16584400</v>
      </c>
      <c r="P68" s="40">
        <v>1.8606224627875508E-3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3218.45</v>
      </c>
      <c r="F69" s="37">
        <v>3209.4333333333329</v>
      </c>
      <c r="G69" s="38">
        <v>3183.0666666666657</v>
      </c>
      <c r="H69" s="38">
        <v>3147.6833333333329</v>
      </c>
      <c r="I69" s="38">
        <v>3121.3166666666657</v>
      </c>
      <c r="J69" s="38">
        <v>3244.8166666666657</v>
      </c>
      <c r="K69" s="38">
        <v>3271.1833333333334</v>
      </c>
      <c r="L69" s="38">
        <v>3306.5666666666657</v>
      </c>
      <c r="M69" s="28">
        <v>3235.8</v>
      </c>
      <c r="N69" s="28">
        <v>3174.05</v>
      </c>
      <c r="O69" s="39">
        <v>3136350</v>
      </c>
      <c r="P69" s="40">
        <v>-4.9158708503865396E-2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2863.65</v>
      </c>
      <c r="F70" s="37">
        <v>2871.6</v>
      </c>
      <c r="G70" s="38">
        <v>2840.7999999999997</v>
      </c>
      <c r="H70" s="38">
        <v>2817.95</v>
      </c>
      <c r="I70" s="38">
        <v>2787.1499999999996</v>
      </c>
      <c r="J70" s="38">
        <v>2894.45</v>
      </c>
      <c r="K70" s="38">
        <v>2925.25</v>
      </c>
      <c r="L70" s="38">
        <v>2948.1</v>
      </c>
      <c r="M70" s="28">
        <v>2902.4</v>
      </c>
      <c r="N70" s="28">
        <v>2848.75</v>
      </c>
      <c r="O70" s="39">
        <v>887125</v>
      </c>
      <c r="P70" s="40">
        <v>-0.10005072279989856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410.65</v>
      </c>
      <c r="F71" s="37">
        <v>411.73333333333329</v>
      </c>
      <c r="G71" s="38">
        <v>407.76666666666659</v>
      </c>
      <c r="H71" s="38">
        <v>404.88333333333333</v>
      </c>
      <c r="I71" s="38">
        <v>400.91666666666663</v>
      </c>
      <c r="J71" s="38">
        <v>414.61666666666656</v>
      </c>
      <c r="K71" s="38">
        <v>418.58333333333326</v>
      </c>
      <c r="L71" s="38">
        <v>421.46666666666653</v>
      </c>
      <c r="M71" s="28">
        <v>415.7</v>
      </c>
      <c r="N71" s="28">
        <v>408.85</v>
      </c>
      <c r="O71" s="39">
        <v>36382500</v>
      </c>
      <c r="P71" s="40">
        <v>-1.2716038327214112E-2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4831.6499999999996</v>
      </c>
      <c r="F72" s="37">
        <v>4808.8166666666666</v>
      </c>
      <c r="G72" s="38">
        <v>4778.6333333333332</v>
      </c>
      <c r="H72" s="38">
        <v>4725.6166666666668</v>
      </c>
      <c r="I72" s="38">
        <v>4695.4333333333334</v>
      </c>
      <c r="J72" s="38">
        <v>4861.833333333333</v>
      </c>
      <c r="K72" s="38">
        <v>4892.0166666666655</v>
      </c>
      <c r="L72" s="38">
        <v>4945.0333333333328</v>
      </c>
      <c r="M72" s="28">
        <v>4839</v>
      </c>
      <c r="N72" s="28">
        <v>4755.8</v>
      </c>
      <c r="O72" s="39">
        <v>2740750</v>
      </c>
      <c r="P72" s="40">
        <v>-9.7104918477033553E-3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3230.3</v>
      </c>
      <c r="F73" s="37">
        <v>3215.4</v>
      </c>
      <c r="G73" s="38">
        <v>3177.15</v>
      </c>
      <c r="H73" s="38">
        <v>3124</v>
      </c>
      <c r="I73" s="38">
        <v>3085.75</v>
      </c>
      <c r="J73" s="38">
        <v>3268.55</v>
      </c>
      <c r="K73" s="38">
        <v>3306.8</v>
      </c>
      <c r="L73" s="38">
        <v>3359.9500000000003</v>
      </c>
      <c r="M73" s="28">
        <v>3253.65</v>
      </c>
      <c r="N73" s="28">
        <v>3162.25</v>
      </c>
      <c r="O73" s="39">
        <v>3652775</v>
      </c>
      <c r="P73" s="40">
        <v>9.1109619257696362E-4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1971.85</v>
      </c>
      <c r="F74" s="37">
        <v>1976.2</v>
      </c>
      <c r="G74" s="38">
        <v>1956.4</v>
      </c>
      <c r="H74" s="38">
        <v>1940.95</v>
      </c>
      <c r="I74" s="38">
        <v>1921.15</v>
      </c>
      <c r="J74" s="38">
        <v>1991.65</v>
      </c>
      <c r="K74" s="38">
        <v>2011.4499999999998</v>
      </c>
      <c r="L74" s="38">
        <v>2026.9</v>
      </c>
      <c r="M74" s="28">
        <v>1996</v>
      </c>
      <c r="N74" s="28">
        <v>1960.75</v>
      </c>
      <c r="O74" s="39">
        <v>1716000</v>
      </c>
      <c r="P74" s="40">
        <v>8.57838872455194E-2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191.4</v>
      </c>
      <c r="F75" s="37">
        <v>190.85000000000002</v>
      </c>
      <c r="G75" s="38">
        <v>188.90000000000003</v>
      </c>
      <c r="H75" s="38">
        <v>186.4</v>
      </c>
      <c r="I75" s="38">
        <v>184.45000000000002</v>
      </c>
      <c r="J75" s="38">
        <v>193.35000000000005</v>
      </c>
      <c r="K75" s="38">
        <v>195.30000000000004</v>
      </c>
      <c r="L75" s="38">
        <v>197.80000000000007</v>
      </c>
      <c r="M75" s="28">
        <v>192.8</v>
      </c>
      <c r="N75" s="28">
        <v>188.35</v>
      </c>
      <c r="O75" s="39">
        <v>20606400</v>
      </c>
      <c r="P75" s="40">
        <v>7.3917634635691657E-3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133.25</v>
      </c>
      <c r="F76" s="37">
        <v>133.38333333333333</v>
      </c>
      <c r="G76" s="38">
        <v>132.11666666666665</v>
      </c>
      <c r="H76" s="38">
        <v>130.98333333333332</v>
      </c>
      <c r="I76" s="38">
        <v>129.71666666666664</v>
      </c>
      <c r="J76" s="38">
        <v>134.51666666666665</v>
      </c>
      <c r="K76" s="38">
        <v>135.7833333333333</v>
      </c>
      <c r="L76" s="38">
        <v>136.91666666666666</v>
      </c>
      <c r="M76" s="28">
        <v>134.65</v>
      </c>
      <c r="N76" s="28">
        <v>132.25</v>
      </c>
      <c r="O76" s="39">
        <v>60390000</v>
      </c>
      <c r="P76" s="40">
        <v>-3.4377998081228017E-2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109.3</v>
      </c>
      <c r="F77" s="37">
        <v>109.46666666666665</v>
      </c>
      <c r="G77" s="38">
        <v>108.73333333333331</v>
      </c>
      <c r="H77" s="38">
        <v>108.16666666666666</v>
      </c>
      <c r="I77" s="38">
        <v>107.43333333333331</v>
      </c>
      <c r="J77" s="38">
        <v>110.0333333333333</v>
      </c>
      <c r="K77" s="38">
        <v>110.76666666666665</v>
      </c>
      <c r="L77" s="38">
        <v>111.3333333333333</v>
      </c>
      <c r="M77" s="28">
        <v>110.2</v>
      </c>
      <c r="N77" s="28">
        <v>108.9</v>
      </c>
      <c r="O77" s="39">
        <v>69439350</v>
      </c>
      <c r="P77" s="40">
        <v>-3.1150261713264394E-2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519.70000000000005</v>
      </c>
      <c r="F78" s="37">
        <v>518.98333333333323</v>
      </c>
      <c r="G78" s="38">
        <v>517.06666666666649</v>
      </c>
      <c r="H78" s="38">
        <v>514.43333333333328</v>
      </c>
      <c r="I78" s="38">
        <v>512.51666666666654</v>
      </c>
      <c r="J78" s="38">
        <v>521.61666666666645</v>
      </c>
      <c r="K78" s="38">
        <v>523.53333333333319</v>
      </c>
      <c r="L78" s="38">
        <v>526.1666666666664</v>
      </c>
      <c r="M78" s="28">
        <v>520.9</v>
      </c>
      <c r="N78" s="28">
        <v>516.35</v>
      </c>
      <c r="O78" s="39">
        <v>7899600</v>
      </c>
      <c r="P78" s="40">
        <v>5.7227247553996675E-3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44.85</v>
      </c>
      <c r="F79" s="37">
        <v>44.866666666666674</v>
      </c>
      <c r="G79" s="38">
        <v>44.283333333333346</v>
      </c>
      <c r="H79" s="38">
        <v>43.716666666666669</v>
      </c>
      <c r="I79" s="38">
        <v>43.13333333333334</v>
      </c>
      <c r="J79" s="38">
        <v>45.433333333333351</v>
      </c>
      <c r="K79" s="38">
        <v>46.01666666666668</v>
      </c>
      <c r="L79" s="38">
        <v>46.583333333333357</v>
      </c>
      <c r="M79" s="28">
        <v>45.45</v>
      </c>
      <c r="N79" s="28">
        <v>44.3</v>
      </c>
      <c r="O79" s="39">
        <v>177435000</v>
      </c>
      <c r="P79" s="40">
        <v>0.11889897843359819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531.6</v>
      </c>
      <c r="F80" s="37">
        <v>529.5</v>
      </c>
      <c r="G80" s="38">
        <v>525</v>
      </c>
      <c r="H80" s="38">
        <v>518.4</v>
      </c>
      <c r="I80" s="38">
        <v>513.9</v>
      </c>
      <c r="J80" s="38">
        <v>536.1</v>
      </c>
      <c r="K80" s="38">
        <v>540.6</v>
      </c>
      <c r="L80" s="38">
        <v>547.20000000000005</v>
      </c>
      <c r="M80" s="28">
        <v>534</v>
      </c>
      <c r="N80" s="28">
        <v>522.9</v>
      </c>
      <c r="O80" s="39">
        <v>8240700</v>
      </c>
      <c r="P80" s="40">
        <v>-3.1451486082717407E-3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965.75</v>
      </c>
      <c r="F81" s="37">
        <v>970.85</v>
      </c>
      <c r="G81" s="38">
        <v>948.75</v>
      </c>
      <c r="H81" s="38">
        <v>931.75</v>
      </c>
      <c r="I81" s="38">
        <v>909.65</v>
      </c>
      <c r="J81" s="38">
        <v>987.85</v>
      </c>
      <c r="K81" s="38">
        <v>1009.9500000000002</v>
      </c>
      <c r="L81" s="38">
        <v>1026.95</v>
      </c>
      <c r="M81" s="28">
        <v>992.95</v>
      </c>
      <c r="N81" s="28">
        <v>953.85</v>
      </c>
      <c r="O81" s="39">
        <v>7753000</v>
      </c>
      <c r="P81" s="40">
        <v>-1.4114954221770091E-2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1291.7</v>
      </c>
      <c r="F82" s="37">
        <v>1288.95</v>
      </c>
      <c r="G82" s="38">
        <v>1281.5500000000002</v>
      </c>
      <c r="H82" s="38">
        <v>1271.4000000000001</v>
      </c>
      <c r="I82" s="38">
        <v>1264.0000000000002</v>
      </c>
      <c r="J82" s="38">
        <v>1299.1000000000001</v>
      </c>
      <c r="K82" s="38">
        <v>1306.5000000000002</v>
      </c>
      <c r="L82" s="38">
        <v>1316.65</v>
      </c>
      <c r="M82" s="28">
        <v>1296.3499999999999</v>
      </c>
      <c r="N82" s="28">
        <v>1278.8</v>
      </c>
      <c r="O82" s="39">
        <v>5434900</v>
      </c>
      <c r="P82" s="40">
        <v>-2.760246369097407E-2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296.95</v>
      </c>
      <c r="F83" s="37">
        <v>296.90000000000003</v>
      </c>
      <c r="G83" s="38">
        <v>295.05000000000007</v>
      </c>
      <c r="H83" s="38">
        <v>293.15000000000003</v>
      </c>
      <c r="I83" s="38">
        <v>291.30000000000007</v>
      </c>
      <c r="J83" s="38">
        <v>298.80000000000007</v>
      </c>
      <c r="K83" s="38">
        <v>300.65000000000009</v>
      </c>
      <c r="L83" s="38">
        <v>302.55000000000007</v>
      </c>
      <c r="M83" s="28">
        <v>298.75</v>
      </c>
      <c r="N83" s="28">
        <v>295</v>
      </c>
      <c r="O83" s="39">
        <v>7412000</v>
      </c>
      <c r="P83" s="40">
        <v>2.5740381954054804E-2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1689.4</v>
      </c>
      <c r="F84" s="37">
        <v>1691.7</v>
      </c>
      <c r="G84" s="38">
        <v>1679.6000000000001</v>
      </c>
      <c r="H84" s="38">
        <v>1669.8000000000002</v>
      </c>
      <c r="I84" s="38">
        <v>1657.7000000000003</v>
      </c>
      <c r="J84" s="38">
        <v>1701.5</v>
      </c>
      <c r="K84" s="38">
        <v>1713.6</v>
      </c>
      <c r="L84" s="38">
        <v>1723.3999999999999</v>
      </c>
      <c r="M84" s="28">
        <v>1703.8</v>
      </c>
      <c r="N84" s="28">
        <v>1681.9</v>
      </c>
      <c r="O84" s="39">
        <v>12880575</v>
      </c>
      <c r="P84" s="40">
        <v>-1.3030027297543221E-2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459.25</v>
      </c>
      <c r="F85" s="37">
        <v>461.05</v>
      </c>
      <c r="G85" s="38">
        <v>456.6</v>
      </c>
      <c r="H85" s="38">
        <v>453.95</v>
      </c>
      <c r="I85" s="38">
        <v>449.5</v>
      </c>
      <c r="J85" s="38">
        <v>463.70000000000005</v>
      </c>
      <c r="K85" s="38">
        <v>468.15</v>
      </c>
      <c r="L85" s="38">
        <v>470.80000000000007</v>
      </c>
      <c r="M85" s="28">
        <v>465.5</v>
      </c>
      <c r="N85" s="28">
        <v>458.4</v>
      </c>
      <c r="O85" s="39">
        <v>5213750</v>
      </c>
      <c r="P85" s="40">
        <v>4.5887662988966904E-2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2824.5</v>
      </c>
      <c r="F86" s="37">
        <v>2831.7333333333336</v>
      </c>
      <c r="G86" s="38">
        <v>2810.2666666666673</v>
      </c>
      <c r="H86" s="38">
        <v>2796.0333333333338</v>
      </c>
      <c r="I86" s="38">
        <v>2774.5666666666675</v>
      </c>
      <c r="J86" s="38">
        <v>2845.9666666666672</v>
      </c>
      <c r="K86" s="38">
        <v>2867.4333333333334</v>
      </c>
      <c r="L86" s="38">
        <v>2881.666666666667</v>
      </c>
      <c r="M86" s="28">
        <v>2853.2</v>
      </c>
      <c r="N86" s="28">
        <v>2817.5</v>
      </c>
      <c r="O86" s="39">
        <v>2824800</v>
      </c>
      <c r="P86" s="40">
        <v>-1.4547357404500262E-2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1216.0999999999999</v>
      </c>
      <c r="F87" s="37">
        <v>1210.2666666666667</v>
      </c>
      <c r="G87" s="38">
        <v>1199.7833333333333</v>
      </c>
      <c r="H87" s="38">
        <v>1183.4666666666667</v>
      </c>
      <c r="I87" s="38">
        <v>1172.9833333333333</v>
      </c>
      <c r="J87" s="38">
        <v>1226.5833333333333</v>
      </c>
      <c r="K87" s="38">
        <v>1237.0666666666664</v>
      </c>
      <c r="L87" s="38">
        <v>1253.3833333333332</v>
      </c>
      <c r="M87" s="28">
        <v>1220.75</v>
      </c>
      <c r="N87" s="28">
        <v>1193.95</v>
      </c>
      <c r="O87" s="39">
        <v>5472000</v>
      </c>
      <c r="P87" s="40">
        <v>-6.8516469486764833E-2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1054</v>
      </c>
      <c r="F88" s="37">
        <v>1053.5166666666667</v>
      </c>
      <c r="G88" s="38">
        <v>1046.7833333333333</v>
      </c>
      <c r="H88" s="38">
        <v>1039.5666666666666</v>
      </c>
      <c r="I88" s="38">
        <v>1032.8333333333333</v>
      </c>
      <c r="J88" s="38">
        <v>1060.7333333333333</v>
      </c>
      <c r="K88" s="38">
        <v>1067.4666666666665</v>
      </c>
      <c r="L88" s="38">
        <v>1074.6833333333334</v>
      </c>
      <c r="M88" s="28">
        <v>1060.25</v>
      </c>
      <c r="N88" s="28">
        <v>1046.3</v>
      </c>
      <c r="O88" s="39">
        <v>11715900</v>
      </c>
      <c r="P88" s="40">
        <v>-5.2894330203256861E-3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2754.9</v>
      </c>
      <c r="F89" s="37">
        <v>2764.8833333333332</v>
      </c>
      <c r="G89" s="38">
        <v>2739.1666666666665</v>
      </c>
      <c r="H89" s="38">
        <v>2723.4333333333334</v>
      </c>
      <c r="I89" s="38">
        <v>2697.7166666666667</v>
      </c>
      <c r="J89" s="38">
        <v>2780.6166666666663</v>
      </c>
      <c r="K89" s="38">
        <v>2806.3333333333335</v>
      </c>
      <c r="L89" s="38">
        <v>2822.0666666666662</v>
      </c>
      <c r="M89" s="28">
        <v>2790.6</v>
      </c>
      <c r="N89" s="28">
        <v>2749.15</v>
      </c>
      <c r="O89" s="39">
        <v>19407900</v>
      </c>
      <c r="P89" s="40">
        <v>-2.8268869695831769E-2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1763.45</v>
      </c>
      <c r="F90" s="37">
        <v>1761.9666666666665</v>
      </c>
      <c r="G90" s="38">
        <v>1746.4833333333329</v>
      </c>
      <c r="H90" s="38">
        <v>1729.5166666666664</v>
      </c>
      <c r="I90" s="38">
        <v>1714.0333333333328</v>
      </c>
      <c r="J90" s="38">
        <v>1778.9333333333329</v>
      </c>
      <c r="K90" s="38">
        <v>1794.4166666666665</v>
      </c>
      <c r="L90" s="38">
        <v>1811.383333333333</v>
      </c>
      <c r="M90" s="28">
        <v>1777.45</v>
      </c>
      <c r="N90" s="28">
        <v>1745</v>
      </c>
      <c r="O90" s="39">
        <v>2484300</v>
      </c>
      <c r="P90" s="40">
        <v>-2.5076524605603955E-2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1667.7</v>
      </c>
      <c r="F91" s="37">
        <v>1673.7333333333336</v>
      </c>
      <c r="G91" s="38">
        <v>1659.8166666666671</v>
      </c>
      <c r="H91" s="38">
        <v>1651.9333333333334</v>
      </c>
      <c r="I91" s="38">
        <v>1638.0166666666669</v>
      </c>
      <c r="J91" s="38">
        <v>1681.6166666666672</v>
      </c>
      <c r="K91" s="38">
        <v>1695.5333333333338</v>
      </c>
      <c r="L91" s="38">
        <v>1703.4166666666674</v>
      </c>
      <c r="M91" s="28">
        <v>1687.65</v>
      </c>
      <c r="N91" s="28">
        <v>1665.85</v>
      </c>
      <c r="O91" s="39">
        <v>72739700</v>
      </c>
      <c r="P91" s="40">
        <v>3.1863930717016466E-2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531.29999999999995</v>
      </c>
      <c r="F92" s="37">
        <v>536.01666666666665</v>
      </c>
      <c r="G92" s="38">
        <v>524.5333333333333</v>
      </c>
      <c r="H92" s="38">
        <v>517.76666666666665</v>
      </c>
      <c r="I92" s="38">
        <v>506.2833333333333</v>
      </c>
      <c r="J92" s="38">
        <v>542.7833333333333</v>
      </c>
      <c r="K92" s="38">
        <v>554.26666666666665</v>
      </c>
      <c r="L92" s="38">
        <v>561.0333333333333</v>
      </c>
      <c r="M92" s="28">
        <v>547.5</v>
      </c>
      <c r="N92" s="28">
        <v>529.25</v>
      </c>
      <c r="O92" s="39">
        <v>17209500</v>
      </c>
      <c r="P92" s="40">
        <v>1.2883594458112133E-2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2499.75</v>
      </c>
      <c r="F93" s="37">
        <v>2510.1166666666668</v>
      </c>
      <c r="G93" s="38">
        <v>2486.5333333333338</v>
      </c>
      <c r="H93" s="38">
        <v>2473.3166666666671</v>
      </c>
      <c r="I93" s="38">
        <v>2449.733333333334</v>
      </c>
      <c r="J93" s="38">
        <v>2523.3333333333335</v>
      </c>
      <c r="K93" s="38">
        <v>2546.9166666666665</v>
      </c>
      <c r="L93" s="38">
        <v>2560.1333333333332</v>
      </c>
      <c r="M93" s="28">
        <v>2533.6999999999998</v>
      </c>
      <c r="N93" s="28">
        <v>2496.9</v>
      </c>
      <c r="O93" s="39">
        <v>3840000</v>
      </c>
      <c r="P93" s="40">
        <v>3.643724696356275E-2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427.95</v>
      </c>
      <c r="F94" s="37">
        <v>427.65000000000003</v>
      </c>
      <c r="G94" s="38">
        <v>424.85000000000008</v>
      </c>
      <c r="H94" s="38">
        <v>421.75000000000006</v>
      </c>
      <c r="I94" s="38">
        <v>418.9500000000001</v>
      </c>
      <c r="J94" s="38">
        <v>430.75000000000006</v>
      </c>
      <c r="K94" s="38">
        <v>433.55</v>
      </c>
      <c r="L94" s="38">
        <v>436.65000000000003</v>
      </c>
      <c r="M94" s="28">
        <v>430.45</v>
      </c>
      <c r="N94" s="28">
        <v>424.55</v>
      </c>
      <c r="O94" s="39">
        <v>25874800</v>
      </c>
      <c r="P94" s="40">
        <v>1.61086370883501E-2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98.95</v>
      </c>
      <c r="F95" s="37">
        <v>99.300000000000011</v>
      </c>
      <c r="G95" s="38">
        <v>98.200000000000017</v>
      </c>
      <c r="H95" s="38">
        <v>97.45</v>
      </c>
      <c r="I95" s="38">
        <v>96.350000000000009</v>
      </c>
      <c r="J95" s="38">
        <v>100.05000000000003</v>
      </c>
      <c r="K95" s="38">
        <v>101.15000000000002</v>
      </c>
      <c r="L95" s="38">
        <v>101.90000000000003</v>
      </c>
      <c r="M95" s="28">
        <v>100.4</v>
      </c>
      <c r="N95" s="28">
        <v>98.55</v>
      </c>
      <c r="O95" s="39">
        <v>19632000</v>
      </c>
      <c r="P95" s="40">
        <v>-1.9419803404459361E-2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246.85</v>
      </c>
      <c r="F96" s="37">
        <v>246.08333333333334</v>
      </c>
      <c r="G96" s="38">
        <v>243.81666666666669</v>
      </c>
      <c r="H96" s="38">
        <v>240.78333333333336</v>
      </c>
      <c r="I96" s="38">
        <v>238.51666666666671</v>
      </c>
      <c r="J96" s="38">
        <v>249.11666666666667</v>
      </c>
      <c r="K96" s="38">
        <v>251.38333333333333</v>
      </c>
      <c r="L96" s="38">
        <v>254.41666666666666</v>
      </c>
      <c r="M96" s="28">
        <v>248.35</v>
      </c>
      <c r="N96" s="28">
        <v>243.05</v>
      </c>
      <c r="O96" s="39">
        <v>16818300</v>
      </c>
      <c r="P96" s="40">
        <v>-1.7628205128205128E-3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2492.1999999999998</v>
      </c>
      <c r="F97" s="37">
        <v>2492.4333333333334</v>
      </c>
      <c r="G97" s="38">
        <v>2481.2166666666667</v>
      </c>
      <c r="H97" s="38">
        <v>2470.2333333333331</v>
      </c>
      <c r="I97" s="38">
        <v>2459.0166666666664</v>
      </c>
      <c r="J97" s="38">
        <v>2503.416666666667</v>
      </c>
      <c r="K97" s="38">
        <v>2514.6333333333341</v>
      </c>
      <c r="L97" s="38">
        <v>2525.6166666666672</v>
      </c>
      <c r="M97" s="28">
        <v>2503.65</v>
      </c>
      <c r="N97" s="28">
        <v>2481.4499999999998</v>
      </c>
      <c r="O97" s="39">
        <v>9648000</v>
      </c>
      <c r="P97" s="40">
        <v>3.4183361739074505E-2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35651.75</v>
      </c>
      <c r="F98" s="37">
        <v>35811.966666666667</v>
      </c>
      <c r="G98" s="38">
        <v>35215.633333333331</v>
      </c>
      <c r="H98" s="38">
        <v>34779.516666666663</v>
      </c>
      <c r="I98" s="38">
        <v>34183.183333333327</v>
      </c>
      <c r="J98" s="38">
        <v>36248.083333333336</v>
      </c>
      <c r="K98" s="38">
        <v>36844.416666666664</v>
      </c>
      <c r="L98" s="38">
        <v>37280.53333333334</v>
      </c>
      <c r="M98" s="28">
        <v>36408.300000000003</v>
      </c>
      <c r="N98" s="28">
        <v>35375.85</v>
      </c>
      <c r="O98" s="39">
        <v>9615</v>
      </c>
      <c r="P98" s="40">
        <v>-0.20174346201743462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105.7</v>
      </c>
      <c r="F99" s="37">
        <v>106.03333333333335</v>
      </c>
      <c r="G99" s="38">
        <v>103.56666666666669</v>
      </c>
      <c r="H99" s="38">
        <v>101.43333333333335</v>
      </c>
      <c r="I99" s="38">
        <v>98.966666666666697</v>
      </c>
      <c r="J99" s="38">
        <v>108.16666666666669</v>
      </c>
      <c r="K99" s="38">
        <v>110.63333333333335</v>
      </c>
      <c r="L99" s="38">
        <v>112.76666666666668</v>
      </c>
      <c r="M99" s="28">
        <v>108.5</v>
      </c>
      <c r="N99" s="28">
        <v>103.9</v>
      </c>
      <c r="O99" s="39">
        <v>49220000</v>
      </c>
      <c r="P99" s="40">
        <v>1.3758444554292305E-2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912.85</v>
      </c>
      <c r="F100" s="37">
        <v>910.43333333333339</v>
      </c>
      <c r="G100" s="38">
        <v>906.26666666666677</v>
      </c>
      <c r="H100" s="38">
        <v>899.68333333333339</v>
      </c>
      <c r="I100" s="38">
        <v>895.51666666666677</v>
      </c>
      <c r="J100" s="38">
        <v>917.01666666666677</v>
      </c>
      <c r="K100" s="38">
        <v>921.18333333333328</v>
      </c>
      <c r="L100" s="38">
        <v>927.76666666666677</v>
      </c>
      <c r="M100" s="28">
        <v>914.6</v>
      </c>
      <c r="N100" s="28">
        <v>903.85</v>
      </c>
      <c r="O100" s="39">
        <v>74866400</v>
      </c>
      <c r="P100" s="40">
        <v>-1.5700638701246113E-2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1073.2</v>
      </c>
      <c r="F101" s="37">
        <v>1075.45</v>
      </c>
      <c r="G101" s="38">
        <v>1067.3000000000002</v>
      </c>
      <c r="H101" s="38">
        <v>1061.4000000000001</v>
      </c>
      <c r="I101" s="38">
        <v>1053.2500000000002</v>
      </c>
      <c r="J101" s="38">
        <v>1081.3500000000001</v>
      </c>
      <c r="K101" s="38">
        <v>1089.5000000000002</v>
      </c>
      <c r="L101" s="38">
        <v>1095.4000000000001</v>
      </c>
      <c r="M101" s="28">
        <v>1083.5999999999999</v>
      </c>
      <c r="N101" s="28">
        <v>1069.55</v>
      </c>
      <c r="O101" s="39">
        <v>5555175</v>
      </c>
      <c r="P101" s="40">
        <v>-3.7906668629471514E-2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434</v>
      </c>
      <c r="F102" s="37">
        <v>437.18333333333334</v>
      </c>
      <c r="G102" s="38">
        <v>429.11666666666667</v>
      </c>
      <c r="H102" s="38">
        <v>424.23333333333335</v>
      </c>
      <c r="I102" s="38">
        <v>416.16666666666669</v>
      </c>
      <c r="J102" s="38">
        <v>442.06666666666666</v>
      </c>
      <c r="K102" s="38">
        <v>450.13333333333338</v>
      </c>
      <c r="L102" s="38">
        <v>455.01666666666665</v>
      </c>
      <c r="M102" s="28">
        <v>445.25</v>
      </c>
      <c r="N102" s="28">
        <v>432.3</v>
      </c>
      <c r="O102" s="39">
        <v>14184000</v>
      </c>
      <c r="P102" s="40">
        <v>-3.5397327348770782E-2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6.3</v>
      </c>
      <c r="F103" s="37">
        <v>6.333333333333333</v>
      </c>
      <c r="G103" s="38">
        <v>6.2666666666666657</v>
      </c>
      <c r="H103" s="38">
        <v>6.2333333333333325</v>
      </c>
      <c r="I103" s="38">
        <v>6.1666666666666652</v>
      </c>
      <c r="J103" s="38">
        <v>6.3666666666666663</v>
      </c>
      <c r="K103" s="38">
        <v>6.4333333333333345</v>
      </c>
      <c r="L103" s="38">
        <v>6.4666666666666668</v>
      </c>
      <c r="M103" s="28">
        <v>6.4</v>
      </c>
      <c r="N103" s="28">
        <v>6.3</v>
      </c>
      <c r="O103" s="39">
        <v>654360000</v>
      </c>
      <c r="P103" s="40">
        <v>1.322349880771732E-2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83.65</v>
      </c>
      <c r="F104" s="37">
        <v>83.7</v>
      </c>
      <c r="G104" s="38">
        <v>83.2</v>
      </c>
      <c r="H104" s="38">
        <v>82.75</v>
      </c>
      <c r="I104" s="38">
        <v>82.25</v>
      </c>
      <c r="J104" s="38">
        <v>84.15</v>
      </c>
      <c r="K104" s="38">
        <v>84.65</v>
      </c>
      <c r="L104" s="38">
        <v>85.100000000000009</v>
      </c>
      <c r="M104" s="28">
        <v>84.2</v>
      </c>
      <c r="N104" s="28">
        <v>83.25</v>
      </c>
      <c r="O104" s="39">
        <v>183370000</v>
      </c>
      <c r="P104" s="40">
        <v>-2.1400362898921978E-2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58.5</v>
      </c>
      <c r="F105" s="37">
        <v>58.566666666666663</v>
      </c>
      <c r="G105" s="38">
        <v>58.133333333333326</v>
      </c>
      <c r="H105" s="38">
        <v>57.766666666666666</v>
      </c>
      <c r="I105" s="38">
        <v>57.333333333333329</v>
      </c>
      <c r="J105" s="38">
        <v>58.933333333333323</v>
      </c>
      <c r="K105" s="38">
        <v>59.36666666666666</v>
      </c>
      <c r="L105" s="38">
        <v>59.73333333333332</v>
      </c>
      <c r="M105" s="28">
        <v>59</v>
      </c>
      <c r="N105" s="28">
        <v>58.2</v>
      </c>
      <c r="O105" s="39">
        <v>203430000</v>
      </c>
      <c r="P105" s="40">
        <v>-2.0794223826714801E-2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152.5</v>
      </c>
      <c r="F106" s="37">
        <v>152.73333333333332</v>
      </c>
      <c r="G106" s="38">
        <v>151.76666666666665</v>
      </c>
      <c r="H106" s="38">
        <v>151.03333333333333</v>
      </c>
      <c r="I106" s="38">
        <v>150.06666666666666</v>
      </c>
      <c r="J106" s="38">
        <v>153.46666666666664</v>
      </c>
      <c r="K106" s="38">
        <v>154.43333333333328</v>
      </c>
      <c r="L106" s="38">
        <v>155.16666666666663</v>
      </c>
      <c r="M106" s="28">
        <v>153.69999999999999</v>
      </c>
      <c r="N106" s="28">
        <v>152</v>
      </c>
      <c r="O106" s="39">
        <v>39457500</v>
      </c>
      <c r="P106" s="40">
        <v>-2.3389641730090959E-2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494.1</v>
      </c>
      <c r="F107" s="37">
        <v>492.34999999999997</v>
      </c>
      <c r="G107" s="38">
        <v>487.69999999999993</v>
      </c>
      <c r="H107" s="38">
        <v>481.29999999999995</v>
      </c>
      <c r="I107" s="38">
        <v>476.64999999999992</v>
      </c>
      <c r="J107" s="38">
        <v>498.74999999999994</v>
      </c>
      <c r="K107" s="38">
        <v>503.39999999999992</v>
      </c>
      <c r="L107" s="38">
        <v>509.79999999999995</v>
      </c>
      <c r="M107" s="28">
        <v>497</v>
      </c>
      <c r="N107" s="28">
        <v>485.95</v>
      </c>
      <c r="O107" s="39">
        <v>7928250</v>
      </c>
      <c r="P107" s="40">
        <v>-2.0220900594732371E-2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338.85</v>
      </c>
      <c r="F108" s="37">
        <v>339.13333333333338</v>
      </c>
      <c r="G108" s="38">
        <v>336.91666666666674</v>
      </c>
      <c r="H108" s="38">
        <v>334.98333333333335</v>
      </c>
      <c r="I108" s="38">
        <v>332.76666666666671</v>
      </c>
      <c r="J108" s="38">
        <v>341.06666666666678</v>
      </c>
      <c r="K108" s="38">
        <v>343.28333333333336</v>
      </c>
      <c r="L108" s="38">
        <v>345.21666666666681</v>
      </c>
      <c r="M108" s="28">
        <v>341.35</v>
      </c>
      <c r="N108" s="28">
        <v>337.2</v>
      </c>
      <c r="O108" s="39">
        <v>27090000</v>
      </c>
      <c r="P108" s="40">
        <v>5.8666270607455814E-3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180.4</v>
      </c>
      <c r="F109" s="37">
        <v>180.56666666666669</v>
      </c>
      <c r="G109" s="38">
        <v>178.13333333333338</v>
      </c>
      <c r="H109" s="38">
        <v>175.8666666666667</v>
      </c>
      <c r="I109" s="38">
        <v>173.43333333333339</v>
      </c>
      <c r="J109" s="38">
        <v>182.83333333333337</v>
      </c>
      <c r="K109" s="38">
        <v>185.26666666666671</v>
      </c>
      <c r="L109" s="38">
        <v>187.53333333333336</v>
      </c>
      <c r="M109" s="28">
        <v>183</v>
      </c>
      <c r="N109" s="28">
        <v>178.3</v>
      </c>
      <c r="O109" s="39">
        <v>18156900</v>
      </c>
      <c r="P109" s="40">
        <v>-2.1259965608879161E-2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5308.75</v>
      </c>
      <c r="F110" s="37">
        <v>5302.3499999999995</v>
      </c>
      <c r="G110" s="38">
        <v>5191.0999999999985</v>
      </c>
      <c r="H110" s="38">
        <v>5073.4499999999989</v>
      </c>
      <c r="I110" s="38">
        <v>4962.199999999998</v>
      </c>
      <c r="J110" s="38">
        <v>5419.9999999999991</v>
      </c>
      <c r="K110" s="38">
        <v>5531.2500000000009</v>
      </c>
      <c r="L110" s="38">
        <v>5648.9</v>
      </c>
      <c r="M110" s="28">
        <v>5413.6</v>
      </c>
      <c r="N110" s="28">
        <v>5184.7</v>
      </c>
      <c r="O110" s="39">
        <v>315150</v>
      </c>
      <c r="P110" s="40">
        <v>-0.11275337837837837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1994.15</v>
      </c>
      <c r="F111" s="37">
        <v>1992.7333333333333</v>
      </c>
      <c r="G111" s="38">
        <v>1983.7166666666667</v>
      </c>
      <c r="H111" s="38">
        <v>1973.2833333333333</v>
      </c>
      <c r="I111" s="38">
        <v>1964.2666666666667</v>
      </c>
      <c r="J111" s="38">
        <v>2003.1666666666667</v>
      </c>
      <c r="K111" s="38">
        <v>2012.1833333333336</v>
      </c>
      <c r="L111" s="38">
        <v>2022.6166666666668</v>
      </c>
      <c r="M111" s="28">
        <v>2001.75</v>
      </c>
      <c r="N111" s="28">
        <v>1982.3</v>
      </c>
      <c r="O111" s="39">
        <v>3261000</v>
      </c>
      <c r="P111" s="40">
        <v>-6.1259943311694253E-3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1123.5999999999999</v>
      </c>
      <c r="F112" s="37">
        <v>1122.2333333333333</v>
      </c>
      <c r="G112" s="38">
        <v>1114.8666666666668</v>
      </c>
      <c r="H112" s="38">
        <v>1106.1333333333334</v>
      </c>
      <c r="I112" s="38">
        <v>1098.7666666666669</v>
      </c>
      <c r="J112" s="38">
        <v>1130.9666666666667</v>
      </c>
      <c r="K112" s="38">
        <v>1138.333333333333</v>
      </c>
      <c r="L112" s="38">
        <v>1147.0666666666666</v>
      </c>
      <c r="M112" s="28">
        <v>1129.5999999999999</v>
      </c>
      <c r="N112" s="28">
        <v>1113.5</v>
      </c>
      <c r="O112" s="39">
        <v>24439950</v>
      </c>
      <c r="P112" s="40">
        <v>-2.9796888118758819E-2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138.44999999999999</v>
      </c>
      <c r="F113" s="37">
        <v>138.5</v>
      </c>
      <c r="G113" s="38">
        <v>137</v>
      </c>
      <c r="H113" s="38">
        <v>135.55000000000001</v>
      </c>
      <c r="I113" s="38">
        <v>134.05000000000001</v>
      </c>
      <c r="J113" s="38">
        <v>139.94999999999999</v>
      </c>
      <c r="K113" s="38">
        <v>141.44999999999999</v>
      </c>
      <c r="L113" s="38">
        <v>142.89999999999998</v>
      </c>
      <c r="M113" s="28">
        <v>140</v>
      </c>
      <c r="N113" s="28">
        <v>137.05000000000001</v>
      </c>
      <c r="O113" s="39">
        <v>35666400</v>
      </c>
      <c r="P113" s="40">
        <v>3.7380894209626189E-2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1223.75</v>
      </c>
      <c r="F114" s="37">
        <v>1225.2833333333333</v>
      </c>
      <c r="G114" s="38">
        <v>1213.6166666666666</v>
      </c>
      <c r="H114" s="38">
        <v>1203.4833333333333</v>
      </c>
      <c r="I114" s="38">
        <v>1191.8166666666666</v>
      </c>
      <c r="J114" s="38">
        <v>1235.4166666666665</v>
      </c>
      <c r="K114" s="38">
        <v>1247.0833333333335</v>
      </c>
      <c r="L114" s="38">
        <v>1257.2166666666665</v>
      </c>
      <c r="M114" s="28">
        <v>1236.95</v>
      </c>
      <c r="N114" s="28">
        <v>1215.1500000000001</v>
      </c>
      <c r="O114" s="39">
        <v>49483200</v>
      </c>
      <c r="P114" s="40">
        <v>1.7737264709753849E-2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435</v>
      </c>
      <c r="F115" s="37">
        <v>437.61666666666662</v>
      </c>
      <c r="G115" s="38">
        <v>428.08333333333326</v>
      </c>
      <c r="H115" s="38">
        <v>421.16666666666663</v>
      </c>
      <c r="I115" s="38">
        <v>411.63333333333327</v>
      </c>
      <c r="J115" s="38">
        <v>444.53333333333325</v>
      </c>
      <c r="K115" s="38">
        <v>454.06666666666666</v>
      </c>
      <c r="L115" s="38">
        <v>460.98333333333323</v>
      </c>
      <c r="M115" s="28">
        <v>447.15</v>
      </c>
      <c r="N115" s="28">
        <v>430.7</v>
      </c>
      <c r="O115" s="39">
        <v>4240000</v>
      </c>
      <c r="P115" s="40">
        <v>1.2900143334925944E-2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78.45</v>
      </c>
      <c r="F116" s="37">
        <v>78.5</v>
      </c>
      <c r="G116" s="38">
        <v>78</v>
      </c>
      <c r="H116" s="38">
        <v>77.55</v>
      </c>
      <c r="I116" s="38">
        <v>77.05</v>
      </c>
      <c r="J116" s="38">
        <v>78.95</v>
      </c>
      <c r="K116" s="38">
        <v>79.45</v>
      </c>
      <c r="L116" s="38">
        <v>79.900000000000006</v>
      </c>
      <c r="M116" s="28">
        <v>79</v>
      </c>
      <c r="N116" s="28">
        <v>78.05</v>
      </c>
      <c r="O116" s="39">
        <v>81529500</v>
      </c>
      <c r="P116" s="40">
        <v>-1.7737577822154352E-2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743.4</v>
      </c>
      <c r="F117" s="37">
        <v>759.48333333333323</v>
      </c>
      <c r="G117" s="38">
        <v>724.96666666666647</v>
      </c>
      <c r="H117" s="38">
        <v>706.53333333333319</v>
      </c>
      <c r="I117" s="38">
        <v>672.01666666666642</v>
      </c>
      <c r="J117" s="38">
        <v>777.91666666666652</v>
      </c>
      <c r="K117" s="38">
        <v>812.43333333333317</v>
      </c>
      <c r="L117" s="38">
        <v>830.86666666666656</v>
      </c>
      <c r="M117" s="28">
        <v>794</v>
      </c>
      <c r="N117" s="28">
        <v>741.05</v>
      </c>
      <c r="O117" s="39">
        <v>3303300</v>
      </c>
      <c r="P117" s="40">
        <v>0.58961526431029088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608</v>
      </c>
      <c r="F118" s="37">
        <v>606.83333333333337</v>
      </c>
      <c r="G118" s="38">
        <v>601.31666666666672</v>
      </c>
      <c r="H118" s="38">
        <v>594.63333333333333</v>
      </c>
      <c r="I118" s="38">
        <v>589.11666666666667</v>
      </c>
      <c r="J118" s="38">
        <v>613.51666666666677</v>
      </c>
      <c r="K118" s="38">
        <v>619.03333333333342</v>
      </c>
      <c r="L118" s="38">
        <v>625.71666666666681</v>
      </c>
      <c r="M118" s="28">
        <v>612.35</v>
      </c>
      <c r="N118" s="28">
        <v>600.15</v>
      </c>
      <c r="O118" s="39">
        <v>13383125</v>
      </c>
      <c r="P118" s="40">
        <v>-4.3105605605605606E-2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410.2</v>
      </c>
      <c r="F119" s="37">
        <v>409.68333333333339</v>
      </c>
      <c r="G119" s="38">
        <v>407.36666666666679</v>
      </c>
      <c r="H119" s="38">
        <v>404.53333333333342</v>
      </c>
      <c r="I119" s="38">
        <v>402.21666666666681</v>
      </c>
      <c r="J119" s="38">
        <v>412.51666666666677</v>
      </c>
      <c r="K119" s="38">
        <v>414.83333333333337</v>
      </c>
      <c r="L119" s="38">
        <v>417.66666666666674</v>
      </c>
      <c r="M119" s="28">
        <v>412</v>
      </c>
      <c r="N119" s="28">
        <v>406.85</v>
      </c>
      <c r="O119" s="39">
        <v>75993600</v>
      </c>
      <c r="P119" s="40">
        <v>1.4113376748158428E-2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575.29999999999995</v>
      </c>
      <c r="F120" s="37">
        <v>576.66666666666663</v>
      </c>
      <c r="G120" s="38">
        <v>572.33333333333326</v>
      </c>
      <c r="H120" s="38">
        <v>569.36666666666667</v>
      </c>
      <c r="I120" s="38">
        <v>565.0333333333333</v>
      </c>
      <c r="J120" s="38">
        <v>579.63333333333321</v>
      </c>
      <c r="K120" s="38">
        <v>583.96666666666647</v>
      </c>
      <c r="L120" s="38">
        <v>586.93333333333317</v>
      </c>
      <c r="M120" s="28">
        <v>581</v>
      </c>
      <c r="N120" s="28">
        <v>573.70000000000005</v>
      </c>
      <c r="O120" s="39">
        <v>18310000</v>
      </c>
      <c r="P120" s="40">
        <v>9.4411136379298471E-3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2911.6</v>
      </c>
      <c r="F121" s="37">
        <v>2913.4833333333336</v>
      </c>
      <c r="G121" s="38">
        <v>2886.6166666666672</v>
      </c>
      <c r="H121" s="38">
        <v>2861.6333333333337</v>
      </c>
      <c r="I121" s="38">
        <v>2834.7666666666673</v>
      </c>
      <c r="J121" s="38">
        <v>2938.4666666666672</v>
      </c>
      <c r="K121" s="38">
        <v>2965.3333333333339</v>
      </c>
      <c r="L121" s="38">
        <v>2990.3166666666671</v>
      </c>
      <c r="M121" s="28">
        <v>2940.35</v>
      </c>
      <c r="N121" s="28">
        <v>2888.5</v>
      </c>
      <c r="O121" s="39">
        <v>466750</v>
      </c>
      <c r="P121" s="40">
        <v>-7.8479763079960518E-2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725.85</v>
      </c>
      <c r="F122" s="37">
        <v>725.06666666666661</v>
      </c>
      <c r="G122" s="38">
        <v>718.98333333333323</v>
      </c>
      <c r="H122" s="38">
        <v>712.11666666666667</v>
      </c>
      <c r="I122" s="38">
        <v>706.0333333333333</v>
      </c>
      <c r="J122" s="38">
        <v>731.93333333333317</v>
      </c>
      <c r="K122" s="38">
        <v>738.01666666666665</v>
      </c>
      <c r="L122" s="38">
        <v>744.8833333333331</v>
      </c>
      <c r="M122" s="28">
        <v>731.15</v>
      </c>
      <c r="N122" s="28">
        <v>718.2</v>
      </c>
      <c r="O122" s="39">
        <v>22148100</v>
      </c>
      <c r="P122" s="40">
        <v>-3.0467369447321921E-4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450.5</v>
      </c>
      <c r="F123" s="37">
        <v>450.98333333333329</v>
      </c>
      <c r="G123" s="38">
        <v>446.41666666666657</v>
      </c>
      <c r="H123" s="38">
        <v>442.33333333333326</v>
      </c>
      <c r="I123" s="38">
        <v>437.76666666666654</v>
      </c>
      <c r="J123" s="38">
        <v>455.06666666666661</v>
      </c>
      <c r="K123" s="38">
        <v>459.63333333333333</v>
      </c>
      <c r="L123" s="38">
        <v>463.71666666666664</v>
      </c>
      <c r="M123" s="28">
        <v>455.55</v>
      </c>
      <c r="N123" s="28">
        <v>446.9</v>
      </c>
      <c r="O123" s="39">
        <v>19867500</v>
      </c>
      <c r="P123" s="40">
        <v>-3.1503260008530862E-2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1889.2</v>
      </c>
      <c r="F124" s="37">
        <v>1890.8166666666666</v>
      </c>
      <c r="G124" s="38">
        <v>1877.5833333333333</v>
      </c>
      <c r="H124" s="38">
        <v>1865.9666666666667</v>
      </c>
      <c r="I124" s="38">
        <v>1852.7333333333333</v>
      </c>
      <c r="J124" s="38">
        <v>1902.4333333333332</v>
      </c>
      <c r="K124" s="38">
        <v>1915.6666666666667</v>
      </c>
      <c r="L124" s="38">
        <v>1927.2833333333331</v>
      </c>
      <c r="M124" s="28">
        <v>1904.05</v>
      </c>
      <c r="N124" s="28">
        <v>1879.2</v>
      </c>
      <c r="O124" s="39">
        <v>32006000</v>
      </c>
      <c r="P124" s="40">
        <v>1.9785366342336928E-3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90.25</v>
      </c>
      <c r="F125" s="37">
        <v>90.266666666666652</v>
      </c>
      <c r="G125" s="38">
        <v>89.8333333333333</v>
      </c>
      <c r="H125" s="38">
        <v>89.416666666666643</v>
      </c>
      <c r="I125" s="38">
        <v>88.983333333333292</v>
      </c>
      <c r="J125" s="38">
        <v>90.683333333333309</v>
      </c>
      <c r="K125" s="38">
        <v>91.116666666666646</v>
      </c>
      <c r="L125" s="38">
        <v>91.533333333333317</v>
      </c>
      <c r="M125" s="28">
        <v>90.7</v>
      </c>
      <c r="N125" s="28">
        <v>89.85</v>
      </c>
      <c r="O125" s="39">
        <v>80601568</v>
      </c>
      <c r="P125" s="40">
        <v>2.3804126048515076E-2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1923.15</v>
      </c>
      <c r="F126" s="37">
        <v>1914.9000000000003</v>
      </c>
      <c r="G126" s="38">
        <v>1894.8500000000006</v>
      </c>
      <c r="H126" s="38">
        <v>1866.5500000000002</v>
      </c>
      <c r="I126" s="38">
        <v>1846.5000000000005</v>
      </c>
      <c r="J126" s="38">
        <v>1943.2000000000007</v>
      </c>
      <c r="K126" s="38">
        <v>1963.2500000000005</v>
      </c>
      <c r="L126" s="38">
        <v>1991.5500000000009</v>
      </c>
      <c r="M126" s="28">
        <v>1934.95</v>
      </c>
      <c r="N126" s="28">
        <v>1886.6</v>
      </c>
      <c r="O126" s="39">
        <v>795250</v>
      </c>
      <c r="P126" s="40">
        <v>-0.13063678600710577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294.95</v>
      </c>
      <c r="F127" s="37">
        <v>293.88333333333338</v>
      </c>
      <c r="G127" s="38">
        <v>290.01666666666677</v>
      </c>
      <c r="H127" s="38">
        <v>285.08333333333337</v>
      </c>
      <c r="I127" s="38">
        <v>281.21666666666675</v>
      </c>
      <c r="J127" s="38">
        <v>298.81666666666678</v>
      </c>
      <c r="K127" s="38">
        <v>302.68333333333345</v>
      </c>
      <c r="L127" s="38">
        <v>307.61666666666679</v>
      </c>
      <c r="M127" s="28">
        <v>297.75</v>
      </c>
      <c r="N127" s="28">
        <v>288.95</v>
      </c>
      <c r="O127" s="39">
        <v>14292300</v>
      </c>
      <c r="P127" s="40">
        <v>-3.2755155214769599E-2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339.45</v>
      </c>
      <c r="F128" s="37">
        <v>340.66666666666669</v>
      </c>
      <c r="G128" s="38">
        <v>336.83333333333337</v>
      </c>
      <c r="H128" s="38">
        <v>334.2166666666667</v>
      </c>
      <c r="I128" s="38">
        <v>330.38333333333338</v>
      </c>
      <c r="J128" s="38">
        <v>343.28333333333336</v>
      </c>
      <c r="K128" s="38">
        <v>347.11666666666673</v>
      </c>
      <c r="L128" s="38">
        <v>349.73333333333335</v>
      </c>
      <c r="M128" s="28">
        <v>344.5</v>
      </c>
      <c r="N128" s="28">
        <v>338.05</v>
      </c>
      <c r="O128" s="39">
        <v>16704000</v>
      </c>
      <c r="P128" s="40">
        <v>7.8436104742367566E-3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2251.25</v>
      </c>
      <c r="F129" s="37">
        <v>2242.6</v>
      </c>
      <c r="G129" s="38">
        <v>2227.85</v>
      </c>
      <c r="H129" s="38">
        <v>2204.4499999999998</v>
      </c>
      <c r="I129" s="38">
        <v>2189.6999999999998</v>
      </c>
      <c r="J129" s="38">
        <v>2266</v>
      </c>
      <c r="K129" s="38">
        <v>2280.75</v>
      </c>
      <c r="L129" s="38">
        <v>2304.15</v>
      </c>
      <c r="M129" s="28">
        <v>2257.35</v>
      </c>
      <c r="N129" s="28">
        <v>2219.1999999999998</v>
      </c>
      <c r="O129" s="39">
        <v>9893700</v>
      </c>
      <c r="P129" s="40">
        <v>-3.2419903767163478E-2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4189.45</v>
      </c>
      <c r="F130" s="37">
        <v>4195.05</v>
      </c>
      <c r="G130" s="38">
        <v>4171.9000000000005</v>
      </c>
      <c r="H130" s="38">
        <v>4154.3500000000004</v>
      </c>
      <c r="I130" s="38">
        <v>4131.2000000000007</v>
      </c>
      <c r="J130" s="38">
        <v>4212.6000000000004</v>
      </c>
      <c r="K130" s="38">
        <v>4235.75</v>
      </c>
      <c r="L130" s="38">
        <v>4253.3</v>
      </c>
      <c r="M130" s="28">
        <v>4218.2</v>
      </c>
      <c r="N130" s="28">
        <v>4177.5</v>
      </c>
      <c r="O130" s="39">
        <v>2042700</v>
      </c>
      <c r="P130" s="40">
        <v>8.4494704149080196E-2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3396</v>
      </c>
      <c r="F131" s="37">
        <v>3392.6</v>
      </c>
      <c r="G131" s="38">
        <v>3366.3999999999996</v>
      </c>
      <c r="H131" s="38">
        <v>3336.7999999999997</v>
      </c>
      <c r="I131" s="38">
        <v>3310.5999999999995</v>
      </c>
      <c r="J131" s="38">
        <v>3422.2</v>
      </c>
      <c r="K131" s="38">
        <v>3448.3999999999996</v>
      </c>
      <c r="L131" s="38">
        <v>3478</v>
      </c>
      <c r="M131" s="28">
        <v>3418.8</v>
      </c>
      <c r="N131" s="28">
        <v>3363</v>
      </c>
      <c r="O131" s="39">
        <v>1703200</v>
      </c>
      <c r="P131" s="40">
        <v>-9.2691242275729807E-2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704.55</v>
      </c>
      <c r="F132" s="37">
        <v>705.28333333333342</v>
      </c>
      <c r="G132" s="38">
        <v>700.71666666666681</v>
      </c>
      <c r="H132" s="38">
        <v>696.88333333333344</v>
      </c>
      <c r="I132" s="38">
        <v>692.31666666666683</v>
      </c>
      <c r="J132" s="38">
        <v>709.11666666666679</v>
      </c>
      <c r="K132" s="38">
        <v>713.68333333333339</v>
      </c>
      <c r="L132" s="38">
        <v>717.51666666666677</v>
      </c>
      <c r="M132" s="28">
        <v>709.85</v>
      </c>
      <c r="N132" s="28">
        <v>701.45</v>
      </c>
      <c r="O132" s="39">
        <v>7016750</v>
      </c>
      <c r="P132" s="40">
        <v>-3.0989552764408967E-2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1211.5999999999999</v>
      </c>
      <c r="F133" s="37">
        <v>1209.3999999999999</v>
      </c>
      <c r="G133" s="38">
        <v>1203.1499999999996</v>
      </c>
      <c r="H133" s="38">
        <v>1194.6999999999998</v>
      </c>
      <c r="I133" s="38">
        <v>1188.4499999999996</v>
      </c>
      <c r="J133" s="38">
        <v>1217.8499999999997</v>
      </c>
      <c r="K133" s="38">
        <v>1224.1000000000001</v>
      </c>
      <c r="L133" s="38">
        <v>1232.5499999999997</v>
      </c>
      <c r="M133" s="28">
        <v>1215.6500000000001</v>
      </c>
      <c r="N133" s="28">
        <v>1200.95</v>
      </c>
      <c r="O133" s="39">
        <v>14017500</v>
      </c>
      <c r="P133" s="40">
        <v>-1.072028455686197E-2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251.3</v>
      </c>
      <c r="F134" s="37">
        <v>251.66666666666666</v>
      </c>
      <c r="G134" s="38">
        <v>247.5333333333333</v>
      </c>
      <c r="H134" s="38">
        <v>243.76666666666665</v>
      </c>
      <c r="I134" s="38">
        <v>239.6333333333333</v>
      </c>
      <c r="J134" s="38">
        <v>255.43333333333331</v>
      </c>
      <c r="K134" s="38">
        <v>259.56666666666672</v>
      </c>
      <c r="L134" s="38">
        <v>263.33333333333331</v>
      </c>
      <c r="M134" s="28">
        <v>255.8</v>
      </c>
      <c r="N134" s="28">
        <v>247.9</v>
      </c>
      <c r="O134" s="39">
        <v>31120000</v>
      </c>
      <c r="P134" s="40">
        <v>0.14681603773584906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127.65</v>
      </c>
      <c r="F135" s="37">
        <v>128.1</v>
      </c>
      <c r="G135" s="38">
        <v>126.75</v>
      </c>
      <c r="H135" s="38">
        <v>125.85000000000001</v>
      </c>
      <c r="I135" s="38">
        <v>124.50000000000001</v>
      </c>
      <c r="J135" s="38">
        <v>129</v>
      </c>
      <c r="K135" s="38">
        <v>130.34999999999997</v>
      </c>
      <c r="L135" s="38">
        <v>131.24999999999997</v>
      </c>
      <c r="M135" s="28">
        <v>129.44999999999999</v>
      </c>
      <c r="N135" s="28">
        <v>127.2</v>
      </c>
      <c r="O135" s="39">
        <v>45834000</v>
      </c>
      <c r="P135" s="40">
        <v>-2.9351969504447267E-2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489.7</v>
      </c>
      <c r="F136" s="37">
        <v>485.56666666666666</v>
      </c>
      <c r="G136" s="38">
        <v>479.13333333333333</v>
      </c>
      <c r="H136" s="38">
        <v>468.56666666666666</v>
      </c>
      <c r="I136" s="38">
        <v>462.13333333333333</v>
      </c>
      <c r="J136" s="38">
        <v>496.13333333333333</v>
      </c>
      <c r="K136" s="38">
        <v>502.56666666666661</v>
      </c>
      <c r="L136" s="38">
        <v>513.13333333333333</v>
      </c>
      <c r="M136" s="28">
        <v>492</v>
      </c>
      <c r="N136" s="28">
        <v>475</v>
      </c>
      <c r="O136" s="39">
        <v>10712400</v>
      </c>
      <c r="P136" s="40">
        <v>9.6132096810676321E-3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8494.9500000000007</v>
      </c>
      <c r="F137" s="37">
        <v>8489.4833333333354</v>
      </c>
      <c r="G137" s="38">
        <v>8441.6166666666704</v>
      </c>
      <c r="H137" s="38">
        <v>8388.2833333333347</v>
      </c>
      <c r="I137" s="38">
        <v>8340.4166666666697</v>
      </c>
      <c r="J137" s="38">
        <v>8542.8166666666712</v>
      </c>
      <c r="K137" s="38">
        <v>8590.6833333333361</v>
      </c>
      <c r="L137" s="38">
        <v>8644.0166666666719</v>
      </c>
      <c r="M137" s="28">
        <v>8537.35</v>
      </c>
      <c r="N137" s="28">
        <v>8436.15</v>
      </c>
      <c r="O137" s="39">
        <v>2382400</v>
      </c>
      <c r="P137" s="40">
        <v>2.0212401507365536E-2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771.3</v>
      </c>
      <c r="F138" s="37">
        <v>770.11666666666667</v>
      </c>
      <c r="G138" s="38">
        <v>764.68333333333339</v>
      </c>
      <c r="H138" s="38">
        <v>758.06666666666672</v>
      </c>
      <c r="I138" s="38">
        <v>752.63333333333344</v>
      </c>
      <c r="J138" s="38">
        <v>776.73333333333335</v>
      </c>
      <c r="K138" s="38">
        <v>782.16666666666652</v>
      </c>
      <c r="L138" s="38">
        <v>788.7833333333333</v>
      </c>
      <c r="M138" s="28">
        <v>775.55</v>
      </c>
      <c r="N138" s="28">
        <v>763.5</v>
      </c>
      <c r="O138" s="39">
        <v>12573125</v>
      </c>
      <c r="P138" s="40">
        <v>-6.5188404365647684E-3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1491</v>
      </c>
      <c r="F139" s="37">
        <v>1480.7833333333335</v>
      </c>
      <c r="G139" s="38">
        <v>1466.666666666667</v>
      </c>
      <c r="H139" s="38">
        <v>1442.3333333333335</v>
      </c>
      <c r="I139" s="38">
        <v>1428.2166666666669</v>
      </c>
      <c r="J139" s="38">
        <v>1505.116666666667</v>
      </c>
      <c r="K139" s="38">
        <v>1519.2333333333333</v>
      </c>
      <c r="L139" s="38">
        <v>1543.5666666666671</v>
      </c>
      <c r="M139" s="28">
        <v>1494.9</v>
      </c>
      <c r="N139" s="28">
        <v>1456.45</v>
      </c>
      <c r="O139" s="39">
        <v>1095600</v>
      </c>
      <c r="P139" s="40">
        <v>1.2195121951219513E-2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1227.95</v>
      </c>
      <c r="F140" s="37">
        <v>1229.6000000000001</v>
      </c>
      <c r="G140" s="38">
        <v>1218.3500000000004</v>
      </c>
      <c r="H140" s="38">
        <v>1208.7500000000002</v>
      </c>
      <c r="I140" s="38">
        <v>1197.5000000000005</v>
      </c>
      <c r="J140" s="38">
        <v>1239.2000000000003</v>
      </c>
      <c r="K140" s="38">
        <v>1250.4499999999998</v>
      </c>
      <c r="L140" s="38">
        <v>1260.0500000000002</v>
      </c>
      <c r="M140" s="28">
        <v>1240.8499999999999</v>
      </c>
      <c r="N140" s="28">
        <v>1220</v>
      </c>
      <c r="O140" s="39">
        <v>1254400</v>
      </c>
      <c r="P140" s="40">
        <v>-3.1786395422759061E-3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618.65</v>
      </c>
      <c r="F141" s="37">
        <v>622.7166666666667</v>
      </c>
      <c r="G141" s="38">
        <v>612.43333333333339</v>
      </c>
      <c r="H141" s="38">
        <v>606.2166666666667</v>
      </c>
      <c r="I141" s="38">
        <v>595.93333333333339</v>
      </c>
      <c r="J141" s="38">
        <v>628.93333333333339</v>
      </c>
      <c r="K141" s="38">
        <v>639.2166666666667</v>
      </c>
      <c r="L141" s="38">
        <v>645.43333333333339</v>
      </c>
      <c r="M141" s="28">
        <v>633</v>
      </c>
      <c r="N141" s="28">
        <v>616.5</v>
      </c>
      <c r="O141" s="39">
        <v>5237050</v>
      </c>
      <c r="P141" s="40">
        <v>-1.9471826700742365E-2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1012.2</v>
      </c>
      <c r="F142" s="37">
        <v>1014.5333333333333</v>
      </c>
      <c r="G142" s="38">
        <v>1006.5166666666667</v>
      </c>
      <c r="H142" s="38">
        <v>1000.8333333333334</v>
      </c>
      <c r="I142" s="38">
        <v>992.81666666666672</v>
      </c>
      <c r="J142" s="38">
        <v>1020.2166666666666</v>
      </c>
      <c r="K142" s="38">
        <v>1028.2333333333331</v>
      </c>
      <c r="L142" s="38">
        <v>1033.9166666666665</v>
      </c>
      <c r="M142" s="28">
        <v>1022.55</v>
      </c>
      <c r="N142" s="28">
        <v>1008.85</v>
      </c>
      <c r="O142" s="39">
        <v>2141600</v>
      </c>
      <c r="P142" s="40">
        <v>-4.5632798573975043E-2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71.05</v>
      </c>
      <c r="F143" s="37">
        <v>70.95</v>
      </c>
      <c r="G143" s="38">
        <v>70.5</v>
      </c>
      <c r="H143" s="38">
        <v>69.95</v>
      </c>
      <c r="I143" s="38">
        <v>69.5</v>
      </c>
      <c r="J143" s="38">
        <v>71.5</v>
      </c>
      <c r="K143" s="38">
        <v>71.950000000000017</v>
      </c>
      <c r="L143" s="38">
        <v>72.5</v>
      </c>
      <c r="M143" s="28">
        <v>71.400000000000006</v>
      </c>
      <c r="N143" s="28">
        <v>70.400000000000006</v>
      </c>
      <c r="O143" s="39">
        <v>65826000</v>
      </c>
      <c r="P143" s="40">
        <v>1.2353368628672272E-2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1757.5</v>
      </c>
      <c r="F144" s="37">
        <v>1754.0333333333335</v>
      </c>
      <c r="G144" s="38">
        <v>1735.0666666666671</v>
      </c>
      <c r="H144" s="38">
        <v>1712.6333333333334</v>
      </c>
      <c r="I144" s="38">
        <v>1693.666666666667</v>
      </c>
      <c r="J144" s="38">
        <v>1776.4666666666672</v>
      </c>
      <c r="K144" s="38">
        <v>1795.4333333333338</v>
      </c>
      <c r="L144" s="38">
        <v>1817.8666666666672</v>
      </c>
      <c r="M144" s="28">
        <v>1773</v>
      </c>
      <c r="N144" s="28">
        <v>1731.6</v>
      </c>
      <c r="O144" s="39">
        <v>3419625</v>
      </c>
      <c r="P144" s="40">
        <v>-3.567274137262505E-2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86546.35</v>
      </c>
      <c r="F145" s="37">
        <v>86719.45</v>
      </c>
      <c r="G145" s="38">
        <v>85826.95</v>
      </c>
      <c r="H145" s="38">
        <v>85107.55</v>
      </c>
      <c r="I145" s="38">
        <v>84215.05</v>
      </c>
      <c r="J145" s="38">
        <v>87438.849999999991</v>
      </c>
      <c r="K145" s="38">
        <v>88331.349999999991</v>
      </c>
      <c r="L145" s="38">
        <v>89050.749999999985</v>
      </c>
      <c r="M145" s="28">
        <v>87611.95</v>
      </c>
      <c r="N145" s="28">
        <v>86000.05</v>
      </c>
      <c r="O145" s="39">
        <v>47020</v>
      </c>
      <c r="P145" s="40">
        <v>2.5070852408981905E-2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1019.15</v>
      </c>
      <c r="F146" s="37">
        <v>1023.8499999999999</v>
      </c>
      <c r="G146" s="38">
        <v>1011.1499999999999</v>
      </c>
      <c r="H146" s="38">
        <v>1003.15</v>
      </c>
      <c r="I146" s="38">
        <v>990.44999999999993</v>
      </c>
      <c r="J146" s="38">
        <v>1031.8499999999999</v>
      </c>
      <c r="K146" s="38">
        <v>1044.5499999999997</v>
      </c>
      <c r="L146" s="38">
        <v>1052.5499999999997</v>
      </c>
      <c r="M146" s="28">
        <v>1036.55</v>
      </c>
      <c r="N146" s="28">
        <v>1015.85</v>
      </c>
      <c r="O146" s="39">
        <v>8298950</v>
      </c>
      <c r="P146" s="40">
        <v>-5.6819602450306289E-2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81.95</v>
      </c>
      <c r="F147" s="37">
        <v>82.250000000000014</v>
      </c>
      <c r="G147" s="38">
        <v>81.350000000000023</v>
      </c>
      <c r="H147" s="38">
        <v>80.750000000000014</v>
      </c>
      <c r="I147" s="38">
        <v>79.850000000000023</v>
      </c>
      <c r="J147" s="38">
        <v>82.850000000000023</v>
      </c>
      <c r="K147" s="38">
        <v>83.750000000000028</v>
      </c>
      <c r="L147" s="38">
        <v>84.350000000000023</v>
      </c>
      <c r="M147" s="28">
        <v>83.15</v>
      </c>
      <c r="N147" s="28">
        <v>81.650000000000006</v>
      </c>
      <c r="O147" s="39">
        <v>53400000</v>
      </c>
      <c r="P147" s="40">
        <v>-4.3350580338414211E-3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3673.55</v>
      </c>
      <c r="F148" s="37">
        <v>3666.5166666666664</v>
      </c>
      <c r="G148" s="38">
        <v>3643.0333333333328</v>
      </c>
      <c r="H148" s="38">
        <v>3612.5166666666664</v>
      </c>
      <c r="I148" s="38">
        <v>3589.0333333333328</v>
      </c>
      <c r="J148" s="38">
        <v>3697.0333333333328</v>
      </c>
      <c r="K148" s="38">
        <v>3720.5166666666664</v>
      </c>
      <c r="L148" s="38">
        <v>3751.0333333333328</v>
      </c>
      <c r="M148" s="28">
        <v>3690</v>
      </c>
      <c r="N148" s="28">
        <v>3636</v>
      </c>
      <c r="O148" s="39">
        <v>1426375</v>
      </c>
      <c r="P148" s="40">
        <v>-1.5529289966353206E-2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4712.5</v>
      </c>
      <c r="F149" s="37">
        <v>4703.833333333333</v>
      </c>
      <c r="G149" s="38">
        <v>4677.6666666666661</v>
      </c>
      <c r="H149" s="38">
        <v>4642.833333333333</v>
      </c>
      <c r="I149" s="38">
        <v>4616.6666666666661</v>
      </c>
      <c r="J149" s="38">
        <v>4738.6666666666661</v>
      </c>
      <c r="K149" s="38">
        <v>4764.8333333333321</v>
      </c>
      <c r="L149" s="38">
        <v>4799.6666666666661</v>
      </c>
      <c r="M149" s="28">
        <v>4730</v>
      </c>
      <c r="N149" s="28">
        <v>4669</v>
      </c>
      <c r="O149" s="39">
        <v>624000</v>
      </c>
      <c r="P149" s="40">
        <v>-0.11901736552308344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20664.8</v>
      </c>
      <c r="F150" s="37">
        <v>20662.95</v>
      </c>
      <c r="G150" s="38">
        <v>20346.900000000001</v>
      </c>
      <c r="H150" s="38">
        <v>20029</v>
      </c>
      <c r="I150" s="38">
        <v>19712.95</v>
      </c>
      <c r="J150" s="38">
        <v>20980.850000000002</v>
      </c>
      <c r="K150" s="38">
        <v>21296.899999999998</v>
      </c>
      <c r="L150" s="38">
        <v>21614.800000000003</v>
      </c>
      <c r="M150" s="28">
        <v>20979</v>
      </c>
      <c r="N150" s="28">
        <v>20345.05</v>
      </c>
      <c r="O150" s="39">
        <v>406240</v>
      </c>
      <c r="P150" s="40">
        <v>-4.3961216228937214E-2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108.7</v>
      </c>
      <c r="F151" s="37">
        <v>108.95</v>
      </c>
      <c r="G151" s="38">
        <v>107.95</v>
      </c>
      <c r="H151" s="38">
        <v>107.2</v>
      </c>
      <c r="I151" s="38">
        <v>106.2</v>
      </c>
      <c r="J151" s="38">
        <v>109.7</v>
      </c>
      <c r="K151" s="38">
        <v>110.7</v>
      </c>
      <c r="L151" s="38">
        <v>111.45</v>
      </c>
      <c r="M151" s="28">
        <v>109.95</v>
      </c>
      <c r="N151" s="28">
        <v>108.2</v>
      </c>
      <c r="O151" s="39">
        <v>49468500</v>
      </c>
      <c r="P151" s="40">
        <v>-6.4172089660159077E-3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171.5</v>
      </c>
      <c r="F152" s="37">
        <v>171.51666666666665</v>
      </c>
      <c r="G152" s="38">
        <v>170.43333333333331</v>
      </c>
      <c r="H152" s="38">
        <v>169.36666666666665</v>
      </c>
      <c r="I152" s="38">
        <v>168.2833333333333</v>
      </c>
      <c r="J152" s="38">
        <v>172.58333333333331</v>
      </c>
      <c r="K152" s="38">
        <v>173.66666666666669</v>
      </c>
      <c r="L152" s="38">
        <v>174.73333333333332</v>
      </c>
      <c r="M152" s="28">
        <v>172.6</v>
      </c>
      <c r="N152" s="28">
        <v>170.45</v>
      </c>
      <c r="O152" s="39">
        <v>71785800</v>
      </c>
      <c r="P152" s="40">
        <v>-5.5274794693619712E-3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890.55</v>
      </c>
      <c r="F153" s="37">
        <v>888.30000000000007</v>
      </c>
      <c r="G153" s="38">
        <v>880.50000000000011</v>
      </c>
      <c r="H153" s="38">
        <v>870.45</v>
      </c>
      <c r="I153" s="38">
        <v>862.65000000000009</v>
      </c>
      <c r="J153" s="38">
        <v>898.35000000000014</v>
      </c>
      <c r="K153" s="38">
        <v>906.15000000000009</v>
      </c>
      <c r="L153" s="38">
        <v>916.20000000000016</v>
      </c>
      <c r="M153" s="28">
        <v>896.1</v>
      </c>
      <c r="N153" s="28">
        <v>878.25</v>
      </c>
      <c r="O153" s="39">
        <v>7065800</v>
      </c>
      <c r="P153" s="40">
        <v>-2.7459292802774832E-2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3420.65</v>
      </c>
      <c r="F154" s="37">
        <v>3417.9166666666665</v>
      </c>
      <c r="G154" s="38">
        <v>3396.083333333333</v>
      </c>
      <c r="H154" s="38">
        <v>3371.5166666666664</v>
      </c>
      <c r="I154" s="38">
        <v>3349.6833333333329</v>
      </c>
      <c r="J154" s="38">
        <v>3442.4833333333331</v>
      </c>
      <c r="K154" s="38">
        <v>3464.3166666666662</v>
      </c>
      <c r="L154" s="38">
        <v>3488.8833333333332</v>
      </c>
      <c r="M154" s="28">
        <v>3439.75</v>
      </c>
      <c r="N154" s="28">
        <v>3393.35</v>
      </c>
      <c r="O154" s="39">
        <v>279800</v>
      </c>
      <c r="P154" s="40">
        <v>-3.1163434903047092E-2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160.1</v>
      </c>
      <c r="F155" s="37">
        <v>160.41666666666666</v>
      </c>
      <c r="G155" s="38">
        <v>159.48333333333332</v>
      </c>
      <c r="H155" s="38">
        <v>158.86666666666667</v>
      </c>
      <c r="I155" s="38">
        <v>157.93333333333334</v>
      </c>
      <c r="J155" s="38">
        <v>161.0333333333333</v>
      </c>
      <c r="K155" s="38">
        <v>161.96666666666664</v>
      </c>
      <c r="L155" s="38">
        <v>162.58333333333329</v>
      </c>
      <c r="M155" s="28">
        <v>161.35</v>
      </c>
      <c r="N155" s="28">
        <v>159.80000000000001</v>
      </c>
      <c r="O155" s="39">
        <v>69180650</v>
      </c>
      <c r="P155" s="40">
        <v>0.18866177151551233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40685.699999999997</v>
      </c>
      <c r="F156" s="37">
        <v>40621.833333333336</v>
      </c>
      <c r="G156" s="38">
        <v>40413.866666666669</v>
      </c>
      <c r="H156" s="38">
        <v>40142.033333333333</v>
      </c>
      <c r="I156" s="38">
        <v>39934.066666666666</v>
      </c>
      <c r="J156" s="38">
        <v>40893.666666666672</v>
      </c>
      <c r="K156" s="38">
        <v>41101.633333333331</v>
      </c>
      <c r="L156" s="38">
        <v>41373.466666666674</v>
      </c>
      <c r="M156" s="28">
        <v>40829.800000000003</v>
      </c>
      <c r="N156" s="28">
        <v>40350</v>
      </c>
      <c r="O156" s="39">
        <v>137670</v>
      </c>
      <c r="P156" s="40">
        <v>-2.0177217892601688E-2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721.45</v>
      </c>
      <c r="F157" s="37">
        <v>719.81666666666661</v>
      </c>
      <c r="G157" s="38">
        <v>714.33333333333326</v>
      </c>
      <c r="H157" s="38">
        <v>707.2166666666667</v>
      </c>
      <c r="I157" s="38">
        <v>701.73333333333335</v>
      </c>
      <c r="J157" s="38">
        <v>726.93333333333317</v>
      </c>
      <c r="K157" s="38">
        <v>732.41666666666652</v>
      </c>
      <c r="L157" s="38">
        <v>739.53333333333308</v>
      </c>
      <c r="M157" s="28">
        <v>725.3</v>
      </c>
      <c r="N157" s="28">
        <v>712.7</v>
      </c>
      <c r="O157" s="39">
        <v>9287850</v>
      </c>
      <c r="P157" s="40">
        <v>1.1621637812256634E-2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4478.3999999999996</v>
      </c>
      <c r="F158" s="37">
        <v>4448.1833333333334</v>
      </c>
      <c r="G158" s="38">
        <v>4391.3666666666668</v>
      </c>
      <c r="H158" s="38">
        <v>4304.333333333333</v>
      </c>
      <c r="I158" s="38">
        <v>4247.5166666666664</v>
      </c>
      <c r="J158" s="38">
        <v>4535.2166666666672</v>
      </c>
      <c r="K158" s="38">
        <v>4592.0333333333347</v>
      </c>
      <c r="L158" s="38">
        <v>4679.0666666666675</v>
      </c>
      <c r="M158" s="28">
        <v>4505</v>
      </c>
      <c r="N158" s="28">
        <v>4361.1499999999996</v>
      </c>
      <c r="O158" s="39">
        <v>1298325</v>
      </c>
      <c r="P158" s="40">
        <v>-1.9558609752874323E-2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236.9</v>
      </c>
      <c r="F159" s="37">
        <v>237.18333333333331</v>
      </c>
      <c r="G159" s="38">
        <v>235.11666666666662</v>
      </c>
      <c r="H159" s="38">
        <v>233.33333333333331</v>
      </c>
      <c r="I159" s="38">
        <v>231.26666666666662</v>
      </c>
      <c r="J159" s="38">
        <v>238.96666666666661</v>
      </c>
      <c r="K159" s="38">
        <v>241.03333333333327</v>
      </c>
      <c r="L159" s="38">
        <v>242.81666666666661</v>
      </c>
      <c r="M159" s="28">
        <v>239.25</v>
      </c>
      <c r="N159" s="28">
        <v>235.4</v>
      </c>
      <c r="O159" s="39">
        <v>14844000</v>
      </c>
      <c r="P159" s="40">
        <v>-4.1271071497771747E-2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162.30000000000001</v>
      </c>
      <c r="F160" s="37">
        <v>162.46666666666667</v>
      </c>
      <c r="G160" s="38">
        <v>160.63333333333333</v>
      </c>
      <c r="H160" s="38">
        <v>158.96666666666667</v>
      </c>
      <c r="I160" s="38">
        <v>157.13333333333333</v>
      </c>
      <c r="J160" s="38">
        <v>164.13333333333333</v>
      </c>
      <c r="K160" s="38">
        <v>165.96666666666664</v>
      </c>
      <c r="L160" s="38">
        <v>167.63333333333333</v>
      </c>
      <c r="M160" s="28">
        <v>164.3</v>
      </c>
      <c r="N160" s="28">
        <v>160.80000000000001</v>
      </c>
      <c r="O160" s="39">
        <v>62179800</v>
      </c>
      <c r="P160" s="40">
        <v>8.3450633420470537E-3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2415.8000000000002</v>
      </c>
      <c r="F161" s="37">
        <v>2413.6333333333332</v>
      </c>
      <c r="G161" s="38">
        <v>2404.4166666666665</v>
      </c>
      <c r="H161" s="38">
        <v>2393.0333333333333</v>
      </c>
      <c r="I161" s="38">
        <v>2383.8166666666666</v>
      </c>
      <c r="J161" s="38">
        <v>2425.0166666666664</v>
      </c>
      <c r="K161" s="38">
        <v>2434.2333333333336</v>
      </c>
      <c r="L161" s="38">
        <v>2445.6166666666663</v>
      </c>
      <c r="M161" s="28">
        <v>2422.85</v>
      </c>
      <c r="N161" s="28">
        <v>2402.25</v>
      </c>
      <c r="O161" s="39">
        <v>3024250</v>
      </c>
      <c r="P161" s="40">
        <v>2.5082620116939243E-2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3103.85</v>
      </c>
      <c r="F162" s="37">
        <v>3096.7999999999997</v>
      </c>
      <c r="G162" s="38">
        <v>3074.6999999999994</v>
      </c>
      <c r="H162" s="38">
        <v>3045.5499999999997</v>
      </c>
      <c r="I162" s="38">
        <v>3023.4499999999994</v>
      </c>
      <c r="J162" s="38">
        <v>3125.9499999999994</v>
      </c>
      <c r="K162" s="38">
        <v>3148.0499999999997</v>
      </c>
      <c r="L162" s="38">
        <v>3177.1999999999994</v>
      </c>
      <c r="M162" s="28">
        <v>3118.9</v>
      </c>
      <c r="N162" s="28">
        <v>3067.65</v>
      </c>
      <c r="O162" s="39">
        <v>2361000</v>
      </c>
      <c r="P162" s="40">
        <v>4.3535911602209945E-2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49.8</v>
      </c>
      <c r="F163" s="37">
        <v>49.75</v>
      </c>
      <c r="G163" s="38">
        <v>49.4</v>
      </c>
      <c r="H163" s="38">
        <v>49</v>
      </c>
      <c r="I163" s="38">
        <v>48.65</v>
      </c>
      <c r="J163" s="38">
        <v>50.15</v>
      </c>
      <c r="K163" s="38">
        <v>50.499999999999993</v>
      </c>
      <c r="L163" s="38">
        <v>50.9</v>
      </c>
      <c r="M163" s="28">
        <v>50.1</v>
      </c>
      <c r="N163" s="28">
        <v>49.35</v>
      </c>
      <c r="O163" s="39">
        <v>279920000</v>
      </c>
      <c r="P163" s="40">
        <v>-1.2140033879164314E-2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3156.6</v>
      </c>
      <c r="F164" s="37">
        <v>3154.9833333333336</v>
      </c>
      <c r="G164" s="38">
        <v>3125.416666666667</v>
      </c>
      <c r="H164" s="38">
        <v>3094.2333333333336</v>
      </c>
      <c r="I164" s="38">
        <v>3064.666666666667</v>
      </c>
      <c r="J164" s="38">
        <v>3186.166666666667</v>
      </c>
      <c r="K164" s="38">
        <v>3215.7333333333336</v>
      </c>
      <c r="L164" s="38">
        <v>3246.916666666667</v>
      </c>
      <c r="M164" s="28">
        <v>3184.55</v>
      </c>
      <c r="N164" s="28">
        <v>3123.8</v>
      </c>
      <c r="O164" s="39">
        <v>1553700</v>
      </c>
      <c r="P164" s="40">
        <v>-7.1531014700609533E-2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232.8</v>
      </c>
      <c r="F165" s="37">
        <v>232.56666666666669</v>
      </c>
      <c r="G165" s="38">
        <v>230.98333333333338</v>
      </c>
      <c r="H165" s="38">
        <v>229.16666666666669</v>
      </c>
      <c r="I165" s="38">
        <v>227.58333333333337</v>
      </c>
      <c r="J165" s="38">
        <v>234.38333333333338</v>
      </c>
      <c r="K165" s="38">
        <v>235.9666666666667</v>
      </c>
      <c r="L165" s="38">
        <v>237.78333333333339</v>
      </c>
      <c r="M165" s="28">
        <v>234.15</v>
      </c>
      <c r="N165" s="28">
        <v>230.75</v>
      </c>
      <c r="O165" s="39">
        <v>30771900</v>
      </c>
      <c r="P165" s="40">
        <v>-1.7500000000000002E-2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1478.4</v>
      </c>
      <c r="F166" s="37">
        <v>1475.45</v>
      </c>
      <c r="G166" s="38">
        <v>1459.9</v>
      </c>
      <c r="H166" s="38">
        <v>1441.4</v>
      </c>
      <c r="I166" s="38">
        <v>1425.8500000000001</v>
      </c>
      <c r="J166" s="38">
        <v>1493.95</v>
      </c>
      <c r="K166" s="38">
        <v>1509.4999999999998</v>
      </c>
      <c r="L166" s="38">
        <v>1528</v>
      </c>
      <c r="M166" s="28">
        <v>1491</v>
      </c>
      <c r="N166" s="28">
        <v>1456.95</v>
      </c>
      <c r="O166" s="39">
        <v>2752541</v>
      </c>
      <c r="P166" s="40">
        <v>-5.1485731097381587E-3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158.80000000000001</v>
      </c>
      <c r="F167" s="37">
        <v>158</v>
      </c>
      <c r="G167" s="38">
        <v>156.65</v>
      </c>
      <c r="H167" s="38">
        <v>154.5</v>
      </c>
      <c r="I167" s="38">
        <v>153.15</v>
      </c>
      <c r="J167" s="38">
        <v>160.15</v>
      </c>
      <c r="K167" s="38">
        <v>161.50000000000003</v>
      </c>
      <c r="L167" s="38">
        <v>163.65</v>
      </c>
      <c r="M167" s="28">
        <v>159.35</v>
      </c>
      <c r="N167" s="28">
        <v>155.85</v>
      </c>
      <c r="O167" s="39">
        <v>13664000</v>
      </c>
      <c r="P167" s="40">
        <v>-1.1645569620253165E-2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724.75</v>
      </c>
      <c r="F168" s="37">
        <v>725.73333333333323</v>
      </c>
      <c r="G168" s="38">
        <v>721.76666666666642</v>
      </c>
      <c r="H168" s="38">
        <v>718.78333333333319</v>
      </c>
      <c r="I168" s="38">
        <v>714.81666666666638</v>
      </c>
      <c r="J168" s="38">
        <v>728.71666666666647</v>
      </c>
      <c r="K168" s="38">
        <v>732.68333333333339</v>
      </c>
      <c r="L168" s="38">
        <v>735.66666666666652</v>
      </c>
      <c r="M168" s="28">
        <v>729.7</v>
      </c>
      <c r="N168" s="28">
        <v>722.75</v>
      </c>
      <c r="O168" s="39">
        <v>4027300</v>
      </c>
      <c r="P168" s="40">
        <v>-0.14275375429708703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153.1</v>
      </c>
      <c r="F169" s="37">
        <v>153.35</v>
      </c>
      <c r="G169" s="38">
        <v>150.94999999999999</v>
      </c>
      <c r="H169" s="38">
        <v>148.79999999999998</v>
      </c>
      <c r="I169" s="38">
        <v>146.39999999999998</v>
      </c>
      <c r="J169" s="38">
        <v>155.5</v>
      </c>
      <c r="K169" s="38">
        <v>157.90000000000003</v>
      </c>
      <c r="L169" s="38">
        <v>160.05000000000001</v>
      </c>
      <c r="M169" s="28">
        <v>155.75</v>
      </c>
      <c r="N169" s="28">
        <v>151.19999999999999</v>
      </c>
      <c r="O169" s="39">
        <v>39570000</v>
      </c>
      <c r="P169" s="40">
        <v>-2.7046963363658718E-2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125.1</v>
      </c>
      <c r="F170" s="37">
        <v>125.64999999999999</v>
      </c>
      <c r="G170" s="38">
        <v>123.79999999999998</v>
      </c>
      <c r="H170" s="38">
        <v>122.49999999999999</v>
      </c>
      <c r="I170" s="38">
        <v>120.64999999999998</v>
      </c>
      <c r="J170" s="38">
        <v>126.94999999999999</v>
      </c>
      <c r="K170" s="38">
        <v>128.79999999999998</v>
      </c>
      <c r="L170" s="38">
        <v>130.1</v>
      </c>
      <c r="M170" s="28">
        <v>127.5</v>
      </c>
      <c r="N170" s="28">
        <v>124.35</v>
      </c>
      <c r="O170" s="39">
        <v>57864000</v>
      </c>
      <c r="P170" s="40">
        <v>2.9315497367297567E-2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2378.5</v>
      </c>
      <c r="F171" s="37">
        <v>2370.5333333333333</v>
      </c>
      <c r="G171" s="38">
        <v>2356.6166666666668</v>
      </c>
      <c r="H171" s="38">
        <v>2334.7333333333336</v>
      </c>
      <c r="I171" s="38">
        <v>2320.8166666666671</v>
      </c>
      <c r="J171" s="38">
        <v>2392.4166666666665</v>
      </c>
      <c r="K171" s="38">
        <v>2406.3333333333335</v>
      </c>
      <c r="L171" s="38">
        <v>2428.2166666666662</v>
      </c>
      <c r="M171" s="28">
        <v>2384.4499999999998</v>
      </c>
      <c r="N171" s="28">
        <v>2348.65</v>
      </c>
      <c r="O171" s="39">
        <v>36489500</v>
      </c>
      <c r="P171" s="40">
        <v>-2.6810420125484236E-2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81.8</v>
      </c>
      <c r="F172" s="37">
        <v>81.966666666666654</v>
      </c>
      <c r="G172" s="38">
        <v>81.383333333333312</v>
      </c>
      <c r="H172" s="38">
        <v>80.966666666666654</v>
      </c>
      <c r="I172" s="38">
        <v>80.383333333333312</v>
      </c>
      <c r="J172" s="38">
        <v>82.383333333333312</v>
      </c>
      <c r="K172" s="38">
        <v>82.966666666666654</v>
      </c>
      <c r="L172" s="38">
        <v>83.383333333333312</v>
      </c>
      <c r="M172" s="28">
        <v>82.55</v>
      </c>
      <c r="N172" s="28">
        <v>81.55</v>
      </c>
      <c r="O172" s="39">
        <v>102704000</v>
      </c>
      <c r="P172" s="40">
        <v>-3.5679411101930444E-2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775.1</v>
      </c>
      <c r="F173" s="37">
        <v>774.2166666666667</v>
      </c>
      <c r="G173" s="38">
        <v>769.38333333333344</v>
      </c>
      <c r="H173" s="38">
        <v>763.66666666666674</v>
      </c>
      <c r="I173" s="38">
        <v>758.83333333333348</v>
      </c>
      <c r="J173" s="38">
        <v>779.93333333333339</v>
      </c>
      <c r="K173" s="38">
        <v>784.76666666666665</v>
      </c>
      <c r="L173" s="38">
        <v>790.48333333333335</v>
      </c>
      <c r="M173" s="28">
        <v>779.05</v>
      </c>
      <c r="N173" s="28">
        <v>768.5</v>
      </c>
      <c r="O173" s="39">
        <v>10216800</v>
      </c>
      <c r="P173" s="40">
        <v>-3.96300195518123E-2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1108.8499999999999</v>
      </c>
      <c r="F174" s="37">
        <v>1111.2166666666667</v>
      </c>
      <c r="G174" s="38">
        <v>1098.7833333333333</v>
      </c>
      <c r="H174" s="38">
        <v>1088.7166666666667</v>
      </c>
      <c r="I174" s="38">
        <v>1076.2833333333333</v>
      </c>
      <c r="J174" s="38">
        <v>1121.2833333333333</v>
      </c>
      <c r="K174" s="38">
        <v>1133.7166666666667</v>
      </c>
      <c r="L174" s="38">
        <v>1143.7833333333333</v>
      </c>
      <c r="M174" s="28">
        <v>1123.6500000000001</v>
      </c>
      <c r="N174" s="28">
        <v>1101.1500000000001</v>
      </c>
      <c r="O174" s="39">
        <v>7465500</v>
      </c>
      <c r="P174" s="40">
        <v>3.4611786716557527E-2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561.85</v>
      </c>
      <c r="F175" s="37">
        <v>561.06666666666661</v>
      </c>
      <c r="G175" s="38">
        <v>555.13333333333321</v>
      </c>
      <c r="H175" s="38">
        <v>548.41666666666663</v>
      </c>
      <c r="I175" s="38">
        <v>542.48333333333323</v>
      </c>
      <c r="J175" s="38">
        <v>567.78333333333319</v>
      </c>
      <c r="K175" s="38">
        <v>573.71666666666658</v>
      </c>
      <c r="L175" s="38">
        <v>580.43333333333317</v>
      </c>
      <c r="M175" s="28">
        <v>567</v>
      </c>
      <c r="N175" s="28">
        <v>554.35</v>
      </c>
      <c r="O175" s="39">
        <v>71139000</v>
      </c>
      <c r="P175" s="40">
        <v>-2.5379667495530302E-2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24146.400000000001</v>
      </c>
      <c r="F176" s="37">
        <v>24096.716666666664</v>
      </c>
      <c r="G176" s="38">
        <v>23938.183333333327</v>
      </c>
      <c r="H176" s="38">
        <v>23729.966666666664</v>
      </c>
      <c r="I176" s="38">
        <v>23571.433333333327</v>
      </c>
      <c r="J176" s="38">
        <v>24304.933333333327</v>
      </c>
      <c r="K176" s="38">
        <v>24463.46666666666</v>
      </c>
      <c r="L176" s="38">
        <v>24671.683333333327</v>
      </c>
      <c r="M176" s="28">
        <v>24255.25</v>
      </c>
      <c r="N176" s="28">
        <v>23888.5</v>
      </c>
      <c r="O176" s="39">
        <v>368350</v>
      </c>
      <c r="P176" s="40">
        <v>-2.7074590496818734E-3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3337.55</v>
      </c>
      <c r="F177" s="37">
        <v>3327.6666666666665</v>
      </c>
      <c r="G177" s="38">
        <v>3288.1333333333332</v>
      </c>
      <c r="H177" s="38">
        <v>3238.7166666666667</v>
      </c>
      <c r="I177" s="38">
        <v>3199.1833333333334</v>
      </c>
      <c r="J177" s="38">
        <v>3377.083333333333</v>
      </c>
      <c r="K177" s="38">
        <v>3416.6166666666668</v>
      </c>
      <c r="L177" s="38">
        <v>3466.0333333333328</v>
      </c>
      <c r="M177" s="28">
        <v>3367.2</v>
      </c>
      <c r="N177" s="28">
        <v>3278.25</v>
      </c>
      <c r="O177" s="39">
        <v>1662925</v>
      </c>
      <c r="P177" s="40">
        <v>1.3916834339369551E-2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2488.6</v>
      </c>
      <c r="F178" s="37">
        <v>2492.3666666666663</v>
      </c>
      <c r="G178" s="38">
        <v>2480.2833333333328</v>
      </c>
      <c r="H178" s="38">
        <v>2471.9666666666667</v>
      </c>
      <c r="I178" s="38">
        <v>2459.8833333333332</v>
      </c>
      <c r="J178" s="38">
        <v>2500.6833333333325</v>
      </c>
      <c r="K178" s="38">
        <v>2512.7666666666655</v>
      </c>
      <c r="L178" s="38">
        <v>2521.0833333333321</v>
      </c>
      <c r="M178" s="28">
        <v>2504.4499999999998</v>
      </c>
      <c r="N178" s="28">
        <v>2484.0500000000002</v>
      </c>
      <c r="O178" s="39">
        <v>2839500</v>
      </c>
      <c r="P178" s="40">
        <v>-1.9170984455958551E-2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1433</v>
      </c>
      <c r="F179" s="37">
        <v>1431.6499999999999</v>
      </c>
      <c r="G179" s="38">
        <v>1396.6499999999996</v>
      </c>
      <c r="H179" s="38">
        <v>1360.2999999999997</v>
      </c>
      <c r="I179" s="38">
        <v>1325.2999999999995</v>
      </c>
      <c r="J179" s="38">
        <v>1467.9999999999998</v>
      </c>
      <c r="K179" s="38">
        <v>1503.0000000000002</v>
      </c>
      <c r="L179" s="38">
        <v>1539.35</v>
      </c>
      <c r="M179" s="28">
        <v>1466.65</v>
      </c>
      <c r="N179" s="28">
        <v>1395.3</v>
      </c>
      <c r="O179" s="39">
        <v>4221600</v>
      </c>
      <c r="P179" s="40">
        <v>-4.1024942074417335E-2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973.15</v>
      </c>
      <c r="F180" s="37">
        <v>974.70000000000016</v>
      </c>
      <c r="G180" s="38">
        <v>967.40000000000032</v>
      </c>
      <c r="H180" s="38">
        <v>961.6500000000002</v>
      </c>
      <c r="I180" s="38">
        <v>954.35000000000036</v>
      </c>
      <c r="J180" s="38">
        <v>980.45000000000027</v>
      </c>
      <c r="K180" s="38">
        <v>987.75000000000023</v>
      </c>
      <c r="L180" s="38">
        <v>993.50000000000023</v>
      </c>
      <c r="M180" s="28">
        <v>982</v>
      </c>
      <c r="N180" s="28">
        <v>968.95</v>
      </c>
      <c r="O180" s="39">
        <v>21046200</v>
      </c>
      <c r="P180" s="40">
        <v>4.5482996035885667E-2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419.95</v>
      </c>
      <c r="F181" s="37">
        <v>420.31666666666661</v>
      </c>
      <c r="G181" s="38">
        <v>416.98333333333323</v>
      </c>
      <c r="H181" s="38">
        <v>414.01666666666665</v>
      </c>
      <c r="I181" s="38">
        <v>410.68333333333328</v>
      </c>
      <c r="J181" s="38">
        <v>423.28333333333319</v>
      </c>
      <c r="K181" s="38">
        <v>426.61666666666656</v>
      </c>
      <c r="L181" s="38">
        <v>429.58333333333314</v>
      </c>
      <c r="M181" s="28">
        <v>423.65</v>
      </c>
      <c r="N181" s="28">
        <v>417.35</v>
      </c>
      <c r="O181" s="39">
        <v>8641500</v>
      </c>
      <c r="P181" s="40">
        <v>-8.7749483826565725E-3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626.75</v>
      </c>
      <c r="F182" s="37">
        <v>626.25</v>
      </c>
      <c r="G182" s="38">
        <v>620.5</v>
      </c>
      <c r="H182" s="38">
        <v>614.25</v>
      </c>
      <c r="I182" s="38">
        <v>608.5</v>
      </c>
      <c r="J182" s="38">
        <v>632.5</v>
      </c>
      <c r="K182" s="38">
        <v>638.25</v>
      </c>
      <c r="L182" s="38">
        <v>644.5</v>
      </c>
      <c r="M182" s="28">
        <v>632</v>
      </c>
      <c r="N182" s="28">
        <v>620</v>
      </c>
      <c r="O182" s="39">
        <v>3122000</v>
      </c>
      <c r="P182" s="40">
        <v>0.11619592420450482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946.75</v>
      </c>
      <c r="F183" s="37">
        <v>947.98333333333323</v>
      </c>
      <c r="G183" s="38">
        <v>942.16666666666652</v>
      </c>
      <c r="H183" s="38">
        <v>937.58333333333326</v>
      </c>
      <c r="I183" s="38">
        <v>931.76666666666654</v>
      </c>
      <c r="J183" s="38">
        <v>952.56666666666649</v>
      </c>
      <c r="K183" s="38">
        <v>958.38333333333333</v>
      </c>
      <c r="L183" s="38">
        <v>962.96666666666647</v>
      </c>
      <c r="M183" s="28">
        <v>953.8</v>
      </c>
      <c r="N183" s="28">
        <v>943.4</v>
      </c>
      <c r="O183" s="39">
        <v>5116000</v>
      </c>
      <c r="P183" s="40">
        <v>-6.5570776255707758E-2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1238.6500000000001</v>
      </c>
      <c r="F184" s="37">
        <v>1245.3166666666666</v>
      </c>
      <c r="G184" s="38">
        <v>1229.6333333333332</v>
      </c>
      <c r="H184" s="38">
        <v>1220.6166666666666</v>
      </c>
      <c r="I184" s="38">
        <v>1204.9333333333332</v>
      </c>
      <c r="J184" s="38">
        <v>1254.3333333333333</v>
      </c>
      <c r="K184" s="38">
        <v>1270.0166666666667</v>
      </c>
      <c r="L184" s="38">
        <v>1279.0333333333333</v>
      </c>
      <c r="M184" s="28">
        <v>1261</v>
      </c>
      <c r="N184" s="28">
        <v>1236.3</v>
      </c>
      <c r="O184" s="39">
        <v>2319000</v>
      </c>
      <c r="P184" s="40">
        <v>-6.321955160573621E-2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736.15</v>
      </c>
      <c r="F185" s="37">
        <v>734.98333333333323</v>
      </c>
      <c r="G185" s="38">
        <v>731.31666666666649</v>
      </c>
      <c r="H185" s="38">
        <v>726.48333333333323</v>
      </c>
      <c r="I185" s="38">
        <v>722.81666666666649</v>
      </c>
      <c r="J185" s="38">
        <v>739.81666666666649</v>
      </c>
      <c r="K185" s="38">
        <v>743.48333333333323</v>
      </c>
      <c r="L185" s="38">
        <v>748.31666666666649</v>
      </c>
      <c r="M185" s="28">
        <v>738.65</v>
      </c>
      <c r="N185" s="28">
        <v>730.15</v>
      </c>
      <c r="O185" s="39">
        <v>13988700</v>
      </c>
      <c r="P185" s="40">
        <v>7.3189256369536701E-2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473.15</v>
      </c>
      <c r="F186" s="37">
        <v>473.7</v>
      </c>
      <c r="G186" s="38">
        <v>471.29999999999995</v>
      </c>
      <c r="H186" s="38">
        <v>469.45</v>
      </c>
      <c r="I186" s="38">
        <v>467.04999999999995</v>
      </c>
      <c r="J186" s="38">
        <v>475.54999999999995</v>
      </c>
      <c r="K186" s="38">
        <v>477.94999999999993</v>
      </c>
      <c r="L186" s="38">
        <v>479.79999999999995</v>
      </c>
      <c r="M186" s="28">
        <v>476.1</v>
      </c>
      <c r="N186" s="28">
        <v>471.85</v>
      </c>
      <c r="O186" s="39">
        <v>59356950</v>
      </c>
      <c r="P186" s="40">
        <v>-2.1954025687384065E-2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197.95</v>
      </c>
      <c r="F187" s="37">
        <v>197.51666666666665</v>
      </c>
      <c r="G187" s="38">
        <v>195.93333333333331</v>
      </c>
      <c r="H187" s="38">
        <v>193.91666666666666</v>
      </c>
      <c r="I187" s="38">
        <v>192.33333333333331</v>
      </c>
      <c r="J187" s="38">
        <v>199.5333333333333</v>
      </c>
      <c r="K187" s="38">
        <v>201.11666666666667</v>
      </c>
      <c r="L187" s="38">
        <v>203.1333333333333</v>
      </c>
      <c r="M187" s="28">
        <v>199.1</v>
      </c>
      <c r="N187" s="28">
        <v>195.5</v>
      </c>
      <c r="O187" s="39">
        <v>94010625</v>
      </c>
      <c r="P187" s="40">
        <v>-7.3057733428367787E-3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107.1</v>
      </c>
      <c r="F188" s="37">
        <v>106.96666666666665</v>
      </c>
      <c r="G188" s="38">
        <v>106.33333333333331</v>
      </c>
      <c r="H188" s="38">
        <v>105.56666666666666</v>
      </c>
      <c r="I188" s="38">
        <v>104.93333333333332</v>
      </c>
      <c r="J188" s="38">
        <v>107.73333333333331</v>
      </c>
      <c r="K188" s="38">
        <v>108.36666666666666</v>
      </c>
      <c r="L188" s="38">
        <v>109.1333333333333</v>
      </c>
      <c r="M188" s="28">
        <v>107.6</v>
      </c>
      <c r="N188" s="28">
        <v>106.2</v>
      </c>
      <c r="O188" s="39">
        <v>201520000</v>
      </c>
      <c r="P188" s="40">
        <v>-3.1993870703548123E-2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3176.55</v>
      </c>
      <c r="F189" s="37">
        <v>3170.8333333333335</v>
      </c>
      <c r="G189" s="38">
        <v>3151.8166666666671</v>
      </c>
      <c r="H189" s="38">
        <v>3127.0833333333335</v>
      </c>
      <c r="I189" s="38">
        <v>3108.0666666666671</v>
      </c>
      <c r="J189" s="38">
        <v>3195.5666666666671</v>
      </c>
      <c r="K189" s="38">
        <v>3214.5833333333335</v>
      </c>
      <c r="L189" s="38">
        <v>3239.3166666666671</v>
      </c>
      <c r="M189" s="28">
        <v>3189.85</v>
      </c>
      <c r="N189" s="28">
        <v>3146.1</v>
      </c>
      <c r="O189" s="39">
        <v>10924200</v>
      </c>
      <c r="P189" s="40">
        <v>-2.095357590966123E-2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998.9</v>
      </c>
      <c r="F190" s="37">
        <v>1000.1</v>
      </c>
      <c r="G190" s="38">
        <v>993.35</v>
      </c>
      <c r="H190" s="38">
        <v>987.8</v>
      </c>
      <c r="I190" s="38">
        <v>981.05</v>
      </c>
      <c r="J190" s="38">
        <v>1005.6500000000001</v>
      </c>
      <c r="K190" s="38">
        <v>1012.4000000000001</v>
      </c>
      <c r="L190" s="38">
        <v>1017.9500000000002</v>
      </c>
      <c r="M190" s="28">
        <v>1006.85</v>
      </c>
      <c r="N190" s="28">
        <v>994.55</v>
      </c>
      <c r="O190" s="39">
        <v>12523200</v>
      </c>
      <c r="P190" s="40">
        <v>-1.0805687203791469E-2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2628.25</v>
      </c>
      <c r="F191" s="37">
        <v>2625.3833333333332</v>
      </c>
      <c r="G191" s="38">
        <v>2618.3166666666666</v>
      </c>
      <c r="H191" s="38">
        <v>2608.3833333333332</v>
      </c>
      <c r="I191" s="38">
        <v>2601.3166666666666</v>
      </c>
      <c r="J191" s="38">
        <v>2635.3166666666666</v>
      </c>
      <c r="K191" s="38">
        <v>2642.3833333333332</v>
      </c>
      <c r="L191" s="38">
        <v>2652.3166666666666</v>
      </c>
      <c r="M191" s="28">
        <v>2632.45</v>
      </c>
      <c r="N191" s="28">
        <v>2615.4499999999998</v>
      </c>
      <c r="O191" s="39">
        <v>4921500</v>
      </c>
      <c r="P191" s="40">
        <v>-2.1289537712895377E-3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1640.55</v>
      </c>
      <c r="F192" s="37">
        <v>1633.6499999999999</v>
      </c>
      <c r="G192" s="38">
        <v>1622.6499999999996</v>
      </c>
      <c r="H192" s="38">
        <v>1604.7499999999998</v>
      </c>
      <c r="I192" s="38">
        <v>1593.7499999999995</v>
      </c>
      <c r="J192" s="38">
        <v>1651.5499999999997</v>
      </c>
      <c r="K192" s="38">
        <v>1662.5500000000002</v>
      </c>
      <c r="L192" s="38">
        <v>1680.4499999999998</v>
      </c>
      <c r="M192" s="28">
        <v>1644.65</v>
      </c>
      <c r="N192" s="28">
        <v>1615.75</v>
      </c>
      <c r="O192" s="39">
        <v>1720500</v>
      </c>
      <c r="P192" s="40">
        <v>-4.4962531223980015E-2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1381.25</v>
      </c>
      <c r="F193" s="37">
        <v>1381.2</v>
      </c>
      <c r="G193" s="38">
        <v>1374.8000000000002</v>
      </c>
      <c r="H193" s="38">
        <v>1368.3500000000001</v>
      </c>
      <c r="I193" s="38">
        <v>1361.9500000000003</v>
      </c>
      <c r="J193" s="38">
        <v>1387.65</v>
      </c>
      <c r="K193" s="38">
        <v>1394.0500000000002</v>
      </c>
      <c r="L193" s="38">
        <v>1400.5</v>
      </c>
      <c r="M193" s="28">
        <v>1387.6</v>
      </c>
      <c r="N193" s="28">
        <v>1374.75</v>
      </c>
      <c r="O193" s="39">
        <v>3915600</v>
      </c>
      <c r="P193" s="40">
        <v>2.2456653436390223E-2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1110.55</v>
      </c>
      <c r="F194" s="37">
        <v>1111.0833333333333</v>
      </c>
      <c r="G194" s="38">
        <v>1104.3166666666666</v>
      </c>
      <c r="H194" s="38">
        <v>1098.0833333333333</v>
      </c>
      <c r="I194" s="38">
        <v>1091.3166666666666</v>
      </c>
      <c r="J194" s="38">
        <v>1117.3166666666666</v>
      </c>
      <c r="K194" s="38">
        <v>1124.0833333333335</v>
      </c>
      <c r="L194" s="38">
        <v>1130.3166666666666</v>
      </c>
      <c r="M194" s="28">
        <v>1117.8499999999999</v>
      </c>
      <c r="N194" s="28">
        <v>1104.8499999999999</v>
      </c>
      <c r="O194" s="39">
        <v>7781900</v>
      </c>
      <c r="P194" s="40">
        <v>2.3442430799747544E-3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1454.75</v>
      </c>
      <c r="F195" s="37">
        <v>1451.1000000000001</v>
      </c>
      <c r="G195" s="38">
        <v>1442.0500000000002</v>
      </c>
      <c r="H195" s="38">
        <v>1429.3500000000001</v>
      </c>
      <c r="I195" s="38">
        <v>1420.3000000000002</v>
      </c>
      <c r="J195" s="38">
        <v>1463.8000000000002</v>
      </c>
      <c r="K195" s="38">
        <v>1472.85</v>
      </c>
      <c r="L195" s="38">
        <v>1485.5500000000002</v>
      </c>
      <c r="M195" s="28">
        <v>1460.15</v>
      </c>
      <c r="N195" s="28">
        <v>1438.4</v>
      </c>
      <c r="O195" s="39">
        <v>1570400</v>
      </c>
      <c r="P195" s="40">
        <v>0.12978417266187051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7440.7</v>
      </c>
      <c r="F196" s="37">
        <v>7455.6333333333341</v>
      </c>
      <c r="G196" s="38">
        <v>7407.6666666666679</v>
      </c>
      <c r="H196" s="38">
        <v>7374.6333333333341</v>
      </c>
      <c r="I196" s="38">
        <v>7326.6666666666679</v>
      </c>
      <c r="J196" s="38">
        <v>7488.6666666666679</v>
      </c>
      <c r="K196" s="38">
        <v>7536.6333333333332</v>
      </c>
      <c r="L196" s="38">
        <v>7569.6666666666679</v>
      </c>
      <c r="M196" s="28">
        <v>7503.6</v>
      </c>
      <c r="N196" s="28">
        <v>7422.6</v>
      </c>
      <c r="O196" s="39">
        <v>1791600</v>
      </c>
      <c r="P196" s="40">
        <v>-3.464626326849507E-2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713.2</v>
      </c>
      <c r="F197" s="37">
        <v>714.06666666666661</v>
      </c>
      <c r="G197" s="38">
        <v>707.13333333333321</v>
      </c>
      <c r="H197" s="38">
        <v>701.06666666666661</v>
      </c>
      <c r="I197" s="38">
        <v>694.13333333333321</v>
      </c>
      <c r="J197" s="38">
        <v>720.13333333333321</v>
      </c>
      <c r="K197" s="38">
        <v>727.06666666666661</v>
      </c>
      <c r="L197" s="38">
        <v>733.13333333333321</v>
      </c>
      <c r="M197" s="28">
        <v>721</v>
      </c>
      <c r="N197" s="28">
        <v>708</v>
      </c>
      <c r="O197" s="39">
        <v>15217800</v>
      </c>
      <c r="P197" s="40">
        <v>2.2001047668936617E-2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279.55</v>
      </c>
      <c r="F198" s="37">
        <v>279.2166666666667</v>
      </c>
      <c r="G198" s="38">
        <v>276.28333333333342</v>
      </c>
      <c r="H198" s="38">
        <v>273.01666666666671</v>
      </c>
      <c r="I198" s="38">
        <v>270.08333333333343</v>
      </c>
      <c r="J198" s="38">
        <v>282.48333333333341</v>
      </c>
      <c r="K198" s="38">
        <v>285.41666666666669</v>
      </c>
      <c r="L198" s="38">
        <v>288.68333333333339</v>
      </c>
      <c r="M198" s="28">
        <v>282.14999999999998</v>
      </c>
      <c r="N198" s="28">
        <v>275.95</v>
      </c>
      <c r="O198" s="39">
        <v>37446000</v>
      </c>
      <c r="P198" s="40">
        <v>-4.5193534666099532E-3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845.35</v>
      </c>
      <c r="F199" s="37">
        <v>846.95000000000016</v>
      </c>
      <c r="G199" s="38">
        <v>839.95000000000027</v>
      </c>
      <c r="H199" s="38">
        <v>834.55000000000007</v>
      </c>
      <c r="I199" s="38">
        <v>827.55000000000018</v>
      </c>
      <c r="J199" s="38">
        <v>852.35000000000036</v>
      </c>
      <c r="K199" s="38">
        <v>859.35000000000014</v>
      </c>
      <c r="L199" s="38">
        <v>864.75000000000045</v>
      </c>
      <c r="M199" s="28">
        <v>853.95</v>
      </c>
      <c r="N199" s="28">
        <v>841.55</v>
      </c>
      <c r="O199" s="39">
        <v>5697000</v>
      </c>
      <c r="P199" s="40">
        <v>4.7666335650446874E-2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1325.6</v>
      </c>
      <c r="F200" s="37">
        <v>1319.3333333333333</v>
      </c>
      <c r="G200" s="38">
        <v>1309.1166666666666</v>
      </c>
      <c r="H200" s="38">
        <v>1292.6333333333332</v>
      </c>
      <c r="I200" s="38">
        <v>1282.4166666666665</v>
      </c>
      <c r="J200" s="38">
        <v>1335.8166666666666</v>
      </c>
      <c r="K200" s="38">
        <v>1346.0333333333333</v>
      </c>
      <c r="L200" s="38">
        <v>1362.5166666666667</v>
      </c>
      <c r="M200" s="28">
        <v>1329.55</v>
      </c>
      <c r="N200" s="28">
        <v>1302.8499999999999</v>
      </c>
      <c r="O200" s="39">
        <v>860650</v>
      </c>
      <c r="P200" s="40">
        <v>-0.11768927161822748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375.1</v>
      </c>
      <c r="F201" s="37">
        <v>375.5</v>
      </c>
      <c r="G201" s="38">
        <v>373.25</v>
      </c>
      <c r="H201" s="38">
        <v>371.4</v>
      </c>
      <c r="I201" s="38">
        <v>369.15</v>
      </c>
      <c r="J201" s="38">
        <v>377.35</v>
      </c>
      <c r="K201" s="38">
        <v>379.6</v>
      </c>
      <c r="L201" s="38">
        <v>381.45000000000005</v>
      </c>
      <c r="M201" s="28">
        <v>377.75</v>
      </c>
      <c r="N201" s="28">
        <v>373.65</v>
      </c>
      <c r="O201" s="39">
        <v>30748500</v>
      </c>
      <c r="P201" s="40">
        <v>-5.0356712684147133E-2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187.6</v>
      </c>
      <c r="F202" s="37">
        <v>189.54999999999998</v>
      </c>
      <c r="G202" s="38">
        <v>185.19999999999996</v>
      </c>
      <c r="H202" s="38">
        <v>182.79999999999998</v>
      </c>
      <c r="I202" s="38">
        <v>178.44999999999996</v>
      </c>
      <c r="J202" s="38">
        <v>191.94999999999996</v>
      </c>
      <c r="K202" s="38">
        <v>196.29999999999998</v>
      </c>
      <c r="L202" s="38">
        <v>198.69999999999996</v>
      </c>
      <c r="M202" s="28">
        <v>193.9</v>
      </c>
      <c r="N202" s="28">
        <v>187.15</v>
      </c>
      <c r="O202" s="39">
        <v>99390000</v>
      </c>
      <c r="P202" s="40">
        <v>2.8913941426752382E-2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518.85</v>
      </c>
      <c r="F203" s="37">
        <v>517.70000000000005</v>
      </c>
      <c r="G203" s="38">
        <v>515.85000000000014</v>
      </c>
      <c r="H203" s="38">
        <v>512.85000000000014</v>
      </c>
      <c r="I203" s="38">
        <v>511.00000000000023</v>
      </c>
      <c r="J203" s="38">
        <v>520.70000000000005</v>
      </c>
      <c r="K203" s="38">
        <v>522.54999999999995</v>
      </c>
      <c r="L203" s="38">
        <v>525.54999999999995</v>
      </c>
      <c r="M203" s="28">
        <v>519.54999999999995</v>
      </c>
      <c r="N203" s="28">
        <v>514.70000000000005</v>
      </c>
      <c r="O203" s="39">
        <v>7012800</v>
      </c>
      <c r="P203" s="40">
        <v>-1.8392542202066011E-2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17769.25</v>
      </c>
      <c r="D10" s="258">
        <v>17764.516666666666</v>
      </c>
      <c r="E10" s="258">
        <v>17721.583333333332</v>
      </c>
      <c r="F10" s="258">
        <v>17673.916666666664</v>
      </c>
      <c r="G10" s="258">
        <v>17630.98333333333</v>
      </c>
      <c r="H10" s="258">
        <v>17812.183333333334</v>
      </c>
      <c r="I10" s="258">
        <v>17855.116666666669</v>
      </c>
      <c r="J10" s="258">
        <v>17902.783333333336</v>
      </c>
      <c r="K10" s="258">
        <v>17807.45</v>
      </c>
      <c r="L10" s="258">
        <v>17716.849999999999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42678.5</v>
      </c>
      <c r="D11" s="258">
        <v>42715.183333333334</v>
      </c>
      <c r="E11" s="258">
        <v>42564.816666666666</v>
      </c>
      <c r="F11" s="258">
        <v>42451.133333333331</v>
      </c>
      <c r="G11" s="258">
        <v>42300.766666666663</v>
      </c>
      <c r="H11" s="258">
        <v>42828.866666666669</v>
      </c>
      <c r="I11" s="258">
        <v>42979.233333333337</v>
      </c>
      <c r="J11" s="258">
        <v>43092.916666666672</v>
      </c>
      <c r="K11" s="258">
        <v>42865.55</v>
      </c>
      <c r="L11" s="258">
        <v>42601.5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3022.15</v>
      </c>
      <c r="D12" s="231">
        <v>3026.1833333333329</v>
      </c>
      <c r="E12" s="231">
        <v>3014.7166666666658</v>
      </c>
      <c r="F12" s="231">
        <v>3007.2833333333328</v>
      </c>
      <c r="G12" s="231">
        <v>2995.8166666666657</v>
      </c>
      <c r="H12" s="231">
        <v>3033.6166666666659</v>
      </c>
      <c r="I12" s="231">
        <v>3045.083333333333</v>
      </c>
      <c r="J12" s="231">
        <v>3052.516666666666</v>
      </c>
      <c r="K12" s="231">
        <v>3037.65</v>
      </c>
      <c r="L12" s="231">
        <v>3018.75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5226.55</v>
      </c>
      <c r="D13" s="231">
        <v>5220.2166666666672</v>
      </c>
      <c r="E13" s="231">
        <v>5204.3333333333339</v>
      </c>
      <c r="F13" s="231">
        <v>5182.1166666666668</v>
      </c>
      <c r="G13" s="231">
        <v>5166.2333333333336</v>
      </c>
      <c r="H13" s="231">
        <v>5242.4333333333343</v>
      </c>
      <c r="I13" s="231">
        <v>5258.3166666666675</v>
      </c>
      <c r="J13" s="231">
        <v>5280.5333333333347</v>
      </c>
      <c r="K13" s="231">
        <v>5236.1000000000004</v>
      </c>
      <c r="L13" s="231">
        <v>5198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26985.8</v>
      </c>
      <c r="D14" s="231">
        <v>26962.866666666665</v>
      </c>
      <c r="E14" s="231">
        <v>26843.633333333331</v>
      </c>
      <c r="F14" s="231">
        <v>26701.466666666667</v>
      </c>
      <c r="G14" s="231">
        <v>26582.233333333334</v>
      </c>
      <c r="H14" s="231">
        <v>27105.033333333329</v>
      </c>
      <c r="I14" s="231">
        <v>27224.266666666659</v>
      </c>
      <c r="J14" s="231">
        <v>27366.433333333327</v>
      </c>
      <c r="K14" s="231">
        <v>27082.1</v>
      </c>
      <c r="L14" s="231">
        <v>26820.7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4615.3999999999996</v>
      </c>
      <c r="D15" s="231">
        <v>4618.5666666666666</v>
      </c>
      <c r="E15" s="231">
        <v>4602.1333333333332</v>
      </c>
      <c r="F15" s="231">
        <v>4588.8666666666668</v>
      </c>
      <c r="G15" s="231">
        <v>4572.4333333333334</v>
      </c>
      <c r="H15" s="231">
        <v>4631.833333333333</v>
      </c>
      <c r="I15" s="231">
        <v>4648.2666666666655</v>
      </c>
      <c r="J15" s="231">
        <v>4661.5333333333328</v>
      </c>
      <c r="K15" s="231">
        <v>4635</v>
      </c>
      <c r="L15" s="231">
        <v>4605.3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8815.1</v>
      </c>
      <c r="D16" s="231">
        <v>8817.6</v>
      </c>
      <c r="E16" s="231">
        <v>8788.8000000000011</v>
      </c>
      <c r="F16" s="231">
        <v>8762.5</v>
      </c>
      <c r="G16" s="231">
        <v>8733.7000000000007</v>
      </c>
      <c r="H16" s="231">
        <v>8843.9000000000015</v>
      </c>
      <c r="I16" s="231">
        <v>8872.7000000000007</v>
      </c>
      <c r="J16" s="231">
        <v>8899.0000000000018</v>
      </c>
      <c r="K16" s="231">
        <v>8846.4</v>
      </c>
      <c r="L16" s="231">
        <v>8791.2999999999993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3336.1</v>
      </c>
      <c r="D17" s="231">
        <v>3300.3833333333337</v>
      </c>
      <c r="E17" s="231">
        <v>3245.7666666666673</v>
      </c>
      <c r="F17" s="231">
        <v>3155.4333333333338</v>
      </c>
      <c r="G17" s="231">
        <v>3100.8166666666675</v>
      </c>
      <c r="H17" s="231">
        <v>3390.7166666666672</v>
      </c>
      <c r="I17" s="231">
        <v>3445.333333333333</v>
      </c>
      <c r="J17" s="231">
        <v>3535.666666666667</v>
      </c>
      <c r="K17" s="230">
        <v>3355</v>
      </c>
      <c r="L17" s="230">
        <v>3210.05</v>
      </c>
      <c r="M17" s="230">
        <v>6.90245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1736.15</v>
      </c>
      <c r="D18" s="231">
        <v>1737.9666666666665</v>
      </c>
      <c r="E18" s="231">
        <v>1724.9333333333329</v>
      </c>
      <c r="F18" s="231">
        <v>1713.7166666666665</v>
      </c>
      <c r="G18" s="231">
        <v>1700.6833333333329</v>
      </c>
      <c r="H18" s="231">
        <v>1749.1833333333329</v>
      </c>
      <c r="I18" s="231">
        <v>1762.2166666666662</v>
      </c>
      <c r="J18" s="231">
        <v>1773.4333333333329</v>
      </c>
      <c r="K18" s="230">
        <v>1751</v>
      </c>
      <c r="L18" s="230">
        <v>1726.75</v>
      </c>
      <c r="M18" s="230">
        <v>2.5899800000000002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660.15</v>
      </c>
      <c r="D19" s="231">
        <v>662.15</v>
      </c>
      <c r="E19" s="231">
        <v>656.55</v>
      </c>
      <c r="F19" s="231">
        <v>652.94999999999993</v>
      </c>
      <c r="G19" s="231">
        <v>647.34999999999991</v>
      </c>
      <c r="H19" s="231">
        <v>665.75</v>
      </c>
      <c r="I19" s="231">
        <v>671.35000000000014</v>
      </c>
      <c r="J19" s="231">
        <v>674.95</v>
      </c>
      <c r="K19" s="230">
        <v>667.75</v>
      </c>
      <c r="L19" s="230">
        <v>658.55</v>
      </c>
      <c r="M19" s="230">
        <v>21.073270000000001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22301.85</v>
      </c>
      <c r="D20" s="231">
        <v>22407.3</v>
      </c>
      <c r="E20" s="231">
        <v>22154.6</v>
      </c>
      <c r="F20" s="231">
        <v>22007.35</v>
      </c>
      <c r="G20" s="231">
        <v>21754.649999999998</v>
      </c>
      <c r="H20" s="231">
        <v>22554.55</v>
      </c>
      <c r="I20" s="231">
        <v>22807.250000000004</v>
      </c>
      <c r="J20" s="231">
        <v>22954.5</v>
      </c>
      <c r="K20" s="230">
        <v>22660</v>
      </c>
      <c r="L20" s="230">
        <v>22260.05</v>
      </c>
      <c r="M20" s="230">
        <v>0.10076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1844.6</v>
      </c>
      <c r="D21" s="231">
        <v>1853.3833333333332</v>
      </c>
      <c r="E21" s="231">
        <v>1793.0166666666664</v>
      </c>
      <c r="F21" s="231">
        <v>1741.4333333333332</v>
      </c>
      <c r="G21" s="231">
        <v>1681.0666666666664</v>
      </c>
      <c r="H21" s="231">
        <v>1904.9666666666665</v>
      </c>
      <c r="I21" s="231">
        <v>1965.3333333333333</v>
      </c>
      <c r="J21" s="231">
        <v>2016.9166666666665</v>
      </c>
      <c r="K21" s="230">
        <v>1913.75</v>
      </c>
      <c r="L21" s="230">
        <v>1801.8</v>
      </c>
      <c r="M21" s="230">
        <v>53.648409999999998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931.15</v>
      </c>
      <c r="D22" s="231">
        <v>909.16666666666663</v>
      </c>
      <c r="E22" s="231">
        <v>886.88333333333321</v>
      </c>
      <c r="F22" s="231">
        <v>842.61666666666656</v>
      </c>
      <c r="G22" s="231">
        <v>820.33333333333314</v>
      </c>
      <c r="H22" s="231">
        <v>953.43333333333328</v>
      </c>
      <c r="I22" s="231">
        <v>975.71666666666681</v>
      </c>
      <c r="J22" s="231">
        <v>1019.9833333333333</v>
      </c>
      <c r="K22" s="230">
        <v>931.45</v>
      </c>
      <c r="L22" s="230">
        <v>864.9</v>
      </c>
      <c r="M22" s="230">
        <v>23.145340000000001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671.45</v>
      </c>
      <c r="D23" s="231">
        <v>674.26666666666677</v>
      </c>
      <c r="E23" s="231">
        <v>666.03333333333353</v>
      </c>
      <c r="F23" s="231">
        <v>660.61666666666679</v>
      </c>
      <c r="G23" s="231">
        <v>652.38333333333355</v>
      </c>
      <c r="H23" s="231">
        <v>679.68333333333351</v>
      </c>
      <c r="I23" s="231">
        <v>687.91666666666686</v>
      </c>
      <c r="J23" s="231">
        <v>693.33333333333348</v>
      </c>
      <c r="K23" s="230">
        <v>682.5</v>
      </c>
      <c r="L23" s="230">
        <v>668.85</v>
      </c>
      <c r="M23" s="230">
        <v>48.1419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935.25</v>
      </c>
      <c r="D24" s="231">
        <v>920.31666666666661</v>
      </c>
      <c r="E24" s="231">
        <v>904.93333333333317</v>
      </c>
      <c r="F24" s="231">
        <v>874.61666666666656</v>
      </c>
      <c r="G24" s="231">
        <v>859.23333333333312</v>
      </c>
      <c r="H24" s="231">
        <v>950.63333333333321</v>
      </c>
      <c r="I24" s="231">
        <v>966.01666666666665</v>
      </c>
      <c r="J24" s="231">
        <v>996.33333333333326</v>
      </c>
      <c r="K24" s="230">
        <v>935.7</v>
      </c>
      <c r="L24" s="230">
        <v>890</v>
      </c>
      <c r="M24" s="230">
        <v>7.3019699999999998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1012.95</v>
      </c>
      <c r="D25" s="231">
        <v>997.16666666666663</v>
      </c>
      <c r="E25" s="231">
        <v>980.98333333333323</v>
      </c>
      <c r="F25" s="231">
        <v>949.01666666666665</v>
      </c>
      <c r="G25" s="231">
        <v>932.83333333333326</v>
      </c>
      <c r="H25" s="231">
        <v>1029.1333333333332</v>
      </c>
      <c r="I25" s="231">
        <v>1045.3166666666666</v>
      </c>
      <c r="J25" s="231">
        <v>1077.2833333333333</v>
      </c>
      <c r="K25" s="230">
        <v>1013.35</v>
      </c>
      <c r="L25" s="230">
        <v>965.2</v>
      </c>
      <c r="M25" s="230">
        <v>7.4222799999999998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403.3</v>
      </c>
      <c r="D26" s="231">
        <v>405.73333333333335</v>
      </c>
      <c r="E26" s="231">
        <v>396.56666666666672</v>
      </c>
      <c r="F26" s="231">
        <v>389.83333333333337</v>
      </c>
      <c r="G26" s="231">
        <v>380.66666666666674</v>
      </c>
      <c r="H26" s="231">
        <v>412.4666666666667</v>
      </c>
      <c r="I26" s="231">
        <v>421.63333333333333</v>
      </c>
      <c r="J26" s="231">
        <v>428.36666666666667</v>
      </c>
      <c r="K26" s="230">
        <v>414.9</v>
      </c>
      <c r="L26" s="230">
        <v>399</v>
      </c>
      <c r="M26" s="230">
        <v>26.375399999999999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160.55000000000001</v>
      </c>
      <c r="D27" s="231">
        <v>161.33333333333334</v>
      </c>
      <c r="E27" s="231">
        <v>159.31666666666669</v>
      </c>
      <c r="F27" s="231">
        <v>158.08333333333334</v>
      </c>
      <c r="G27" s="231">
        <v>156.06666666666669</v>
      </c>
      <c r="H27" s="231">
        <v>162.56666666666669</v>
      </c>
      <c r="I27" s="231">
        <v>164.58333333333334</v>
      </c>
      <c r="J27" s="231">
        <v>165.81666666666669</v>
      </c>
      <c r="K27" s="230">
        <v>163.35</v>
      </c>
      <c r="L27" s="230">
        <v>160.1</v>
      </c>
      <c r="M27" s="230">
        <v>29.043559999999999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220.7</v>
      </c>
      <c r="D28" s="231">
        <v>221.4666666666667</v>
      </c>
      <c r="E28" s="231">
        <v>219.03333333333339</v>
      </c>
      <c r="F28" s="231">
        <v>217.3666666666667</v>
      </c>
      <c r="G28" s="231">
        <v>214.93333333333339</v>
      </c>
      <c r="H28" s="231">
        <v>223.13333333333338</v>
      </c>
      <c r="I28" s="231">
        <v>225.56666666666666</v>
      </c>
      <c r="J28" s="231">
        <v>227.23333333333338</v>
      </c>
      <c r="K28" s="230">
        <v>223.9</v>
      </c>
      <c r="L28" s="230">
        <v>219.8</v>
      </c>
      <c r="M28" s="230">
        <v>12.89795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3421.45</v>
      </c>
      <c r="D29" s="231">
        <v>3418.8166666666671</v>
      </c>
      <c r="E29" s="231">
        <v>3387.6333333333341</v>
      </c>
      <c r="F29" s="231">
        <v>3353.8166666666671</v>
      </c>
      <c r="G29" s="231">
        <v>3322.6333333333341</v>
      </c>
      <c r="H29" s="231">
        <v>3452.6333333333341</v>
      </c>
      <c r="I29" s="231">
        <v>3483.8166666666675</v>
      </c>
      <c r="J29" s="231">
        <v>3517.6333333333341</v>
      </c>
      <c r="K29" s="230">
        <v>3450</v>
      </c>
      <c r="L29" s="230">
        <v>3385</v>
      </c>
      <c r="M29" s="230">
        <v>0.97313000000000005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382.5</v>
      </c>
      <c r="D30" s="231">
        <v>383.55</v>
      </c>
      <c r="E30" s="231">
        <v>379.55</v>
      </c>
      <c r="F30" s="231">
        <v>376.6</v>
      </c>
      <c r="G30" s="231">
        <v>372.6</v>
      </c>
      <c r="H30" s="231">
        <v>386.5</v>
      </c>
      <c r="I30" s="231">
        <v>390.5</v>
      </c>
      <c r="J30" s="231">
        <v>393.45</v>
      </c>
      <c r="K30" s="230">
        <v>387.55</v>
      </c>
      <c r="L30" s="230">
        <v>380.6</v>
      </c>
      <c r="M30" s="230">
        <v>47.900010000000002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4416.5</v>
      </c>
      <c r="D31" s="231">
        <v>4415.2833333333338</v>
      </c>
      <c r="E31" s="231">
        <v>4384.3166666666675</v>
      </c>
      <c r="F31" s="231">
        <v>4352.1333333333341</v>
      </c>
      <c r="G31" s="231">
        <v>4321.1666666666679</v>
      </c>
      <c r="H31" s="231">
        <v>4447.4666666666672</v>
      </c>
      <c r="I31" s="231">
        <v>4478.4333333333325</v>
      </c>
      <c r="J31" s="231">
        <v>4510.6166666666668</v>
      </c>
      <c r="K31" s="230">
        <v>4446.25</v>
      </c>
      <c r="L31" s="230">
        <v>4383.1000000000004</v>
      </c>
      <c r="M31" s="230">
        <v>2.5265499999999999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140.15</v>
      </c>
      <c r="D32" s="231">
        <v>139.13333333333333</v>
      </c>
      <c r="E32" s="231">
        <v>137.51666666666665</v>
      </c>
      <c r="F32" s="231">
        <v>134.88333333333333</v>
      </c>
      <c r="G32" s="231">
        <v>133.26666666666665</v>
      </c>
      <c r="H32" s="231">
        <v>141.76666666666665</v>
      </c>
      <c r="I32" s="231">
        <v>143.38333333333333</v>
      </c>
      <c r="J32" s="231">
        <v>146.01666666666665</v>
      </c>
      <c r="K32" s="230">
        <v>140.75</v>
      </c>
      <c r="L32" s="230">
        <v>136.5</v>
      </c>
      <c r="M32" s="230">
        <v>178.10339999999999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2898</v>
      </c>
      <c r="D33" s="231">
        <v>2887.9666666666667</v>
      </c>
      <c r="E33" s="231">
        <v>2874.1833333333334</v>
      </c>
      <c r="F33" s="231">
        <v>2850.3666666666668</v>
      </c>
      <c r="G33" s="231">
        <v>2836.5833333333335</v>
      </c>
      <c r="H33" s="231">
        <v>2911.7833333333333</v>
      </c>
      <c r="I33" s="231">
        <v>2925.5666666666671</v>
      </c>
      <c r="J33" s="231">
        <v>2949.3833333333332</v>
      </c>
      <c r="K33" s="230">
        <v>2901.75</v>
      </c>
      <c r="L33" s="230">
        <v>2864.15</v>
      </c>
      <c r="M33" s="230">
        <v>6.3612000000000002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1390.35</v>
      </c>
      <c r="D34" s="231">
        <v>1394.3</v>
      </c>
      <c r="E34" s="231">
        <v>1381.1999999999998</v>
      </c>
      <c r="F34" s="231">
        <v>1372.05</v>
      </c>
      <c r="G34" s="231">
        <v>1358.9499999999998</v>
      </c>
      <c r="H34" s="231">
        <v>1403.4499999999998</v>
      </c>
      <c r="I34" s="231">
        <v>1416.5499999999997</v>
      </c>
      <c r="J34" s="231">
        <v>1425.6999999999998</v>
      </c>
      <c r="K34" s="230">
        <v>1407.4</v>
      </c>
      <c r="L34" s="230">
        <v>1385.15</v>
      </c>
      <c r="M34" s="230">
        <v>2.8548300000000002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600.5</v>
      </c>
      <c r="D35" s="231">
        <v>595.38333333333333</v>
      </c>
      <c r="E35" s="231">
        <v>586.7166666666667</v>
      </c>
      <c r="F35" s="231">
        <v>572.93333333333339</v>
      </c>
      <c r="G35" s="231">
        <v>564.26666666666677</v>
      </c>
      <c r="H35" s="231">
        <v>609.16666666666663</v>
      </c>
      <c r="I35" s="231">
        <v>617.83333333333337</v>
      </c>
      <c r="J35" s="231">
        <v>631.61666666666656</v>
      </c>
      <c r="K35" s="230">
        <v>604.04999999999995</v>
      </c>
      <c r="L35" s="230">
        <v>581.6</v>
      </c>
      <c r="M35" s="230">
        <v>20.522670000000002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3465.85</v>
      </c>
      <c r="D36" s="231">
        <v>3462.6333333333337</v>
      </c>
      <c r="E36" s="231">
        <v>3446.2666666666673</v>
      </c>
      <c r="F36" s="231">
        <v>3426.6833333333338</v>
      </c>
      <c r="G36" s="231">
        <v>3410.3166666666675</v>
      </c>
      <c r="H36" s="231">
        <v>3482.2166666666672</v>
      </c>
      <c r="I36" s="231">
        <v>3498.583333333333</v>
      </c>
      <c r="J36" s="231">
        <v>3518.166666666667</v>
      </c>
      <c r="K36" s="230">
        <v>3479</v>
      </c>
      <c r="L36" s="230">
        <v>3443.05</v>
      </c>
      <c r="M36" s="230">
        <v>1.79508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878.35</v>
      </c>
      <c r="D37" s="231">
        <v>882.85</v>
      </c>
      <c r="E37" s="231">
        <v>869.90000000000009</v>
      </c>
      <c r="F37" s="231">
        <v>861.45</v>
      </c>
      <c r="G37" s="231">
        <v>848.50000000000011</v>
      </c>
      <c r="H37" s="231">
        <v>891.30000000000007</v>
      </c>
      <c r="I37" s="231">
        <v>904.25000000000011</v>
      </c>
      <c r="J37" s="231">
        <v>912.7</v>
      </c>
      <c r="K37" s="230">
        <v>895.8</v>
      </c>
      <c r="L37" s="230">
        <v>874.4</v>
      </c>
      <c r="M37" s="230">
        <v>363.94389000000001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4342.55</v>
      </c>
      <c r="D38" s="231">
        <v>4344.55</v>
      </c>
      <c r="E38" s="231">
        <v>4314.1000000000004</v>
      </c>
      <c r="F38" s="231">
        <v>4285.6500000000005</v>
      </c>
      <c r="G38" s="231">
        <v>4255.2000000000007</v>
      </c>
      <c r="H38" s="231">
        <v>4373</v>
      </c>
      <c r="I38" s="231">
        <v>4403.4499999999989</v>
      </c>
      <c r="J38" s="231">
        <v>4431.8999999999996</v>
      </c>
      <c r="K38" s="230">
        <v>4375</v>
      </c>
      <c r="L38" s="230">
        <v>4316.1000000000004</v>
      </c>
      <c r="M38" s="230">
        <v>3.6752500000000001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6075.25</v>
      </c>
      <c r="D39" s="231">
        <v>6032.2166666666672</v>
      </c>
      <c r="E39" s="231">
        <v>5971.7333333333345</v>
      </c>
      <c r="F39" s="231">
        <v>5868.2166666666672</v>
      </c>
      <c r="G39" s="231">
        <v>5807.7333333333345</v>
      </c>
      <c r="H39" s="231">
        <v>6135.7333333333345</v>
      </c>
      <c r="I39" s="231">
        <v>6196.2166666666681</v>
      </c>
      <c r="J39" s="231">
        <v>6299.7333333333345</v>
      </c>
      <c r="K39" s="230">
        <v>6092.7</v>
      </c>
      <c r="L39" s="230">
        <v>5928.7</v>
      </c>
      <c r="M39" s="230">
        <v>14.944750000000001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1345.8</v>
      </c>
      <c r="D40" s="231">
        <v>1339.9666666666667</v>
      </c>
      <c r="E40" s="231">
        <v>1327.9333333333334</v>
      </c>
      <c r="F40" s="231">
        <v>1310.0666666666666</v>
      </c>
      <c r="G40" s="231">
        <v>1298.0333333333333</v>
      </c>
      <c r="H40" s="231">
        <v>1357.8333333333335</v>
      </c>
      <c r="I40" s="231">
        <v>1369.8666666666668</v>
      </c>
      <c r="J40" s="231">
        <v>1387.7333333333336</v>
      </c>
      <c r="K40" s="230">
        <v>1352</v>
      </c>
      <c r="L40" s="230">
        <v>1322.1</v>
      </c>
      <c r="M40" s="230">
        <v>27.253050000000002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6495.35</v>
      </c>
      <c r="D41" s="231">
        <v>6474.7666666666664</v>
      </c>
      <c r="E41" s="231">
        <v>6435.5333333333328</v>
      </c>
      <c r="F41" s="231">
        <v>6375.7166666666662</v>
      </c>
      <c r="G41" s="231">
        <v>6336.4833333333327</v>
      </c>
      <c r="H41" s="231">
        <v>6534.583333333333</v>
      </c>
      <c r="I41" s="231">
        <v>6573.8166666666666</v>
      </c>
      <c r="J41" s="231">
        <v>6633.6333333333332</v>
      </c>
      <c r="K41" s="230">
        <v>6514</v>
      </c>
      <c r="L41" s="230">
        <v>6414.95</v>
      </c>
      <c r="M41" s="230">
        <v>0.23027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2040.25</v>
      </c>
      <c r="D42" s="231">
        <v>2042.2166666666665</v>
      </c>
      <c r="E42" s="231">
        <v>2015.0333333333328</v>
      </c>
      <c r="F42" s="231">
        <v>1989.8166666666664</v>
      </c>
      <c r="G42" s="231">
        <v>1962.6333333333328</v>
      </c>
      <c r="H42" s="231">
        <v>2067.4333333333329</v>
      </c>
      <c r="I42" s="231">
        <v>2094.6166666666668</v>
      </c>
      <c r="J42" s="231">
        <v>2119.833333333333</v>
      </c>
      <c r="K42" s="230">
        <v>2069.4</v>
      </c>
      <c r="L42" s="230">
        <v>2017</v>
      </c>
      <c r="M42" s="230">
        <v>1.5583499999999999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223.4</v>
      </c>
      <c r="D43" s="231">
        <v>222.56666666666669</v>
      </c>
      <c r="E43" s="231">
        <v>220.33333333333337</v>
      </c>
      <c r="F43" s="231">
        <v>217.26666666666668</v>
      </c>
      <c r="G43" s="231">
        <v>215.03333333333336</v>
      </c>
      <c r="H43" s="231">
        <v>225.63333333333338</v>
      </c>
      <c r="I43" s="231">
        <v>227.86666666666667</v>
      </c>
      <c r="J43" s="231">
        <v>230.93333333333339</v>
      </c>
      <c r="K43" s="230">
        <v>224.8</v>
      </c>
      <c r="L43" s="230">
        <v>219.5</v>
      </c>
      <c r="M43" s="230">
        <v>51.15842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184.1</v>
      </c>
      <c r="D44" s="231">
        <v>183.08333333333334</v>
      </c>
      <c r="E44" s="231">
        <v>181.2166666666667</v>
      </c>
      <c r="F44" s="231">
        <v>178.33333333333334</v>
      </c>
      <c r="G44" s="231">
        <v>176.4666666666667</v>
      </c>
      <c r="H44" s="231">
        <v>185.9666666666667</v>
      </c>
      <c r="I44" s="231">
        <v>187.83333333333331</v>
      </c>
      <c r="J44" s="231">
        <v>190.7166666666667</v>
      </c>
      <c r="K44" s="230">
        <v>184.95</v>
      </c>
      <c r="L44" s="230">
        <v>180.2</v>
      </c>
      <c r="M44" s="230">
        <v>271.56716999999998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80.05</v>
      </c>
      <c r="D45" s="231">
        <v>80.649999999999991</v>
      </c>
      <c r="E45" s="231">
        <v>78.999999999999986</v>
      </c>
      <c r="F45" s="231">
        <v>77.949999999999989</v>
      </c>
      <c r="G45" s="231">
        <v>76.299999999999983</v>
      </c>
      <c r="H45" s="231">
        <v>81.699999999999989</v>
      </c>
      <c r="I45" s="231">
        <v>83.35</v>
      </c>
      <c r="J45" s="231">
        <v>84.399999999999991</v>
      </c>
      <c r="K45" s="230">
        <v>82.3</v>
      </c>
      <c r="L45" s="230">
        <v>79.599999999999994</v>
      </c>
      <c r="M45" s="230">
        <v>132.50540000000001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1471.65</v>
      </c>
      <c r="D46" s="231">
        <v>1472.8833333333332</v>
      </c>
      <c r="E46" s="231">
        <v>1460.7666666666664</v>
      </c>
      <c r="F46" s="231">
        <v>1449.8833333333332</v>
      </c>
      <c r="G46" s="231">
        <v>1437.7666666666664</v>
      </c>
      <c r="H46" s="231">
        <v>1483.7666666666664</v>
      </c>
      <c r="I46" s="231">
        <v>1495.8833333333332</v>
      </c>
      <c r="J46" s="231">
        <v>1506.7666666666664</v>
      </c>
      <c r="K46" s="230">
        <v>1485</v>
      </c>
      <c r="L46" s="230">
        <v>1462</v>
      </c>
      <c r="M46" s="230">
        <v>3.6068899999999999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594.04999999999995</v>
      </c>
      <c r="D47" s="231">
        <v>592.36666666666667</v>
      </c>
      <c r="E47" s="231">
        <v>588.73333333333335</v>
      </c>
      <c r="F47" s="231">
        <v>583.41666666666663</v>
      </c>
      <c r="G47" s="231">
        <v>579.7833333333333</v>
      </c>
      <c r="H47" s="231">
        <v>597.68333333333339</v>
      </c>
      <c r="I47" s="231">
        <v>601.31666666666683</v>
      </c>
      <c r="J47" s="231">
        <v>606.63333333333344</v>
      </c>
      <c r="K47" s="230">
        <v>596</v>
      </c>
      <c r="L47" s="230">
        <v>587.04999999999995</v>
      </c>
      <c r="M47" s="230">
        <v>3.5321899999999999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101.15</v>
      </c>
      <c r="D48" s="231">
        <v>101.3</v>
      </c>
      <c r="E48" s="231">
        <v>100.6</v>
      </c>
      <c r="F48" s="231">
        <v>100.05</v>
      </c>
      <c r="G48" s="231">
        <v>99.35</v>
      </c>
      <c r="H48" s="231">
        <v>101.85</v>
      </c>
      <c r="I48" s="231">
        <v>102.55000000000001</v>
      </c>
      <c r="J48" s="231">
        <v>103.1</v>
      </c>
      <c r="K48" s="230">
        <v>102</v>
      </c>
      <c r="L48" s="230">
        <v>100.75</v>
      </c>
      <c r="M48" s="230">
        <v>56.960529999999999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784.3</v>
      </c>
      <c r="D49" s="231">
        <v>784.76666666666677</v>
      </c>
      <c r="E49" s="231">
        <v>778.93333333333351</v>
      </c>
      <c r="F49" s="231">
        <v>773.56666666666672</v>
      </c>
      <c r="G49" s="231">
        <v>767.73333333333346</v>
      </c>
      <c r="H49" s="231">
        <v>790.13333333333355</v>
      </c>
      <c r="I49" s="231">
        <v>795.96666666666681</v>
      </c>
      <c r="J49" s="231">
        <v>801.3333333333336</v>
      </c>
      <c r="K49" s="230">
        <v>790.6</v>
      </c>
      <c r="L49" s="230">
        <v>779.4</v>
      </c>
      <c r="M49" s="230">
        <v>9.09544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77.099999999999994</v>
      </c>
      <c r="D50" s="231">
        <v>77.099999999999994</v>
      </c>
      <c r="E50" s="231">
        <v>76.349999999999994</v>
      </c>
      <c r="F50" s="231">
        <v>75.599999999999994</v>
      </c>
      <c r="G50" s="231">
        <v>74.849999999999994</v>
      </c>
      <c r="H50" s="231">
        <v>77.849999999999994</v>
      </c>
      <c r="I50" s="231">
        <v>78.599999999999994</v>
      </c>
      <c r="J50" s="231">
        <v>79.349999999999994</v>
      </c>
      <c r="K50" s="230">
        <v>77.849999999999994</v>
      </c>
      <c r="L50" s="230">
        <v>76.349999999999994</v>
      </c>
      <c r="M50" s="230">
        <v>158.81484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347.5</v>
      </c>
      <c r="D51" s="231">
        <v>347.09999999999997</v>
      </c>
      <c r="E51" s="231">
        <v>345.64999999999992</v>
      </c>
      <c r="F51" s="231">
        <v>343.79999999999995</v>
      </c>
      <c r="G51" s="231">
        <v>342.34999999999991</v>
      </c>
      <c r="H51" s="231">
        <v>348.94999999999993</v>
      </c>
      <c r="I51" s="231">
        <v>350.4</v>
      </c>
      <c r="J51" s="231">
        <v>352.24999999999994</v>
      </c>
      <c r="K51" s="230">
        <v>348.55</v>
      </c>
      <c r="L51" s="230">
        <v>345.25</v>
      </c>
      <c r="M51" s="230">
        <v>15.42196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772.6</v>
      </c>
      <c r="D52" s="231">
        <v>770.44999999999993</v>
      </c>
      <c r="E52" s="231">
        <v>763.89999999999986</v>
      </c>
      <c r="F52" s="231">
        <v>755.19999999999993</v>
      </c>
      <c r="G52" s="231">
        <v>748.64999999999986</v>
      </c>
      <c r="H52" s="231">
        <v>779.14999999999986</v>
      </c>
      <c r="I52" s="231">
        <v>785.69999999999982</v>
      </c>
      <c r="J52" s="231">
        <v>794.39999999999986</v>
      </c>
      <c r="K52" s="230">
        <v>777</v>
      </c>
      <c r="L52" s="230">
        <v>761.75</v>
      </c>
      <c r="M52" s="230">
        <v>57.732329999999997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230.9</v>
      </c>
      <c r="D53" s="231">
        <v>230.29999999999998</v>
      </c>
      <c r="E53" s="231">
        <v>226.69999999999996</v>
      </c>
      <c r="F53" s="231">
        <v>222.49999999999997</v>
      </c>
      <c r="G53" s="231">
        <v>218.89999999999995</v>
      </c>
      <c r="H53" s="231">
        <v>234.49999999999997</v>
      </c>
      <c r="I53" s="231">
        <v>238.1</v>
      </c>
      <c r="J53" s="231">
        <v>242.29999999999998</v>
      </c>
      <c r="K53" s="230">
        <v>233.9</v>
      </c>
      <c r="L53" s="230">
        <v>226.1</v>
      </c>
      <c r="M53" s="230">
        <v>87.671639999999996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18776.349999999999</v>
      </c>
      <c r="D54" s="231">
        <v>18774.083333333332</v>
      </c>
      <c r="E54" s="231">
        <v>18673.166666666664</v>
      </c>
      <c r="F54" s="231">
        <v>18569.983333333334</v>
      </c>
      <c r="G54" s="231">
        <v>18469.066666666666</v>
      </c>
      <c r="H54" s="231">
        <v>18877.266666666663</v>
      </c>
      <c r="I54" s="231">
        <v>18978.183333333327</v>
      </c>
      <c r="J54" s="231">
        <v>19081.366666666661</v>
      </c>
      <c r="K54" s="230">
        <v>18875</v>
      </c>
      <c r="L54" s="230">
        <v>18670.900000000001</v>
      </c>
      <c r="M54" s="230">
        <v>0.13444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4402.55</v>
      </c>
      <c r="D55" s="231">
        <v>4374.8499999999995</v>
      </c>
      <c r="E55" s="231">
        <v>4338.6999999999989</v>
      </c>
      <c r="F55" s="231">
        <v>4274.8499999999995</v>
      </c>
      <c r="G55" s="231">
        <v>4238.6999999999989</v>
      </c>
      <c r="H55" s="231">
        <v>4438.6999999999989</v>
      </c>
      <c r="I55" s="231">
        <v>4474.8499999999985</v>
      </c>
      <c r="J55" s="231">
        <v>4538.6999999999989</v>
      </c>
      <c r="K55" s="230">
        <v>4411</v>
      </c>
      <c r="L55" s="230">
        <v>4311</v>
      </c>
      <c r="M55" s="230">
        <v>3.5371899999999998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307.7</v>
      </c>
      <c r="D56" s="231">
        <v>307.46666666666664</v>
      </c>
      <c r="E56" s="231">
        <v>303.98333333333329</v>
      </c>
      <c r="F56" s="231">
        <v>300.26666666666665</v>
      </c>
      <c r="G56" s="231">
        <v>296.7833333333333</v>
      </c>
      <c r="H56" s="231">
        <v>311.18333333333328</v>
      </c>
      <c r="I56" s="231">
        <v>314.66666666666663</v>
      </c>
      <c r="J56" s="231">
        <v>318.38333333333327</v>
      </c>
      <c r="K56" s="230">
        <v>310.95</v>
      </c>
      <c r="L56" s="230">
        <v>303.75</v>
      </c>
      <c r="M56" s="230">
        <v>90.502049999999997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838.55</v>
      </c>
      <c r="D57" s="231">
        <v>840.16666666666663</v>
      </c>
      <c r="E57" s="231">
        <v>834.38333333333321</v>
      </c>
      <c r="F57" s="231">
        <v>830.21666666666658</v>
      </c>
      <c r="G57" s="231">
        <v>824.43333333333317</v>
      </c>
      <c r="H57" s="231">
        <v>844.33333333333326</v>
      </c>
      <c r="I57" s="231">
        <v>850.11666666666679</v>
      </c>
      <c r="J57" s="231">
        <v>854.2833333333333</v>
      </c>
      <c r="K57" s="230">
        <v>845.95</v>
      </c>
      <c r="L57" s="230">
        <v>836</v>
      </c>
      <c r="M57" s="230">
        <v>8.3945500000000006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909.65</v>
      </c>
      <c r="D58" s="231">
        <v>905.98333333333323</v>
      </c>
      <c r="E58" s="231">
        <v>899.96666666666647</v>
      </c>
      <c r="F58" s="231">
        <v>890.28333333333319</v>
      </c>
      <c r="G58" s="231">
        <v>884.26666666666642</v>
      </c>
      <c r="H58" s="231">
        <v>915.66666666666652</v>
      </c>
      <c r="I58" s="231">
        <v>921.68333333333317</v>
      </c>
      <c r="J58" s="231">
        <v>931.36666666666656</v>
      </c>
      <c r="K58" s="230">
        <v>912</v>
      </c>
      <c r="L58" s="230">
        <v>896.3</v>
      </c>
      <c r="M58" s="230">
        <v>24.403580000000002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1422.95</v>
      </c>
      <c r="D59" s="231">
        <v>1410.3166666666666</v>
      </c>
      <c r="E59" s="231">
        <v>1384.6333333333332</v>
      </c>
      <c r="F59" s="231">
        <v>1346.3166666666666</v>
      </c>
      <c r="G59" s="231">
        <v>1320.6333333333332</v>
      </c>
      <c r="H59" s="231">
        <v>1448.6333333333332</v>
      </c>
      <c r="I59" s="231">
        <v>1474.3166666666666</v>
      </c>
      <c r="J59" s="231">
        <v>1512.6333333333332</v>
      </c>
      <c r="K59" s="230">
        <v>1436</v>
      </c>
      <c r="L59" s="230">
        <v>1372</v>
      </c>
      <c r="M59" s="230">
        <v>1.0582499999999999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230.25</v>
      </c>
      <c r="D60" s="231">
        <v>230.81666666666669</v>
      </c>
      <c r="E60" s="231">
        <v>229.33333333333337</v>
      </c>
      <c r="F60" s="231">
        <v>228.41666666666669</v>
      </c>
      <c r="G60" s="231">
        <v>226.93333333333337</v>
      </c>
      <c r="H60" s="231">
        <v>231.73333333333338</v>
      </c>
      <c r="I60" s="231">
        <v>233.21666666666667</v>
      </c>
      <c r="J60" s="231">
        <v>234.13333333333338</v>
      </c>
      <c r="K60" s="230">
        <v>232.3</v>
      </c>
      <c r="L60" s="230">
        <v>229.9</v>
      </c>
      <c r="M60" s="230">
        <v>25.70946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3929.95</v>
      </c>
      <c r="D61" s="231">
        <v>3907.3166666666671</v>
      </c>
      <c r="E61" s="231">
        <v>3862.6333333333341</v>
      </c>
      <c r="F61" s="231">
        <v>3795.3166666666671</v>
      </c>
      <c r="G61" s="231">
        <v>3750.6333333333341</v>
      </c>
      <c r="H61" s="231">
        <v>3974.6333333333341</v>
      </c>
      <c r="I61" s="231">
        <v>4019.3166666666675</v>
      </c>
      <c r="J61" s="231">
        <v>4086.6333333333341</v>
      </c>
      <c r="K61" s="230">
        <v>3952</v>
      </c>
      <c r="L61" s="230">
        <v>3840</v>
      </c>
      <c r="M61" s="230">
        <v>3.8769999999999998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1567.15</v>
      </c>
      <c r="D62" s="231">
        <v>1570.05</v>
      </c>
      <c r="E62" s="231">
        <v>1560.1</v>
      </c>
      <c r="F62" s="231">
        <v>1553.05</v>
      </c>
      <c r="G62" s="231">
        <v>1543.1</v>
      </c>
      <c r="H62" s="231">
        <v>1577.1</v>
      </c>
      <c r="I62" s="231">
        <v>1587.0500000000002</v>
      </c>
      <c r="J62" s="231">
        <v>1594.1</v>
      </c>
      <c r="K62" s="230">
        <v>1580</v>
      </c>
      <c r="L62" s="230">
        <v>1563</v>
      </c>
      <c r="M62" s="230">
        <v>2.8467199999999999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604.35</v>
      </c>
      <c r="D63" s="231">
        <v>603.46666666666658</v>
      </c>
      <c r="E63" s="231">
        <v>600.93333333333317</v>
      </c>
      <c r="F63" s="231">
        <v>597.51666666666654</v>
      </c>
      <c r="G63" s="231">
        <v>594.98333333333312</v>
      </c>
      <c r="H63" s="231">
        <v>606.88333333333321</v>
      </c>
      <c r="I63" s="231">
        <v>609.41666666666674</v>
      </c>
      <c r="J63" s="231">
        <v>612.83333333333326</v>
      </c>
      <c r="K63" s="230">
        <v>606</v>
      </c>
      <c r="L63" s="230">
        <v>600.04999999999995</v>
      </c>
      <c r="M63" s="230">
        <v>5.5896499999999998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938</v>
      </c>
      <c r="D64" s="231">
        <v>938.31666666666661</v>
      </c>
      <c r="E64" s="231">
        <v>932.03333333333319</v>
      </c>
      <c r="F64" s="231">
        <v>926.06666666666661</v>
      </c>
      <c r="G64" s="231">
        <v>919.78333333333319</v>
      </c>
      <c r="H64" s="231">
        <v>944.28333333333319</v>
      </c>
      <c r="I64" s="231">
        <v>950.56666666666649</v>
      </c>
      <c r="J64" s="231">
        <v>956.53333333333319</v>
      </c>
      <c r="K64" s="230">
        <v>944.6</v>
      </c>
      <c r="L64" s="230">
        <v>932.35</v>
      </c>
      <c r="M64" s="230">
        <v>1.6427499999999999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259.45</v>
      </c>
      <c r="D65" s="231">
        <v>263.93333333333334</v>
      </c>
      <c r="E65" s="231">
        <v>247.86666666666667</v>
      </c>
      <c r="F65" s="231">
        <v>236.28333333333333</v>
      </c>
      <c r="G65" s="231">
        <v>220.21666666666667</v>
      </c>
      <c r="H65" s="231">
        <v>275.51666666666665</v>
      </c>
      <c r="I65" s="231">
        <v>291.58333333333337</v>
      </c>
      <c r="J65" s="231">
        <v>303.16666666666669</v>
      </c>
      <c r="K65" s="230">
        <v>280</v>
      </c>
      <c r="L65" s="230">
        <v>252.35</v>
      </c>
      <c r="M65" s="230">
        <v>308.28992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1553.85</v>
      </c>
      <c r="D66" s="231">
        <v>1556.1166666666668</v>
      </c>
      <c r="E66" s="231">
        <v>1542.7333333333336</v>
      </c>
      <c r="F66" s="231">
        <v>1531.6166666666668</v>
      </c>
      <c r="G66" s="231">
        <v>1518.2333333333336</v>
      </c>
      <c r="H66" s="231">
        <v>1567.2333333333336</v>
      </c>
      <c r="I66" s="231">
        <v>1580.6166666666668</v>
      </c>
      <c r="J66" s="231">
        <v>1591.7333333333336</v>
      </c>
      <c r="K66" s="230">
        <v>1569.5</v>
      </c>
      <c r="L66" s="230">
        <v>1545</v>
      </c>
      <c r="M66" s="230">
        <v>4.5395399999999997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410.15</v>
      </c>
      <c r="D67" s="231">
        <v>411.34999999999997</v>
      </c>
      <c r="E67" s="231">
        <v>406.79999999999995</v>
      </c>
      <c r="F67" s="231">
        <v>403.45</v>
      </c>
      <c r="G67" s="231">
        <v>398.9</v>
      </c>
      <c r="H67" s="231">
        <v>414.69999999999993</v>
      </c>
      <c r="I67" s="231">
        <v>419.25</v>
      </c>
      <c r="J67" s="231">
        <v>422.59999999999991</v>
      </c>
      <c r="K67" s="230">
        <v>415.9</v>
      </c>
      <c r="L67" s="230">
        <v>408</v>
      </c>
      <c r="M67" s="230">
        <v>43.351799999999997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526.4</v>
      </c>
      <c r="D68" s="231">
        <v>525.1</v>
      </c>
      <c r="E68" s="231">
        <v>521.5</v>
      </c>
      <c r="F68" s="231">
        <v>516.6</v>
      </c>
      <c r="G68" s="231">
        <v>513</v>
      </c>
      <c r="H68" s="231">
        <v>530</v>
      </c>
      <c r="I68" s="231">
        <v>533.60000000000014</v>
      </c>
      <c r="J68" s="231">
        <v>538.5</v>
      </c>
      <c r="K68" s="230">
        <v>528.70000000000005</v>
      </c>
      <c r="L68" s="230">
        <v>520.20000000000005</v>
      </c>
      <c r="M68" s="230">
        <v>9.6583600000000001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1920.9</v>
      </c>
      <c r="D69" s="231">
        <v>1921.0500000000002</v>
      </c>
      <c r="E69" s="231">
        <v>1906.4000000000003</v>
      </c>
      <c r="F69" s="231">
        <v>1891.9</v>
      </c>
      <c r="G69" s="231">
        <v>1877.2500000000002</v>
      </c>
      <c r="H69" s="231">
        <v>1935.5500000000004</v>
      </c>
      <c r="I69" s="231">
        <v>1950.2</v>
      </c>
      <c r="J69" s="231">
        <v>1964.7000000000005</v>
      </c>
      <c r="K69" s="230">
        <v>1935.7</v>
      </c>
      <c r="L69" s="230">
        <v>1906.55</v>
      </c>
      <c r="M69" s="230">
        <v>4.0904400000000001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1854.6</v>
      </c>
      <c r="D70" s="231">
        <v>1854.3333333333333</v>
      </c>
      <c r="E70" s="231">
        <v>1839.7166666666665</v>
      </c>
      <c r="F70" s="231">
        <v>1824.8333333333333</v>
      </c>
      <c r="G70" s="231">
        <v>1810.2166666666665</v>
      </c>
      <c r="H70" s="231">
        <v>1869.2166666666665</v>
      </c>
      <c r="I70" s="231">
        <v>1883.8333333333333</v>
      </c>
      <c r="J70" s="231">
        <v>1898.7166666666665</v>
      </c>
      <c r="K70" s="230">
        <v>1868.95</v>
      </c>
      <c r="L70" s="230">
        <v>1839.45</v>
      </c>
      <c r="M70" s="230">
        <v>2.6831499999999999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362.6</v>
      </c>
      <c r="D71" s="231">
        <v>359.88333333333338</v>
      </c>
      <c r="E71" s="231">
        <v>353.76666666666677</v>
      </c>
      <c r="F71" s="231">
        <v>344.93333333333339</v>
      </c>
      <c r="G71" s="231">
        <v>338.81666666666678</v>
      </c>
      <c r="H71" s="231">
        <v>368.71666666666675</v>
      </c>
      <c r="I71" s="231">
        <v>374.83333333333343</v>
      </c>
      <c r="J71" s="231">
        <v>383.66666666666674</v>
      </c>
      <c r="K71" s="230">
        <v>366</v>
      </c>
      <c r="L71" s="230">
        <v>351.05</v>
      </c>
      <c r="M71" s="230">
        <v>13.03856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3226.45</v>
      </c>
      <c r="D72" s="231">
        <v>3214.8166666666671</v>
      </c>
      <c r="E72" s="231">
        <v>3183.6833333333343</v>
      </c>
      <c r="F72" s="231">
        <v>3140.9166666666674</v>
      </c>
      <c r="G72" s="231">
        <v>3109.7833333333347</v>
      </c>
      <c r="H72" s="231">
        <v>3257.5833333333339</v>
      </c>
      <c r="I72" s="231">
        <v>3288.7166666666662</v>
      </c>
      <c r="J72" s="231">
        <v>3331.4833333333336</v>
      </c>
      <c r="K72" s="230">
        <v>3245.95</v>
      </c>
      <c r="L72" s="230">
        <v>3172.05</v>
      </c>
      <c r="M72" s="230">
        <v>3.8926799999999999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2862.6</v>
      </c>
      <c r="D73" s="231">
        <v>2869.6499999999996</v>
      </c>
      <c r="E73" s="231">
        <v>2841.3499999999995</v>
      </c>
      <c r="F73" s="231">
        <v>2820.1</v>
      </c>
      <c r="G73" s="231">
        <v>2791.7999999999997</v>
      </c>
      <c r="H73" s="231">
        <v>2890.8999999999992</v>
      </c>
      <c r="I73" s="231">
        <v>2919.1999999999994</v>
      </c>
      <c r="J73" s="231">
        <v>2940.4499999999989</v>
      </c>
      <c r="K73" s="230">
        <v>2897.95</v>
      </c>
      <c r="L73" s="230">
        <v>2848.4</v>
      </c>
      <c r="M73" s="230">
        <v>2.19286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1931.45</v>
      </c>
      <c r="D74" s="231">
        <v>1922.1166666666668</v>
      </c>
      <c r="E74" s="231">
        <v>1902.2333333333336</v>
      </c>
      <c r="F74" s="231">
        <v>1873.0166666666669</v>
      </c>
      <c r="G74" s="231">
        <v>1853.1333333333337</v>
      </c>
      <c r="H74" s="231">
        <v>1951.3333333333335</v>
      </c>
      <c r="I74" s="231">
        <v>1971.2166666666667</v>
      </c>
      <c r="J74" s="231">
        <v>2000.4333333333334</v>
      </c>
      <c r="K74" s="230">
        <v>1942</v>
      </c>
      <c r="L74" s="230">
        <v>1892.9</v>
      </c>
      <c r="M74" s="230">
        <v>1.7531099999999999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4833.3</v>
      </c>
      <c r="D75" s="231">
        <v>4810.7333333333336</v>
      </c>
      <c r="E75" s="231">
        <v>4780.3166666666675</v>
      </c>
      <c r="F75" s="231">
        <v>4727.3333333333339</v>
      </c>
      <c r="G75" s="231">
        <v>4696.9166666666679</v>
      </c>
      <c r="H75" s="231">
        <v>4863.7166666666672</v>
      </c>
      <c r="I75" s="231">
        <v>4894.1333333333332</v>
      </c>
      <c r="J75" s="231">
        <v>4947.1166666666668</v>
      </c>
      <c r="K75" s="230">
        <v>4841.1499999999996</v>
      </c>
      <c r="L75" s="230">
        <v>4757.75</v>
      </c>
      <c r="M75" s="230">
        <v>3.2799700000000001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3217.95</v>
      </c>
      <c r="D76" s="231">
        <v>3206.8666666666668</v>
      </c>
      <c r="E76" s="231">
        <v>3167.2333333333336</v>
      </c>
      <c r="F76" s="231">
        <v>3116.5166666666669</v>
      </c>
      <c r="G76" s="231">
        <v>3076.8833333333337</v>
      </c>
      <c r="H76" s="231">
        <v>3257.5833333333335</v>
      </c>
      <c r="I76" s="231">
        <v>3297.2166666666667</v>
      </c>
      <c r="J76" s="231">
        <v>3347.9333333333334</v>
      </c>
      <c r="K76" s="230">
        <v>3246.5</v>
      </c>
      <c r="L76" s="230">
        <v>3156.15</v>
      </c>
      <c r="M76" s="230">
        <v>5.7454200000000002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360.95</v>
      </c>
      <c r="D77" s="231">
        <v>360.38333333333338</v>
      </c>
      <c r="E77" s="231">
        <v>358.21666666666675</v>
      </c>
      <c r="F77" s="231">
        <v>355.48333333333335</v>
      </c>
      <c r="G77" s="231">
        <v>353.31666666666672</v>
      </c>
      <c r="H77" s="231">
        <v>363.11666666666679</v>
      </c>
      <c r="I77" s="231">
        <v>365.28333333333342</v>
      </c>
      <c r="J77" s="231">
        <v>368.01666666666682</v>
      </c>
      <c r="K77" s="230">
        <v>362.55</v>
      </c>
      <c r="L77" s="230">
        <v>357.65</v>
      </c>
      <c r="M77" s="230">
        <v>12.76726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1965.65</v>
      </c>
      <c r="D78" s="231">
        <v>1969.4666666666665</v>
      </c>
      <c r="E78" s="231">
        <v>1948.133333333333</v>
      </c>
      <c r="F78" s="231">
        <v>1930.6166666666666</v>
      </c>
      <c r="G78" s="231">
        <v>1909.2833333333331</v>
      </c>
      <c r="H78" s="231">
        <v>1986.9833333333329</v>
      </c>
      <c r="I78" s="231">
        <v>2008.3166666666664</v>
      </c>
      <c r="J78" s="231">
        <v>2025.8333333333328</v>
      </c>
      <c r="K78" s="230">
        <v>1990.8</v>
      </c>
      <c r="L78" s="230">
        <v>1951.95</v>
      </c>
      <c r="M78" s="230">
        <v>2.6235499999999998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116.95</v>
      </c>
      <c r="D79" s="231">
        <v>117.46666666666665</v>
      </c>
      <c r="E79" s="231">
        <v>114.93333333333331</v>
      </c>
      <c r="F79" s="231">
        <v>112.91666666666666</v>
      </c>
      <c r="G79" s="231">
        <v>110.38333333333331</v>
      </c>
      <c r="H79" s="231">
        <v>119.48333333333331</v>
      </c>
      <c r="I79" s="231">
        <v>122.01666666666664</v>
      </c>
      <c r="J79" s="231">
        <v>124.0333333333333</v>
      </c>
      <c r="K79" s="230">
        <v>120</v>
      </c>
      <c r="L79" s="230">
        <v>115.45</v>
      </c>
      <c r="M79" s="230">
        <v>150.38942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133.4</v>
      </c>
      <c r="D80" s="231">
        <v>133.4</v>
      </c>
      <c r="E80" s="231">
        <v>132.10000000000002</v>
      </c>
      <c r="F80" s="231">
        <v>130.80000000000001</v>
      </c>
      <c r="G80" s="231">
        <v>129.50000000000003</v>
      </c>
      <c r="H80" s="231">
        <v>134.70000000000002</v>
      </c>
      <c r="I80" s="231">
        <v>136.00000000000003</v>
      </c>
      <c r="J80" s="231">
        <v>137.30000000000001</v>
      </c>
      <c r="K80" s="230">
        <v>134.69999999999999</v>
      </c>
      <c r="L80" s="230">
        <v>132.1</v>
      </c>
      <c r="M80" s="230">
        <v>102.37783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264.2</v>
      </c>
      <c r="D81" s="231">
        <v>264.33333333333331</v>
      </c>
      <c r="E81" s="231">
        <v>262.21666666666664</v>
      </c>
      <c r="F81" s="231">
        <v>260.23333333333335</v>
      </c>
      <c r="G81" s="231">
        <v>258.11666666666667</v>
      </c>
      <c r="H81" s="231">
        <v>266.31666666666661</v>
      </c>
      <c r="I81" s="231">
        <v>268.43333333333328</v>
      </c>
      <c r="J81" s="231">
        <v>270.41666666666657</v>
      </c>
      <c r="K81" s="230">
        <v>266.45</v>
      </c>
      <c r="L81" s="230">
        <v>262.35000000000002</v>
      </c>
      <c r="M81" s="230">
        <v>4.6563400000000001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109.2</v>
      </c>
      <c r="D82" s="231">
        <v>109.38333333333333</v>
      </c>
      <c r="E82" s="231">
        <v>108.56666666666665</v>
      </c>
      <c r="F82" s="231">
        <v>107.93333333333332</v>
      </c>
      <c r="G82" s="231">
        <v>107.11666666666665</v>
      </c>
      <c r="H82" s="231">
        <v>110.01666666666665</v>
      </c>
      <c r="I82" s="231">
        <v>110.83333333333331</v>
      </c>
      <c r="J82" s="231">
        <v>111.46666666666665</v>
      </c>
      <c r="K82" s="230">
        <v>110.2</v>
      </c>
      <c r="L82" s="230">
        <v>108.75</v>
      </c>
      <c r="M82" s="230">
        <v>86.61439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1349.7</v>
      </c>
      <c r="D83" s="231">
        <v>1348.2833333333335</v>
      </c>
      <c r="E83" s="231">
        <v>1319.616666666667</v>
      </c>
      <c r="F83" s="231">
        <v>1289.5333333333335</v>
      </c>
      <c r="G83" s="231">
        <v>1260.866666666667</v>
      </c>
      <c r="H83" s="231">
        <v>1378.366666666667</v>
      </c>
      <c r="I83" s="231">
        <v>1407.0333333333335</v>
      </c>
      <c r="J83" s="231">
        <v>1437.116666666667</v>
      </c>
      <c r="K83" s="230">
        <v>1376.95</v>
      </c>
      <c r="L83" s="230">
        <v>1318.2</v>
      </c>
      <c r="M83" s="230">
        <v>19.175039999999999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963.2</v>
      </c>
      <c r="D84" s="231">
        <v>969.06666666666661</v>
      </c>
      <c r="E84" s="231">
        <v>945.93333333333317</v>
      </c>
      <c r="F84" s="231">
        <v>928.66666666666652</v>
      </c>
      <c r="G84" s="231">
        <v>905.53333333333308</v>
      </c>
      <c r="H84" s="231">
        <v>986.33333333333326</v>
      </c>
      <c r="I84" s="231">
        <v>1009.4666666666667</v>
      </c>
      <c r="J84" s="231">
        <v>1026.7333333333333</v>
      </c>
      <c r="K84" s="230">
        <v>992.2</v>
      </c>
      <c r="L84" s="230">
        <v>951.8</v>
      </c>
      <c r="M84" s="230">
        <v>14.84258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1291.5</v>
      </c>
      <c r="D85" s="231">
        <v>1289.4333333333334</v>
      </c>
      <c r="E85" s="231">
        <v>1283.0666666666668</v>
      </c>
      <c r="F85" s="231">
        <v>1274.6333333333334</v>
      </c>
      <c r="G85" s="231">
        <v>1268.2666666666669</v>
      </c>
      <c r="H85" s="231">
        <v>1297.8666666666668</v>
      </c>
      <c r="I85" s="231">
        <v>1304.2333333333336</v>
      </c>
      <c r="J85" s="231">
        <v>1312.6666666666667</v>
      </c>
      <c r="K85" s="230">
        <v>1295.8</v>
      </c>
      <c r="L85" s="230">
        <v>1281</v>
      </c>
      <c r="M85" s="230">
        <v>2.77888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1686.85</v>
      </c>
      <c r="D86" s="231">
        <v>1691.5</v>
      </c>
      <c r="E86" s="231">
        <v>1679.55</v>
      </c>
      <c r="F86" s="231">
        <v>1672.25</v>
      </c>
      <c r="G86" s="231">
        <v>1660.3</v>
      </c>
      <c r="H86" s="231">
        <v>1698.8</v>
      </c>
      <c r="I86" s="231">
        <v>1710.7499999999998</v>
      </c>
      <c r="J86" s="231">
        <v>1718.05</v>
      </c>
      <c r="K86" s="230">
        <v>1703.45</v>
      </c>
      <c r="L86" s="230">
        <v>1684.2</v>
      </c>
      <c r="M86" s="230">
        <v>3.59687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458.75</v>
      </c>
      <c r="D87" s="231">
        <v>460.68333333333334</v>
      </c>
      <c r="E87" s="231">
        <v>456.06666666666666</v>
      </c>
      <c r="F87" s="231">
        <v>453.38333333333333</v>
      </c>
      <c r="G87" s="231">
        <v>448.76666666666665</v>
      </c>
      <c r="H87" s="231">
        <v>463.36666666666667</v>
      </c>
      <c r="I87" s="231">
        <v>467.98333333333335</v>
      </c>
      <c r="J87" s="231">
        <v>470.66666666666669</v>
      </c>
      <c r="K87" s="230">
        <v>465.3</v>
      </c>
      <c r="L87" s="230">
        <v>458</v>
      </c>
      <c r="M87" s="230">
        <v>7.7625000000000002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265.60000000000002</v>
      </c>
      <c r="D88" s="231">
        <v>265.8</v>
      </c>
      <c r="E88" s="231">
        <v>263.8</v>
      </c>
      <c r="F88" s="231">
        <v>262</v>
      </c>
      <c r="G88" s="231">
        <v>260</v>
      </c>
      <c r="H88" s="231">
        <v>267.60000000000002</v>
      </c>
      <c r="I88" s="231">
        <v>269.60000000000002</v>
      </c>
      <c r="J88" s="231">
        <v>271.40000000000003</v>
      </c>
      <c r="K88" s="230">
        <v>267.8</v>
      </c>
      <c r="L88" s="230">
        <v>264</v>
      </c>
      <c r="M88" s="230">
        <v>2.2147000000000001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1053.45</v>
      </c>
      <c r="D89" s="231">
        <v>1052.2166666666667</v>
      </c>
      <c r="E89" s="231">
        <v>1045.6333333333334</v>
      </c>
      <c r="F89" s="231">
        <v>1037.8166666666668</v>
      </c>
      <c r="G89" s="231">
        <v>1031.2333333333336</v>
      </c>
      <c r="H89" s="231">
        <v>1060.0333333333333</v>
      </c>
      <c r="I89" s="231">
        <v>1066.6166666666663</v>
      </c>
      <c r="J89" s="231">
        <v>1074.4333333333332</v>
      </c>
      <c r="K89" s="230">
        <v>1058.8</v>
      </c>
      <c r="L89" s="230">
        <v>1044.4000000000001</v>
      </c>
      <c r="M89" s="230">
        <v>12.37595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1765.6</v>
      </c>
      <c r="D90" s="231">
        <v>1765.55</v>
      </c>
      <c r="E90" s="231">
        <v>1746.1</v>
      </c>
      <c r="F90" s="231">
        <v>1726.6</v>
      </c>
      <c r="G90" s="231">
        <v>1707.1499999999999</v>
      </c>
      <c r="H90" s="231">
        <v>1785.05</v>
      </c>
      <c r="I90" s="231">
        <v>1804.5000000000002</v>
      </c>
      <c r="J90" s="231">
        <v>1824</v>
      </c>
      <c r="K90" s="230">
        <v>1785</v>
      </c>
      <c r="L90" s="230">
        <v>1746.05</v>
      </c>
      <c r="M90" s="230">
        <v>8.7280899999999999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1664.15</v>
      </c>
      <c r="D91" s="231">
        <v>1671.25</v>
      </c>
      <c r="E91" s="231">
        <v>1654.8</v>
      </c>
      <c r="F91" s="231">
        <v>1645.45</v>
      </c>
      <c r="G91" s="231">
        <v>1629</v>
      </c>
      <c r="H91" s="231">
        <v>1680.6</v>
      </c>
      <c r="I91" s="231">
        <v>1697.0499999999997</v>
      </c>
      <c r="J91" s="231">
        <v>1706.3999999999999</v>
      </c>
      <c r="K91" s="230">
        <v>1687.7</v>
      </c>
      <c r="L91" s="230">
        <v>1661.9</v>
      </c>
      <c r="M91" s="230">
        <v>251.76534000000001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529.75</v>
      </c>
      <c r="D92" s="231">
        <v>534.86666666666667</v>
      </c>
      <c r="E92" s="231">
        <v>522.88333333333333</v>
      </c>
      <c r="F92" s="231">
        <v>516.01666666666665</v>
      </c>
      <c r="G92" s="231">
        <v>504.0333333333333</v>
      </c>
      <c r="H92" s="231">
        <v>541.73333333333335</v>
      </c>
      <c r="I92" s="231">
        <v>553.7166666666667</v>
      </c>
      <c r="J92" s="231">
        <v>560.58333333333337</v>
      </c>
      <c r="K92" s="230">
        <v>546.85</v>
      </c>
      <c r="L92" s="230">
        <v>528</v>
      </c>
      <c r="M92" s="230">
        <v>67.00461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1215.9000000000001</v>
      </c>
      <c r="D93" s="231">
        <v>1209.0333333333335</v>
      </c>
      <c r="E93" s="231">
        <v>1200.0666666666671</v>
      </c>
      <c r="F93" s="231">
        <v>1184.2333333333336</v>
      </c>
      <c r="G93" s="231">
        <v>1175.2666666666671</v>
      </c>
      <c r="H93" s="231">
        <v>1224.866666666667</v>
      </c>
      <c r="I93" s="231">
        <v>1233.8333333333337</v>
      </c>
      <c r="J93" s="231">
        <v>1249.666666666667</v>
      </c>
      <c r="K93" s="230">
        <v>1218</v>
      </c>
      <c r="L93" s="230">
        <v>1193.2</v>
      </c>
      <c r="M93" s="230">
        <v>3.9497399999999998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2497.75</v>
      </c>
      <c r="D94" s="231">
        <v>2508.5333333333333</v>
      </c>
      <c r="E94" s="231">
        <v>2483.0666666666666</v>
      </c>
      <c r="F94" s="231">
        <v>2468.3833333333332</v>
      </c>
      <c r="G94" s="231">
        <v>2442.9166666666665</v>
      </c>
      <c r="H94" s="231">
        <v>2523.2166666666667</v>
      </c>
      <c r="I94" s="231">
        <v>2548.6833333333329</v>
      </c>
      <c r="J94" s="231">
        <v>2563.3666666666668</v>
      </c>
      <c r="K94" s="230">
        <v>2534</v>
      </c>
      <c r="L94" s="230">
        <v>2493.85</v>
      </c>
      <c r="M94" s="230">
        <v>5.3813800000000001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429.8</v>
      </c>
      <c r="D95" s="231">
        <v>428.83333333333331</v>
      </c>
      <c r="E95" s="231">
        <v>425.96666666666664</v>
      </c>
      <c r="F95" s="231">
        <v>422.13333333333333</v>
      </c>
      <c r="G95" s="231">
        <v>419.26666666666665</v>
      </c>
      <c r="H95" s="231">
        <v>432.66666666666663</v>
      </c>
      <c r="I95" s="231">
        <v>435.5333333333333</v>
      </c>
      <c r="J95" s="231">
        <v>439.36666666666662</v>
      </c>
      <c r="K95" s="230">
        <v>431.7</v>
      </c>
      <c r="L95" s="230">
        <v>425</v>
      </c>
      <c r="M95" s="230">
        <v>36.481589999999997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2824.45</v>
      </c>
      <c r="D96" s="231">
        <v>2829.5166666666664</v>
      </c>
      <c r="E96" s="231">
        <v>2810.0333333333328</v>
      </c>
      <c r="F96" s="231">
        <v>2795.6166666666663</v>
      </c>
      <c r="G96" s="231">
        <v>2776.1333333333328</v>
      </c>
      <c r="H96" s="231">
        <v>2843.9333333333329</v>
      </c>
      <c r="I96" s="231">
        <v>2863.4166666666665</v>
      </c>
      <c r="J96" s="231">
        <v>2877.833333333333</v>
      </c>
      <c r="K96" s="230">
        <v>2849</v>
      </c>
      <c r="L96" s="230">
        <v>2815.1</v>
      </c>
      <c r="M96" s="230">
        <v>4.6064400000000001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247</v>
      </c>
      <c r="D97" s="231">
        <v>245.66666666666666</v>
      </c>
      <c r="E97" s="231">
        <v>243.33333333333331</v>
      </c>
      <c r="F97" s="231">
        <v>239.66666666666666</v>
      </c>
      <c r="G97" s="231">
        <v>237.33333333333331</v>
      </c>
      <c r="H97" s="231">
        <v>249.33333333333331</v>
      </c>
      <c r="I97" s="231">
        <v>251.66666666666663</v>
      </c>
      <c r="J97" s="231">
        <v>255.33333333333331</v>
      </c>
      <c r="K97" s="230">
        <v>248</v>
      </c>
      <c r="L97" s="230">
        <v>242</v>
      </c>
      <c r="M97" s="230">
        <v>19.237770000000001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2490.4499999999998</v>
      </c>
      <c r="D98" s="231">
        <v>2489.4166666666665</v>
      </c>
      <c r="E98" s="231">
        <v>2479.083333333333</v>
      </c>
      <c r="F98" s="231">
        <v>2467.7166666666667</v>
      </c>
      <c r="G98" s="231">
        <v>2457.3833333333332</v>
      </c>
      <c r="H98" s="231">
        <v>2500.7833333333328</v>
      </c>
      <c r="I98" s="231">
        <v>2511.1166666666659</v>
      </c>
      <c r="J98" s="231">
        <v>2522.4833333333327</v>
      </c>
      <c r="K98" s="230">
        <v>2499.75</v>
      </c>
      <c r="L98" s="230">
        <v>2478.0500000000002</v>
      </c>
      <c r="M98" s="230">
        <v>17.01098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316.85000000000002</v>
      </c>
      <c r="D99" s="231">
        <v>317.41666666666669</v>
      </c>
      <c r="E99" s="231">
        <v>315.63333333333338</v>
      </c>
      <c r="F99" s="231">
        <v>314.41666666666669</v>
      </c>
      <c r="G99" s="231">
        <v>312.63333333333338</v>
      </c>
      <c r="H99" s="231">
        <v>318.63333333333338</v>
      </c>
      <c r="I99" s="231">
        <v>320.41666666666669</v>
      </c>
      <c r="J99" s="231">
        <v>321.63333333333338</v>
      </c>
      <c r="K99" s="230">
        <v>319.2</v>
      </c>
      <c r="L99" s="230">
        <v>316.2</v>
      </c>
      <c r="M99" s="230">
        <v>3.0228899999999999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35707.050000000003</v>
      </c>
      <c r="D100" s="231">
        <v>35785.033333333333</v>
      </c>
      <c r="E100" s="231">
        <v>35322.066666666666</v>
      </c>
      <c r="F100" s="231">
        <v>34937.083333333336</v>
      </c>
      <c r="G100" s="231">
        <v>34474.116666666669</v>
      </c>
      <c r="H100" s="231">
        <v>36170.016666666663</v>
      </c>
      <c r="I100" s="231">
        <v>36632.983333333323</v>
      </c>
      <c r="J100" s="231">
        <v>37017.96666666666</v>
      </c>
      <c r="K100" s="230">
        <v>36248</v>
      </c>
      <c r="L100" s="230">
        <v>35400.050000000003</v>
      </c>
      <c r="M100" s="230">
        <v>6.2689999999999996E-2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2757</v>
      </c>
      <c r="D101" s="231">
        <v>2766.0833333333335</v>
      </c>
      <c r="E101" s="231">
        <v>2740.166666666667</v>
      </c>
      <c r="F101" s="231">
        <v>2723.3333333333335</v>
      </c>
      <c r="G101" s="231">
        <v>2697.416666666667</v>
      </c>
      <c r="H101" s="231">
        <v>2782.916666666667</v>
      </c>
      <c r="I101" s="231">
        <v>2808.8333333333339</v>
      </c>
      <c r="J101" s="231">
        <v>2825.666666666667</v>
      </c>
      <c r="K101" s="230">
        <v>2792</v>
      </c>
      <c r="L101" s="230">
        <v>2749.25</v>
      </c>
      <c r="M101" s="230">
        <v>45.750390000000003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913.45</v>
      </c>
      <c r="D102" s="231">
        <v>910.85</v>
      </c>
      <c r="E102" s="231">
        <v>905.7</v>
      </c>
      <c r="F102" s="231">
        <v>897.95</v>
      </c>
      <c r="G102" s="231">
        <v>892.80000000000007</v>
      </c>
      <c r="H102" s="231">
        <v>918.6</v>
      </c>
      <c r="I102" s="231">
        <v>923.74999999999989</v>
      </c>
      <c r="J102" s="231">
        <v>931.5</v>
      </c>
      <c r="K102" s="230">
        <v>916</v>
      </c>
      <c r="L102" s="230">
        <v>903.1</v>
      </c>
      <c r="M102" s="230">
        <v>413.83839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1073.75</v>
      </c>
      <c r="D103" s="231">
        <v>1075.2666666666667</v>
      </c>
      <c r="E103" s="231">
        <v>1067.7333333333333</v>
      </c>
      <c r="F103" s="231">
        <v>1061.7166666666667</v>
      </c>
      <c r="G103" s="231">
        <v>1054.1833333333334</v>
      </c>
      <c r="H103" s="231">
        <v>1081.2833333333333</v>
      </c>
      <c r="I103" s="231">
        <v>1088.8166666666666</v>
      </c>
      <c r="J103" s="231">
        <v>1094.8333333333333</v>
      </c>
      <c r="K103" s="230">
        <v>1082.8</v>
      </c>
      <c r="L103" s="230">
        <v>1069.25</v>
      </c>
      <c r="M103" s="230">
        <v>5.7620300000000002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434.55</v>
      </c>
      <c r="D104" s="231">
        <v>437.18333333333334</v>
      </c>
      <c r="E104" s="231">
        <v>429.36666666666667</v>
      </c>
      <c r="F104" s="231">
        <v>424.18333333333334</v>
      </c>
      <c r="G104" s="231">
        <v>416.36666666666667</v>
      </c>
      <c r="H104" s="231">
        <v>442.36666666666667</v>
      </c>
      <c r="I104" s="231">
        <v>450.18333333333339</v>
      </c>
      <c r="J104" s="231">
        <v>455.36666666666667</v>
      </c>
      <c r="K104" s="230">
        <v>445</v>
      </c>
      <c r="L104" s="230">
        <v>432</v>
      </c>
      <c r="M104" s="230">
        <v>20.66705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436.15</v>
      </c>
      <c r="D105" s="231">
        <v>435.34999999999997</v>
      </c>
      <c r="E105" s="231">
        <v>431.79999999999995</v>
      </c>
      <c r="F105" s="231">
        <v>427.45</v>
      </c>
      <c r="G105" s="231">
        <v>423.9</v>
      </c>
      <c r="H105" s="231">
        <v>439.69999999999993</v>
      </c>
      <c r="I105" s="231">
        <v>443.25</v>
      </c>
      <c r="J105" s="231">
        <v>447.59999999999991</v>
      </c>
      <c r="K105" s="230">
        <v>438.9</v>
      </c>
      <c r="L105" s="230">
        <v>431</v>
      </c>
      <c r="M105" s="230">
        <v>1.1052200000000001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58.65</v>
      </c>
      <c r="D106" s="231">
        <v>58.65</v>
      </c>
      <c r="E106" s="231">
        <v>58.199999999999996</v>
      </c>
      <c r="F106" s="231">
        <v>57.75</v>
      </c>
      <c r="G106" s="231">
        <v>57.3</v>
      </c>
      <c r="H106" s="231">
        <v>59.099999999999994</v>
      </c>
      <c r="I106" s="231">
        <v>59.55</v>
      </c>
      <c r="J106" s="231">
        <v>59.999999999999993</v>
      </c>
      <c r="K106" s="230">
        <v>59.1</v>
      </c>
      <c r="L106" s="230">
        <v>58.2</v>
      </c>
      <c r="M106" s="230">
        <v>352.48725999999999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411.55</v>
      </c>
      <c r="D107" s="231">
        <v>410.83333333333331</v>
      </c>
      <c r="E107" s="231">
        <v>408.11666666666662</v>
      </c>
      <c r="F107" s="231">
        <v>404.68333333333328</v>
      </c>
      <c r="G107" s="231">
        <v>401.96666666666658</v>
      </c>
      <c r="H107" s="231">
        <v>414.26666666666665</v>
      </c>
      <c r="I107" s="231">
        <v>416.98333333333335</v>
      </c>
      <c r="J107" s="231">
        <v>420.41666666666669</v>
      </c>
      <c r="K107" s="230">
        <v>413.55</v>
      </c>
      <c r="L107" s="230">
        <v>407.4</v>
      </c>
      <c r="M107" s="230">
        <v>88.401880000000006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5318.3</v>
      </c>
      <c r="D108" s="231">
        <v>5299.5999999999995</v>
      </c>
      <c r="E108" s="231">
        <v>5201.1999999999989</v>
      </c>
      <c r="F108" s="231">
        <v>5084.0999999999995</v>
      </c>
      <c r="G108" s="231">
        <v>4985.6999999999989</v>
      </c>
      <c r="H108" s="231">
        <v>5416.6999999999989</v>
      </c>
      <c r="I108" s="231">
        <v>5515.0999999999985</v>
      </c>
      <c r="J108" s="231">
        <v>5632.1999999999989</v>
      </c>
      <c r="K108" s="230">
        <v>5398</v>
      </c>
      <c r="L108" s="230">
        <v>5182.5</v>
      </c>
      <c r="M108" s="230">
        <v>1.5671299999999999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317.10000000000002</v>
      </c>
      <c r="D109" s="231">
        <v>317.53333333333336</v>
      </c>
      <c r="E109" s="231">
        <v>310.66666666666674</v>
      </c>
      <c r="F109" s="231">
        <v>304.23333333333341</v>
      </c>
      <c r="G109" s="231">
        <v>297.36666666666679</v>
      </c>
      <c r="H109" s="231">
        <v>323.9666666666667</v>
      </c>
      <c r="I109" s="231">
        <v>330.83333333333337</v>
      </c>
      <c r="J109" s="231">
        <v>337.26666666666665</v>
      </c>
      <c r="K109" s="230">
        <v>324.39999999999998</v>
      </c>
      <c r="L109" s="230">
        <v>311.10000000000002</v>
      </c>
      <c r="M109" s="230">
        <v>32.37088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152.19999999999999</v>
      </c>
      <c r="D110" s="231">
        <v>152.58333333333334</v>
      </c>
      <c r="E110" s="231">
        <v>151.41666666666669</v>
      </c>
      <c r="F110" s="231">
        <v>150.63333333333335</v>
      </c>
      <c r="G110" s="231">
        <v>149.4666666666667</v>
      </c>
      <c r="H110" s="231">
        <v>153.36666666666667</v>
      </c>
      <c r="I110" s="231">
        <v>154.53333333333336</v>
      </c>
      <c r="J110" s="231">
        <v>155.31666666666666</v>
      </c>
      <c r="K110" s="230">
        <v>153.75</v>
      </c>
      <c r="L110" s="230">
        <v>151.80000000000001</v>
      </c>
      <c r="M110" s="230">
        <v>29.474979999999999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338.85</v>
      </c>
      <c r="D111" s="231">
        <v>339.13333333333338</v>
      </c>
      <c r="E111" s="231">
        <v>337.26666666666677</v>
      </c>
      <c r="F111" s="231">
        <v>335.68333333333339</v>
      </c>
      <c r="G111" s="231">
        <v>333.81666666666678</v>
      </c>
      <c r="H111" s="231">
        <v>340.71666666666675</v>
      </c>
      <c r="I111" s="231">
        <v>342.58333333333343</v>
      </c>
      <c r="J111" s="231">
        <v>344.16666666666674</v>
      </c>
      <c r="K111" s="230">
        <v>341</v>
      </c>
      <c r="L111" s="230">
        <v>337.55</v>
      </c>
      <c r="M111" s="230">
        <v>15.73448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78.45</v>
      </c>
      <c r="D112" s="231">
        <v>78.45</v>
      </c>
      <c r="E112" s="231">
        <v>78.050000000000011</v>
      </c>
      <c r="F112" s="231">
        <v>77.650000000000006</v>
      </c>
      <c r="G112" s="231">
        <v>77.250000000000014</v>
      </c>
      <c r="H112" s="231">
        <v>78.850000000000009</v>
      </c>
      <c r="I112" s="231">
        <v>79.250000000000014</v>
      </c>
      <c r="J112" s="231">
        <v>79.650000000000006</v>
      </c>
      <c r="K112" s="230">
        <v>78.849999999999994</v>
      </c>
      <c r="L112" s="230">
        <v>78.05</v>
      </c>
      <c r="M112" s="230">
        <v>46.564109999999999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607.9</v>
      </c>
      <c r="D113" s="231">
        <v>606.30000000000007</v>
      </c>
      <c r="E113" s="231">
        <v>601.60000000000014</v>
      </c>
      <c r="F113" s="231">
        <v>595.30000000000007</v>
      </c>
      <c r="G113" s="231">
        <v>590.60000000000014</v>
      </c>
      <c r="H113" s="231">
        <v>612.60000000000014</v>
      </c>
      <c r="I113" s="231">
        <v>617.30000000000018</v>
      </c>
      <c r="J113" s="231">
        <v>623.60000000000014</v>
      </c>
      <c r="K113" s="230">
        <v>611</v>
      </c>
      <c r="L113" s="230">
        <v>600</v>
      </c>
      <c r="M113" s="230">
        <v>9.7765699999999995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494.7</v>
      </c>
      <c r="D114" s="231">
        <v>492.3</v>
      </c>
      <c r="E114" s="231">
        <v>486.90000000000003</v>
      </c>
      <c r="F114" s="231">
        <v>479.1</v>
      </c>
      <c r="G114" s="231">
        <v>473.70000000000005</v>
      </c>
      <c r="H114" s="231">
        <v>500.1</v>
      </c>
      <c r="I114" s="231">
        <v>505.5</v>
      </c>
      <c r="J114" s="231">
        <v>513.29999999999995</v>
      </c>
      <c r="K114" s="230">
        <v>497.7</v>
      </c>
      <c r="L114" s="230">
        <v>484.5</v>
      </c>
      <c r="M114" s="230">
        <v>18.98404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138</v>
      </c>
      <c r="D115" s="231">
        <v>138.1</v>
      </c>
      <c r="E115" s="231">
        <v>136.69999999999999</v>
      </c>
      <c r="F115" s="231">
        <v>135.4</v>
      </c>
      <c r="G115" s="231">
        <v>134</v>
      </c>
      <c r="H115" s="231">
        <v>139.39999999999998</v>
      </c>
      <c r="I115" s="231">
        <v>140.80000000000001</v>
      </c>
      <c r="J115" s="231">
        <v>142.09999999999997</v>
      </c>
      <c r="K115" s="230">
        <v>139.5</v>
      </c>
      <c r="L115" s="230">
        <v>136.80000000000001</v>
      </c>
      <c r="M115" s="230">
        <v>54.553449999999998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1121.75</v>
      </c>
      <c r="D116" s="231">
        <v>1120.8166666666666</v>
      </c>
      <c r="E116" s="231">
        <v>1114.0333333333333</v>
      </c>
      <c r="F116" s="231">
        <v>1106.3166666666666</v>
      </c>
      <c r="G116" s="231">
        <v>1099.5333333333333</v>
      </c>
      <c r="H116" s="231">
        <v>1128.5333333333333</v>
      </c>
      <c r="I116" s="231">
        <v>1135.3166666666666</v>
      </c>
      <c r="J116" s="231">
        <v>1143.0333333333333</v>
      </c>
      <c r="K116" s="230">
        <v>1127.5999999999999</v>
      </c>
      <c r="L116" s="230">
        <v>1113.0999999999999</v>
      </c>
      <c r="M116" s="230">
        <v>52.685670000000002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3667.2</v>
      </c>
      <c r="D117" s="231">
        <v>3661.0499999999997</v>
      </c>
      <c r="E117" s="231">
        <v>3641.1499999999996</v>
      </c>
      <c r="F117" s="231">
        <v>3615.1</v>
      </c>
      <c r="G117" s="231">
        <v>3595.2</v>
      </c>
      <c r="H117" s="231">
        <v>3687.0999999999995</v>
      </c>
      <c r="I117" s="231">
        <v>3707</v>
      </c>
      <c r="J117" s="231">
        <v>3733.0499999999993</v>
      </c>
      <c r="K117" s="230">
        <v>3680.95</v>
      </c>
      <c r="L117" s="230">
        <v>3635</v>
      </c>
      <c r="M117" s="230">
        <v>0.93367999999999995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1224.9000000000001</v>
      </c>
      <c r="D118" s="231">
        <v>1225.1333333333334</v>
      </c>
      <c r="E118" s="231">
        <v>1214.7666666666669</v>
      </c>
      <c r="F118" s="231">
        <v>1204.6333333333334</v>
      </c>
      <c r="G118" s="231">
        <v>1194.2666666666669</v>
      </c>
      <c r="H118" s="231">
        <v>1235.2666666666669</v>
      </c>
      <c r="I118" s="231">
        <v>1245.6333333333332</v>
      </c>
      <c r="J118" s="231">
        <v>1255.7666666666669</v>
      </c>
      <c r="K118" s="230">
        <v>1235.5</v>
      </c>
      <c r="L118" s="230">
        <v>1215</v>
      </c>
      <c r="M118" s="230">
        <v>68.085759999999993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1992.7</v>
      </c>
      <c r="D119" s="231">
        <v>1988.4666666666665</v>
      </c>
      <c r="E119" s="231">
        <v>1979.2333333333329</v>
      </c>
      <c r="F119" s="231">
        <v>1965.7666666666664</v>
      </c>
      <c r="G119" s="231">
        <v>1956.5333333333328</v>
      </c>
      <c r="H119" s="231">
        <v>2001.9333333333329</v>
      </c>
      <c r="I119" s="231">
        <v>2011.1666666666665</v>
      </c>
      <c r="J119" s="231">
        <v>2024.633333333333</v>
      </c>
      <c r="K119" s="230">
        <v>1997.7</v>
      </c>
      <c r="L119" s="230">
        <v>1975</v>
      </c>
      <c r="M119" s="230">
        <v>1.5368599999999999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741.15</v>
      </c>
      <c r="D120" s="231">
        <v>758.7166666666667</v>
      </c>
      <c r="E120" s="231">
        <v>722.43333333333339</v>
      </c>
      <c r="F120" s="231">
        <v>703.7166666666667</v>
      </c>
      <c r="G120" s="231">
        <v>667.43333333333339</v>
      </c>
      <c r="H120" s="231">
        <v>777.43333333333339</v>
      </c>
      <c r="I120" s="231">
        <v>813.7166666666667</v>
      </c>
      <c r="J120" s="231">
        <v>832.43333333333339</v>
      </c>
      <c r="K120" s="230">
        <v>795</v>
      </c>
      <c r="L120" s="230">
        <v>740</v>
      </c>
      <c r="M120" s="230">
        <v>79.161789999999996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259.89999999999998</v>
      </c>
      <c r="D121" s="231">
        <v>260.86666666666667</v>
      </c>
      <c r="E121" s="231">
        <v>255.68333333333334</v>
      </c>
      <c r="F121" s="231">
        <v>251.46666666666664</v>
      </c>
      <c r="G121" s="231">
        <v>246.2833333333333</v>
      </c>
      <c r="H121" s="231">
        <v>265.08333333333337</v>
      </c>
      <c r="I121" s="231">
        <v>270.26666666666677</v>
      </c>
      <c r="J121" s="231">
        <v>274.48333333333341</v>
      </c>
      <c r="K121" s="230">
        <v>266.05</v>
      </c>
      <c r="L121" s="230">
        <v>256.64999999999998</v>
      </c>
      <c r="M121" s="230">
        <v>17.955549999999999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725</v>
      </c>
      <c r="D122" s="231">
        <v>724.46666666666658</v>
      </c>
      <c r="E122" s="231">
        <v>718.33333333333314</v>
      </c>
      <c r="F122" s="231">
        <v>711.66666666666652</v>
      </c>
      <c r="G122" s="231">
        <v>705.53333333333308</v>
      </c>
      <c r="H122" s="231">
        <v>731.13333333333321</v>
      </c>
      <c r="I122" s="231">
        <v>737.26666666666665</v>
      </c>
      <c r="J122" s="231">
        <v>743.93333333333328</v>
      </c>
      <c r="K122" s="230">
        <v>730.6</v>
      </c>
      <c r="L122" s="230">
        <v>717.8</v>
      </c>
      <c r="M122" s="230">
        <v>10.79227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575.65</v>
      </c>
      <c r="D123" s="231">
        <v>576.91666666666663</v>
      </c>
      <c r="E123" s="231">
        <v>572.73333333333323</v>
      </c>
      <c r="F123" s="231">
        <v>569.81666666666661</v>
      </c>
      <c r="G123" s="231">
        <v>565.63333333333321</v>
      </c>
      <c r="H123" s="231">
        <v>579.83333333333326</v>
      </c>
      <c r="I123" s="231">
        <v>584.01666666666665</v>
      </c>
      <c r="J123" s="231">
        <v>586.93333333333328</v>
      </c>
      <c r="K123" s="230">
        <v>581.1</v>
      </c>
      <c r="L123" s="230">
        <v>574</v>
      </c>
      <c r="M123" s="230">
        <v>9.26966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450.1</v>
      </c>
      <c r="D124" s="231">
        <v>451.11666666666662</v>
      </c>
      <c r="E124" s="231">
        <v>445.98333333333323</v>
      </c>
      <c r="F124" s="231">
        <v>441.86666666666662</v>
      </c>
      <c r="G124" s="231">
        <v>436.73333333333323</v>
      </c>
      <c r="H124" s="231">
        <v>455.23333333333323</v>
      </c>
      <c r="I124" s="231">
        <v>460.36666666666656</v>
      </c>
      <c r="J124" s="231">
        <v>464.48333333333323</v>
      </c>
      <c r="K124" s="230">
        <v>456.25</v>
      </c>
      <c r="L124" s="230">
        <v>447</v>
      </c>
      <c r="M124" s="230">
        <v>26.266690000000001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1889.3</v>
      </c>
      <c r="D125" s="231">
        <v>1891.1000000000001</v>
      </c>
      <c r="E125" s="231">
        <v>1875.2000000000003</v>
      </c>
      <c r="F125" s="231">
        <v>1861.1000000000001</v>
      </c>
      <c r="G125" s="231">
        <v>1845.2000000000003</v>
      </c>
      <c r="H125" s="231">
        <v>1905.2000000000003</v>
      </c>
      <c r="I125" s="231">
        <v>1921.1000000000004</v>
      </c>
      <c r="J125" s="231">
        <v>1935.2000000000003</v>
      </c>
      <c r="K125" s="230">
        <v>1907</v>
      </c>
      <c r="L125" s="230">
        <v>1877</v>
      </c>
      <c r="M125" s="230">
        <v>47.384189999999997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90.1</v>
      </c>
      <c r="D126" s="231">
        <v>90.166666666666671</v>
      </c>
      <c r="E126" s="231">
        <v>89.733333333333348</v>
      </c>
      <c r="F126" s="231">
        <v>89.366666666666674</v>
      </c>
      <c r="G126" s="231">
        <v>88.933333333333351</v>
      </c>
      <c r="H126" s="231">
        <v>90.533333333333346</v>
      </c>
      <c r="I126" s="231">
        <v>90.966666666666654</v>
      </c>
      <c r="J126" s="231">
        <v>91.333333333333343</v>
      </c>
      <c r="K126" s="230">
        <v>90.6</v>
      </c>
      <c r="L126" s="230">
        <v>89.8</v>
      </c>
      <c r="M126" s="230">
        <v>28.908270000000002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3425.75</v>
      </c>
      <c r="D127" s="231">
        <v>3427.75</v>
      </c>
      <c r="E127" s="231">
        <v>3390.55</v>
      </c>
      <c r="F127" s="231">
        <v>3355.3500000000004</v>
      </c>
      <c r="G127" s="231">
        <v>3318.1500000000005</v>
      </c>
      <c r="H127" s="231">
        <v>3462.95</v>
      </c>
      <c r="I127" s="231">
        <v>3500.1499999999996</v>
      </c>
      <c r="J127" s="231">
        <v>3535.3499999999995</v>
      </c>
      <c r="K127" s="230">
        <v>3464.95</v>
      </c>
      <c r="L127" s="230">
        <v>3392.55</v>
      </c>
      <c r="M127" s="230">
        <v>2.5050599999999998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338.9</v>
      </c>
      <c r="D128" s="231">
        <v>340.11666666666667</v>
      </c>
      <c r="E128" s="231">
        <v>336.13333333333333</v>
      </c>
      <c r="F128" s="231">
        <v>333.36666666666667</v>
      </c>
      <c r="G128" s="231">
        <v>329.38333333333333</v>
      </c>
      <c r="H128" s="231">
        <v>342.88333333333333</v>
      </c>
      <c r="I128" s="231">
        <v>346.86666666666667</v>
      </c>
      <c r="J128" s="231">
        <v>349.63333333333333</v>
      </c>
      <c r="K128" s="230">
        <v>344.1</v>
      </c>
      <c r="L128" s="230">
        <v>337.35</v>
      </c>
      <c r="M128" s="230">
        <v>19.15981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4186.3999999999996</v>
      </c>
      <c r="D129" s="231">
        <v>4193.9333333333334</v>
      </c>
      <c r="E129" s="231">
        <v>4167.916666666667</v>
      </c>
      <c r="F129" s="231">
        <v>4149.4333333333334</v>
      </c>
      <c r="G129" s="231">
        <v>4123.416666666667</v>
      </c>
      <c r="H129" s="231">
        <v>4212.416666666667</v>
      </c>
      <c r="I129" s="231">
        <v>4238.4333333333334</v>
      </c>
      <c r="J129" s="231">
        <v>4256.916666666667</v>
      </c>
      <c r="K129" s="230">
        <v>4219.95</v>
      </c>
      <c r="L129" s="230">
        <v>4175.45</v>
      </c>
      <c r="M129" s="230">
        <v>2.9975399999999999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2247.9499999999998</v>
      </c>
      <c r="D130" s="231">
        <v>2240.0166666666664</v>
      </c>
      <c r="E130" s="231">
        <v>2226.0333333333328</v>
      </c>
      <c r="F130" s="231">
        <v>2204.1166666666663</v>
      </c>
      <c r="G130" s="231">
        <v>2190.1333333333328</v>
      </c>
      <c r="H130" s="231">
        <v>2261.9333333333329</v>
      </c>
      <c r="I130" s="231">
        <v>2275.9166666666665</v>
      </c>
      <c r="J130" s="231">
        <v>2297.833333333333</v>
      </c>
      <c r="K130" s="230">
        <v>2254</v>
      </c>
      <c r="L130" s="230">
        <v>2218.1</v>
      </c>
      <c r="M130" s="230">
        <v>13.50118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295.5</v>
      </c>
      <c r="D131" s="231">
        <v>294.88333333333333</v>
      </c>
      <c r="E131" s="231">
        <v>291.71666666666664</v>
      </c>
      <c r="F131" s="231">
        <v>287.93333333333334</v>
      </c>
      <c r="G131" s="231">
        <v>284.76666666666665</v>
      </c>
      <c r="H131" s="231">
        <v>298.66666666666663</v>
      </c>
      <c r="I131" s="231">
        <v>301.83333333333337</v>
      </c>
      <c r="J131" s="231">
        <v>305.61666666666662</v>
      </c>
      <c r="K131" s="230">
        <v>298.05</v>
      </c>
      <c r="L131" s="230">
        <v>291.10000000000002</v>
      </c>
      <c r="M131" s="230">
        <v>25.69295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548.29999999999995</v>
      </c>
      <c r="D132" s="231">
        <v>550.5</v>
      </c>
      <c r="E132" s="231">
        <v>545</v>
      </c>
      <c r="F132" s="231">
        <v>541.70000000000005</v>
      </c>
      <c r="G132" s="231">
        <v>536.20000000000005</v>
      </c>
      <c r="H132" s="231">
        <v>553.79999999999995</v>
      </c>
      <c r="I132" s="231">
        <v>559.29999999999995</v>
      </c>
      <c r="J132" s="231">
        <v>562.59999999999991</v>
      </c>
      <c r="K132" s="230">
        <v>556</v>
      </c>
      <c r="L132" s="230">
        <v>547.20000000000005</v>
      </c>
      <c r="M132" s="230">
        <v>9.8765199999999993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3908.8</v>
      </c>
      <c r="D133" s="231">
        <v>3904.6333333333337</v>
      </c>
      <c r="E133" s="231">
        <v>3876.9666666666672</v>
      </c>
      <c r="F133" s="231">
        <v>3845.1333333333337</v>
      </c>
      <c r="G133" s="231">
        <v>3817.4666666666672</v>
      </c>
      <c r="H133" s="231">
        <v>3936.4666666666672</v>
      </c>
      <c r="I133" s="231">
        <v>3964.1333333333341</v>
      </c>
      <c r="J133" s="231">
        <v>3995.9666666666672</v>
      </c>
      <c r="K133" s="230">
        <v>3932.3</v>
      </c>
      <c r="L133" s="230">
        <v>3872.8</v>
      </c>
      <c r="M133" s="230">
        <v>0.36385000000000001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705.5</v>
      </c>
      <c r="D134" s="231">
        <v>705.76666666666677</v>
      </c>
      <c r="E134" s="231">
        <v>701.53333333333353</v>
      </c>
      <c r="F134" s="231">
        <v>697.56666666666672</v>
      </c>
      <c r="G134" s="231">
        <v>693.33333333333348</v>
      </c>
      <c r="H134" s="231">
        <v>709.73333333333358</v>
      </c>
      <c r="I134" s="231">
        <v>713.96666666666692</v>
      </c>
      <c r="J134" s="231">
        <v>717.93333333333362</v>
      </c>
      <c r="K134" s="230">
        <v>710</v>
      </c>
      <c r="L134" s="230">
        <v>701.8</v>
      </c>
      <c r="M134" s="230">
        <v>6.4038199999999996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86561.45</v>
      </c>
      <c r="D135" s="231">
        <v>86682.46666666666</v>
      </c>
      <c r="E135" s="231">
        <v>85964.983333333323</v>
      </c>
      <c r="F135" s="231">
        <v>85368.516666666663</v>
      </c>
      <c r="G135" s="231">
        <v>84651.033333333326</v>
      </c>
      <c r="H135" s="231">
        <v>87278.93333333332</v>
      </c>
      <c r="I135" s="231">
        <v>87996.416666666657</v>
      </c>
      <c r="J135" s="231">
        <v>88592.883333333317</v>
      </c>
      <c r="K135" s="230">
        <v>87399.95</v>
      </c>
      <c r="L135" s="230">
        <v>86086</v>
      </c>
      <c r="M135" s="230">
        <v>3.9910000000000001E-2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251.05</v>
      </c>
      <c r="D136" s="231">
        <v>251.66666666666666</v>
      </c>
      <c r="E136" s="231">
        <v>247.48333333333332</v>
      </c>
      <c r="F136" s="231">
        <v>243.91666666666666</v>
      </c>
      <c r="G136" s="231">
        <v>239.73333333333332</v>
      </c>
      <c r="H136" s="231">
        <v>255.23333333333332</v>
      </c>
      <c r="I136" s="231">
        <v>259.41666666666663</v>
      </c>
      <c r="J136" s="231">
        <v>262.98333333333335</v>
      </c>
      <c r="K136" s="230">
        <v>255.85</v>
      </c>
      <c r="L136" s="230">
        <v>248.1</v>
      </c>
      <c r="M136" s="230">
        <v>34.895159999999997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1209.8499999999999</v>
      </c>
      <c r="D137" s="231">
        <v>1208.0833333333333</v>
      </c>
      <c r="E137" s="231">
        <v>1201.1666666666665</v>
      </c>
      <c r="F137" s="231">
        <v>1192.4833333333333</v>
      </c>
      <c r="G137" s="231">
        <v>1185.5666666666666</v>
      </c>
      <c r="H137" s="231">
        <v>1216.7666666666664</v>
      </c>
      <c r="I137" s="231">
        <v>1223.6833333333329</v>
      </c>
      <c r="J137" s="231">
        <v>1232.3666666666663</v>
      </c>
      <c r="K137" s="230">
        <v>1215</v>
      </c>
      <c r="L137" s="230">
        <v>1199.4000000000001</v>
      </c>
      <c r="M137" s="230">
        <v>13.602600000000001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489.75</v>
      </c>
      <c r="D138" s="231">
        <v>485.56666666666666</v>
      </c>
      <c r="E138" s="231">
        <v>478.68333333333334</v>
      </c>
      <c r="F138" s="231">
        <v>467.61666666666667</v>
      </c>
      <c r="G138" s="231">
        <v>460.73333333333335</v>
      </c>
      <c r="H138" s="231">
        <v>496.63333333333333</v>
      </c>
      <c r="I138" s="231">
        <v>503.51666666666665</v>
      </c>
      <c r="J138" s="231">
        <v>514.58333333333326</v>
      </c>
      <c r="K138" s="230">
        <v>492.45</v>
      </c>
      <c r="L138" s="230">
        <v>474.5</v>
      </c>
      <c r="M138" s="230">
        <v>38.691200000000002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8468.9</v>
      </c>
      <c r="D139" s="231">
        <v>8471.3000000000011</v>
      </c>
      <c r="E139" s="231">
        <v>8417.6000000000022</v>
      </c>
      <c r="F139" s="231">
        <v>8366.3000000000011</v>
      </c>
      <c r="G139" s="231">
        <v>8312.6000000000022</v>
      </c>
      <c r="H139" s="231">
        <v>8522.6000000000022</v>
      </c>
      <c r="I139" s="231">
        <v>8576.3000000000029</v>
      </c>
      <c r="J139" s="231">
        <v>8627.6000000000022</v>
      </c>
      <c r="K139" s="230">
        <v>8525</v>
      </c>
      <c r="L139" s="230">
        <v>8420</v>
      </c>
      <c r="M139" s="230">
        <v>9.0640599999999996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618.6</v>
      </c>
      <c r="D140" s="231">
        <v>622.81666666666672</v>
      </c>
      <c r="E140" s="231">
        <v>612.78333333333342</v>
      </c>
      <c r="F140" s="231">
        <v>606.9666666666667</v>
      </c>
      <c r="G140" s="231">
        <v>596.93333333333339</v>
      </c>
      <c r="H140" s="231">
        <v>628.63333333333344</v>
      </c>
      <c r="I140" s="231">
        <v>638.66666666666674</v>
      </c>
      <c r="J140" s="231">
        <v>644.48333333333346</v>
      </c>
      <c r="K140" s="230">
        <v>632.85</v>
      </c>
      <c r="L140" s="230">
        <v>617</v>
      </c>
      <c r="M140" s="230">
        <v>3.2175699999999998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440.1</v>
      </c>
      <c r="D141" s="231">
        <v>441.90000000000003</v>
      </c>
      <c r="E141" s="231">
        <v>433.25000000000006</v>
      </c>
      <c r="F141" s="231">
        <v>426.40000000000003</v>
      </c>
      <c r="G141" s="231">
        <v>417.75000000000006</v>
      </c>
      <c r="H141" s="231">
        <v>448.75000000000006</v>
      </c>
      <c r="I141" s="231">
        <v>457.40000000000003</v>
      </c>
      <c r="J141" s="231">
        <v>464.25000000000006</v>
      </c>
      <c r="K141" s="230">
        <v>450.55</v>
      </c>
      <c r="L141" s="230">
        <v>435.05</v>
      </c>
      <c r="M141" s="230">
        <v>80.636669999999995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51.3</v>
      </c>
      <c r="D142" s="231">
        <v>51</v>
      </c>
      <c r="E142" s="231">
        <v>50.5</v>
      </c>
      <c r="F142" s="231">
        <v>49.7</v>
      </c>
      <c r="G142" s="231">
        <v>49.2</v>
      </c>
      <c r="H142" s="231">
        <v>51.8</v>
      </c>
      <c r="I142" s="231">
        <v>52.3</v>
      </c>
      <c r="J142" s="231">
        <v>53.099999999999994</v>
      </c>
      <c r="K142" s="230">
        <v>51.5</v>
      </c>
      <c r="L142" s="230">
        <v>50.2</v>
      </c>
      <c r="M142" s="230">
        <v>29.151879999999998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1759.8</v>
      </c>
      <c r="D143" s="231">
        <v>1756.1833333333332</v>
      </c>
      <c r="E143" s="231">
        <v>1738.4666666666662</v>
      </c>
      <c r="F143" s="231">
        <v>1717.133333333333</v>
      </c>
      <c r="G143" s="231">
        <v>1699.4166666666661</v>
      </c>
      <c r="H143" s="231">
        <v>1777.5166666666664</v>
      </c>
      <c r="I143" s="231">
        <v>1795.2333333333331</v>
      </c>
      <c r="J143" s="231">
        <v>1816.5666666666666</v>
      </c>
      <c r="K143" s="230">
        <v>1773.9</v>
      </c>
      <c r="L143" s="230">
        <v>1734.85</v>
      </c>
      <c r="M143" s="230">
        <v>5.1335499999999996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1016.45</v>
      </c>
      <c r="D144" s="231">
        <v>1021.2166666666667</v>
      </c>
      <c r="E144" s="231">
        <v>1009.2333333333333</v>
      </c>
      <c r="F144" s="231">
        <v>1002.0166666666667</v>
      </c>
      <c r="G144" s="231">
        <v>990.0333333333333</v>
      </c>
      <c r="H144" s="231">
        <v>1028.4333333333334</v>
      </c>
      <c r="I144" s="231">
        <v>1040.416666666667</v>
      </c>
      <c r="J144" s="231">
        <v>1047.6333333333334</v>
      </c>
      <c r="K144" s="230">
        <v>1033.2</v>
      </c>
      <c r="L144" s="230">
        <v>1014</v>
      </c>
      <c r="M144" s="230">
        <v>4.7211600000000002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171.1</v>
      </c>
      <c r="D145" s="231">
        <v>171.29999999999998</v>
      </c>
      <c r="E145" s="231">
        <v>170.14999999999998</v>
      </c>
      <c r="F145" s="231">
        <v>169.2</v>
      </c>
      <c r="G145" s="231">
        <v>168.04999999999998</v>
      </c>
      <c r="H145" s="231">
        <v>172.24999999999997</v>
      </c>
      <c r="I145" s="231">
        <v>173.4</v>
      </c>
      <c r="J145" s="231">
        <v>174.34999999999997</v>
      </c>
      <c r="K145" s="230">
        <v>172.45</v>
      </c>
      <c r="L145" s="230">
        <v>170.35</v>
      </c>
      <c r="M145" s="230">
        <v>91.75412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81.849999999999994</v>
      </c>
      <c r="D146" s="231">
        <v>82.11666666666666</v>
      </c>
      <c r="E146" s="231">
        <v>81.333333333333314</v>
      </c>
      <c r="F146" s="231">
        <v>80.816666666666649</v>
      </c>
      <c r="G146" s="231">
        <v>80.033333333333303</v>
      </c>
      <c r="H146" s="231">
        <v>82.633333333333326</v>
      </c>
      <c r="I146" s="231">
        <v>83.416666666666657</v>
      </c>
      <c r="J146" s="231">
        <v>83.933333333333337</v>
      </c>
      <c r="K146" s="230">
        <v>82.9</v>
      </c>
      <c r="L146" s="230">
        <v>81.599999999999994</v>
      </c>
      <c r="M146" s="230">
        <v>34.261020000000002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4705.2</v>
      </c>
      <c r="D147" s="231">
        <v>4701.3</v>
      </c>
      <c r="E147" s="231">
        <v>4674.9000000000005</v>
      </c>
      <c r="F147" s="231">
        <v>4644.6000000000004</v>
      </c>
      <c r="G147" s="231">
        <v>4618.2000000000007</v>
      </c>
      <c r="H147" s="231">
        <v>4731.6000000000004</v>
      </c>
      <c r="I147" s="231">
        <v>4758</v>
      </c>
      <c r="J147" s="231">
        <v>4788.3</v>
      </c>
      <c r="K147" s="230">
        <v>4727.7</v>
      </c>
      <c r="L147" s="230">
        <v>4671</v>
      </c>
      <c r="M147" s="230">
        <v>1.3642099999999999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20665.2</v>
      </c>
      <c r="D148" s="231">
        <v>20633.933333333334</v>
      </c>
      <c r="E148" s="231">
        <v>20339.26666666667</v>
      </c>
      <c r="F148" s="231">
        <v>20013.333333333336</v>
      </c>
      <c r="G148" s="231">
        <v>19718.666666666672</v>
      </c>
      <c r="H148" s="231">
        <v>20959.866666666669</v>
      </c>
      <c r="I148" s="231">
        <v>21254.533333333333</v>
      </c>
      <c r="J148" s="231">
        <v>21580.466666666667</v>
      </c>
      <c r="K148" s="230">
        <v>20928.599999999999</v>
      </c>
      <c r="L148" s="230">
        <v>20308</v>
      </c>
      <c r="M148" s="230">
        <v>1.6846399999999999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235.15</v>
      </c>
      <c r="D149" s="231">
        <v>235.03333333333333</v>
      </c>
      <c r="E149" s="231">
        <v>232.61666666666667</v>
      </c>
      <c r="F149" s="231">
        <v>230.08333333333334</v>
      </c>
      <c r="G149" s="231">
        <v>227.66666666666669</v>
      </c>
      <c r="H149" s="231">
        <v>237.56666666666666</v>
      </c>
      <c r="I149" s="231">
        <v>239.98333333333335</v>
      </c>
      <c r="J149" s="231">
        <v>242.51666666666665</v>
      </c>
      <c r="K149" s="230">
        <v>237.45</v>
      </c>
      <c r="L149" s="230">
        <v>232.5</v>
      </c>
      <c r="M149" s="230">
        <v>1.5461100000000001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891.3</v>
      </c>
      <c r="D150" s="231">
        <v>888.81666666666661</v>
      </c>
      <c r="E150" s="231">
        <v>881.73333333333323</v>
      </c>
      <c r="F150" s="231">
        <v>872.16666666666663</v>
      </c>
      <c r="G150" s="231">
        <v>865.08333333333326</v>
      </c>
      <c r="H150" s="231">
        <v>898.38333333333321</v>
      </c>
      <c r="I150" s="231">
        <v>905.4666666666667</v>
      </c>
      <c r="J150" s="231">
        <v>915.03333333333319</v>
      </c>
      <c r="K150" s="230">
        <v>895.9</v>
      </c>
      <c r="L150" s="230">
        <v>879.25</v>
      </c>
      <c r="M150" s="230">
        <v>4.0166300000000001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160.65</v>
      </c>
      <c r="D151" s="231">
        <v>160.81666666666669</v>
      </c>
      <c r="E151" s="231">
        <v>159.83333333333337</v>
      </c>
      <c r="F151" s="231">
        <v>159.01666666666668</v>
      </c>
      <c r="G151" s="231">
        <v>158.03333333333336</v>
      </c>
      <c r="H151" s="231">
        <v>161.63333333333338</v>
      </c>
      <c r="I151" s="231">
        <v>162.61666666666667</v>
      </c>
      <c r="J151" s="231">
        <v>163.43333333333339</v>
      </c>
      <c r="K151" s="230">
        <v>161.80000000000001</v>
      </c>
      <c r="L151" s="230">
        <v>160</v>
      </c>
      <c r="M151" s="230">
        <v>101.69777999999999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253.6</v>
      </c>
      <c r="D152" s="231">
        <v>254.64999999999998</v>
      </c>
      <c r="E152" s="231">
        <v>250.34999999999997</v>
      </c>
      <c r="F152" s="231">
        <v>247.1</v>
      </c>
      <c r="G152" s="231">
        <v>242.79999999999998</v>
      </c>
      <c r="H152" s="231">
        <v>257.89999999999998</v>
      </c>
      <c r="I152" s="231">
        <v>262.19999999999993</v>
      </c>
      <c r="J152" s="231">
        <v>265.44999999999993</v>
      </c>
      <c r="K152" s="230">
        <v>258.95</v>
      </c>
      <c r="L152" s="230">
        <v>251.4</v>
      </c>
      <c r="M152" s="230">
        <v>17.611190000000001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647.95000000000005</v>
      </c>
      <c r="D153" s="231">
        <v>654.73333333333335</v>
      </c>
      <c r="E153" s="231">
        <v>635.2166666666667</v>
      </c>
      <c r="F153" s="231">
        <v>622.48333333333335</v>
      </c>
      <c r="G153" s="231">
        <v>602.9666666666667</v>
      </c>
      <c r="H153" s="231">
        <v>667.4666666666667</v>
      </c>
      <c r="I153" s="231">
        <v>686.98333333333335</v>
      </c>
      <c r="J153" s="231">
        <v>699.7166666666667</v>
      </c>
      <c r="K153" s="230">
        <v>674.25</v>
      </c>
      <c r="L153" s="230">
        <v>642</v>
      </c>
      <c r="M153" s="230">
        <v>34.364179999999998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3419.05</v>
      </c>
      <c r="D154" s="231">
        <v>3416.35</v>
      </c>
      <c r="E154" s="231">
        <v>3396.7</v>
      </c>
      <c r="F154" s="231">
        <v>3374.35</v>
      </c>
      <c r="G154" s="231">
        <v>3354.7</v>
      </c>
      <c r="H154" s="231">
        <v>3438.7</v>
      </c>
      <c r="I154" s="231">
        <v>3458.3500000000004</v>
      </c>
      <c r="J154" s="231">
        <v>3480.7</v>
      </c>
      <c r="K154" s="230">
        <v>3436</v>
      </c>
      <c r="L154" s="230">
        <v>3394</v>
      </c>
      <c r="M154" s="230">
        <v>0.98058000000000001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586.5</v>
      </c>
      <c r="D155" s="231">
        <v>589.43333333333328</v>
      </c>
      <c r="E155" s="231">
        <v>581.26666666666654</v>
      </c>
      <c r="F155" s="231">
        <v>576.0333333333333</v>
      </c>
      <c r="G155" s="231">
        <v>567.86666666666656</v>
      </c>
      <c r="H155" s="231">
        <v>594.66666666666652</v>
      </c>
      <c r="I155" s="231">
        <v>602.83333333333326</v>
      </c>
      <c r="J155" s="231">
        <v>608.06666666666649</v>
      </c>
      <c r="K155" s="230">
        <v>597.6</v>
      </c>
      <c r="L155" s="230">
        <v>584.20000000000005</v>
      </c>
      <c r="M155" s="230">
        <v>6.0198400000000003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3098.1</v>
      </c>
      <c r="D156" s="231">
        <v>3093.8833333333337</v>
      </c>
      <c r="E156" s="231">
        <v>3074.7666666666673</v>
      </c>
      <c r="F156" s="231">
        <v>3051.4333333333338</v>
      </c>
      <c r="G156" s="231">
        <v>3032.3166666666675</v>
      </c>
      <c r="H156" s="231">
        <v>3117.2166666666672</v>
      </c>
      <c r="I156" s="231">
        <v>3136.333333333333</v>
      </c>
      <c r="J156" s="231">
        <v>3159.666666666667</v>
      </c>
      <c r="K156" s="230">
        <v>3113</v>
      </c>
      <c r="L156" s="230">
        <v>3070.55</v>
      </c>
      <c r="M156" s="230">
        <v>6.8679600000000001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40651.949999999997</v>
      </c>
      <c r="D157" s="231">
        <v>40615.316666666673</v>
      </c>
      <c r="E157" s="231">
        <v>40380.733333333344</v>
      </c>
      <c r="F157" s="231">
        <v>40109.51666666667</v>
      </c>
      <c r="G157" s="231">
        <v>39874.933333333342</v>
      </c>
      <c r="H157" s="231">
        <v>40886.533333333347</v>
      </c>
      <c r="I157" s="231">
        <v>41121.116666666676</v>
      </c>
      <c r="J157" s="231">
        <v>41392.33333333335</v>
      </c>
      <c r="K157" s="230">
        <v>40849.9</v>
      </c>
      <c r="L157" s="230">
        <v>40344.1</v>
      </c>
      <c r="M157" s="230">
        <v>0.14965000000000001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934.95</v>
      </c>
      <c r="D158" s="231">
        <v>936.08333333333337</v>
      </c>
      <c r="E158" s="231">
        <v>926.16666666666674</v>
      </c>
      <c r="F158" s="231">
        <v>917.38333333333333</v>
      </c>
      <c r="G158" s="231">
        <v>907.4666666666667</v>
      </c>
      <c r="H158" s="231">
        <v>944.86666666666679</v>
      </c>
      <c r="I158" s="231">
        <v>954.78333333333353</v>
      </c>
      <c r="J158" s="231">
        <v>963.56666666666683</v>
      </c>
      <c r="K158" s="230">
        <v>946</v>
      </c>
      <c r="L158" s="230">
        <v>927.3</v>
      </c>
      <c r="M158" s="230">
        <v>2.1841499999999998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4472.2</v>
      </c>
      <c r="D159" s="231">
        <v>4444.8500000000004</v>
      </c>
      <c r="E159" s="231">
        <v>4391.7000000000007</v>
      </c>
      <c r="F159" s="231">
        <v>4311.2000000000007</v>
      </c>
      <c r="G159" s="231">
        <v>4258.0500000000011</v>
      </c>
      <c r="H159" s="231">
        <v>4525.3500000000004</v>
      </c>
      <c r="I159" s="231">
        <v>4578.5</v>
      </c>
      <c r="J159" s="231">
        <v>4659</v>
      </c>
      <c r="K159" s="230">
        <v>4498</v>
      </c>
      <c r="L159" s="230">
        <v>4364.3500000000004</v>
      </c>
      <c r="M159" s="230">
        <v>7.6497099999999998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236.9</v>
      </c>
      <c r="D160" s="231">
        <v>236.9</v>
      </c>
      <c r="E160" s="231">
        <v>235</v>
      </c>
      <c r="F160" s="231">
        <v>233.1</v>
      </c>
      <c r="G160" s="231">
        <v>231.2</v>
      </c>
      <c r="H160" s="231">
        <v>238.8</v>
      </c>
      <c r="I160" s="231">
        <v>240.70000000000005</v>
      </c>
      <c r="J160" s="231">
        <v>242.60000000000002</v>
      </c>
      <c r="K160" s="230">
        <v>238.8</v>
      </c>
      <c r="L160" s="230">
        <v>235</v>
      </c>
      <c r="M160" s="230">
        <v>18.687380000000001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2411.35</v>
      </c>
      <c r="D161" s="231">
        <v>2414.4</v>
      </c>
      <c r="E161" s="231">
        <v>2399.9500000000003</v>
      </c>
      <c r="F161" s="231">
        <v>2388.5500000000002</v>
      </c>
      <c r="G161" s="231">
        <v>2374.1000000000004</v>
      </c>
      <c r="H161" s="231">
        <v>2425.8000000000002</v>
      </c>
      <c r="I161" s="231">
        <v>2440.25</v>
      </c>
      <c r="J161" s="231">
        <v>2451.65</v>
      </c>
      <c r="K161" s="230">
        <v>2428.85</v>
      </c>
      <c r="L161" s="230">
        <v>2403</v>
      </c>
      <c r="M161" s="230">
        <v>1.98464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3151.7</v>
      </c>
      <c r="D162" s="231">
        <v>3151.85</v>
      </c>
      <c r="E162" s="231">
        <v>3119.8999999999996</v>
      </c>
      <c r="F162" s="231">
        <v>3088.1</v>
      </c>
      <c r="G162" s="231">
        <v>3056.1499999999996</v>
      </c>
      <c r="H162" s="231">
        <v>3183.6499999999996</v>
      </c>
      <c r="I162" s="231">
        <v>3215.5999999999995</v>
      </c>
      <c r="J162" s="231">
        <v>3247.3999999999996</v>
      </c>
      <c r="K162" s="230">
        <v>3183.8</v>
      </c>
      <c r="L162" s="230">
        <v>3120.05</v>
      </c>
      <c r="M162" s="230">
        <v>2.72892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316.45</v>
      </c>
      <c r="D163" s="231">
        <v>317.01666666666665</v>
      </c>
      <c r="E163" s="231">
        <v>314.33333333333331</v>
      </c>
      <c r="F163" s="231">
        <v>312.21666666666664</v>
      </c>
      <c r="G163" s="231">
        <v>309.5333333333333</v>
      </c>
      <c r="H163" s="231">
        <v>319.13333333333333</v>
      </c>
      <c r="I163" s="231">
        <v>321.81666666666672</v>
      </c>
      <c r="J163" s="231">
        <v>323.93333333333334</v>
      </c>
      <c r="K163" s="230">
        <v>319.7</v>
      </c>
      <c r="L163" s="230">
        <v>314.89999999999998</v>
      </c>
      <c r="M163" s="230">
        <v>23.94669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162.19999999999999</v>
      </c>
      <c r="D164" s="231">
        <v>162.55000000000001</v>
      </c>
      <c r="E164" s="231">
        <v>160.70000000000002</v>
      </c>
      <c r="F164" s="231">
        <v>159.20000000000002</v>
      </c>
      <c r="G164" s="231">
        <v>157.35000000000002</v>
      </c>
      <c r="H164" s="231">
        <v>164.05</v>
      </c>
      <c r="I164" s="231">
        <v>165.90000000000003</v>
      </c>
      <c r="J164" s="231">
        <v>167.4</v>
      </c>
      <c r="K164" s="230">
        <v>164.4</v>
      </c>
      <c r="L164" s="230">
        <v>161.05000000000001</v>
      </c>
      <c r="M164" s="230">
        <v>71.183329999999998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232.9</v>
      </c>
      <c r="D165" s="231">
        <v>232.48333333333335</v>
      </c>
      <c r="E165" s="231">
        <v>231.06666666666669</v>
      </c>
      <c r="F165" s="231">
        <v>229.23333333333335</v>
      </c>
      <c r="G165" s="231">
        <v>227.81666666666669</v>
      </c>
      <c r="H165" s="231">
        <v>234.31666666666669</v>
      </c>
      <c r="I165" s="231">
        <v>235.73333333333332</v>
      </c>
      <c r="J165" s="231">
        <v>237.56666666666669</v>
      </c>
      <c r="K165" s="230">
        <v>233.9</v>
      </c>
      <c r="L165" s="230">
        <v>230.65</v>
      </c>
      <c r="M165" s="230">
        <v>62.540280000000003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470.5</v>
      </c>
      <c r="D166" s="231">
        <v>468.36666666666662</v>
      </c>
      <c r="E166" s="231">
        <v>464.13333333333321</v>
      </c>
      <c r="F166" s="231">
        <v>457.76666666666659</v>
      </c>
      <c r="G166" s="231">
        <v>453.53333333333319</v>
      </c>
      <c r="H166" s="231">
        <v>474.73333333333323</v>
      </c>
      <c r="I166" s="231">
        <v>478.9666666666667</v>
      </c>
      <c r="J166" s="231">
        <v>485.33333333333326</v>
      </c>
      <c r="K166" s="230">
        <v>472.6</v>
      </c>
      <c r="L166" s="230">
        <v>462</v>
      </c>
      <c r="M166" s="230">
        <v>4.2747000000000002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13857.85</v>
      </c>
      <c r="D167" s="231">
        <v>13875.949999999999</v>
      </c>
      <c r="E167" s="231">
        <v>13801.899999999998</v>
      </c>
      <c r="F167" s="231">
        <v>13745.949999999999</v>
      </c>
      <c r="G167" s="231">
        <v>13671.899999999998</v>
      </c>
      <c r="H167" s="231">
        <v>13931.899999999998</v>
      </c>
      <c r="I167" s="231">
        <v>14005.949999999997</v>
      </c>
      <c r="J167" s="231">
        <v>14061.899999999998</v>
      </c>
      <c r="K167" s="230">
        <v>13950</v>
      </c>
      <c r="L167" s="230">
        <v>13820</v>
      </c>
      <c r="M167" s="230">
        <v>1.5310000000000001E-2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49.8</v>
      </c>
      <c r="D168" s="231">
        <v>49.733333333333327</v>
      </c>
      <c r="E168" s="231">
        <v>49.366666666666653</v>
      </c>
      <c r="F168" s="231">
        <v>48.933333333333323</v>
      </c>
      <c r="G168" s="231">
        <v>48.566666666666649</v>
      </c>
      <c r="H168" s="231">
        <v>50.166666666666657</v>
      </c>
      <c r="I168" s="231">
        <v>50.533333333333331</v>
      </c>
      <c r="J168" s="231">
        <v>50.966666666666661</v>
      </c>
      <c r="K168" s="230">
        <v>50.1</v>
      </c>
      <c r="L168" s="230">
        <v>49.3</v>
      </c>
      <c r="M168" s="230">
        <v>314.49333999999999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125.05</v>
      </c>
      <c r="D169" s="231">
        <v>125.5</v>
      </c>
      <c r="E169" s="231">
        <v>123.55</v>
      </c>
      <c r="F169" s="231">
        <v>122.05</v>
      </c>
      <c r="G169" s="231">
        <v>120.1</v>
      </c>
      <c r="H169" s="231">
        <v>127</v>
      </c>
      <c r="I169" s="231">
        <v>128.94999999999999</v>
      </c>
      <c r="J169" s="231">
        <v>130.44999999999999</v>
      </c>
      <c r="K169" s="230">
        <v>127.45</v>
      </c>
      <c r="L169" s="230">
        <v>124</v>
      </c>
      <c r="M169" s="230">
        <v>93.970150000000004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2376.0500000000002</v>
      </c>
      <c r="D170" s="231">
        <v>2369.0499999999997</v>
      </c>
      <c r="E170" s="231">
        <v>2357.4999999999995</v>
      </c>
      <c r="F170" s="231">
        <v>2338.9499999999998</v>
      </c>
      <c r="G170" s="231">
        <v>2327.3999999999996</v>
      </c>
      <c r="H170" s="231">
        <v>2387.5999999999995</v>
      </c>
      <c r="I170" s="231">
        <v>2399.1499999999996</v>
      </c>
      <c r="J170" s="231">
        <v>2417.6999999999994</v>
      </c>
      <c r="K170" s="230">
        <v>2380.6</v>
      </c>
      <c r="L170" s="230">
        <v>2350.5</v>
      </c>
      <c r="M170" s="230">
        <v>42.62471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772.65</v>
      </c>
      <c r="D171" s="231">
        <v>772.98333333333323</v>
      </c>
      <c r="E171" s="231">
        <v>767.46666666666647</v>
      </c>
      <c r="F171" s="231">
        <v>762.28333333333319</v>
      </c>
      <c r="G171" s="231">
        <v>756.76666666666642</v>
      </c>
      <c r="H171" s="231">
        <v>778.16666666666652</v>
      </c>
      <c r="I171" s="231">
        <v>783.68333333333317</v>
      </c>
      <c r="J171" s="231">
        <v>788.86666666666656</v>
      </c>
      <c r="K171" s="230">
        <v>778.5</v>
      </c>
      <c r="L171" s="230">
        <v>767.8</v>
      </c>
      <c r="M171" s="230">
        <v>7.0850900000000001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1105.8499999999999</v>
      </c>
      <c r="D172" s="231">
        <v>1109.6833333333334</v>
      </c>
      <c r="E172" s="231">
        <v>1097.2166666666667</v>
      </c>
      <c r="F172" s="231">
        <v>1088.5833333333333</v>
      </c>
      <c r="G172" s="231">
        <v>1076.1166666666666</v>
      </c>
      <c r="H172" s="231">
        <v>1118.3166666666668</v>
      </c>
      <c r="I172" s="231">
        <v>1130.7833333333335</v>
      </c>
      <c r="J172" s="231">
        <v>1139.416666666667</v>
      </c>
      <c r="K172" s="230">
        <v>1122.1500000000001</v>
      </c>
      <c r="L172" s="230">
        <v>1101.05</v>
      </c>
      <c r="M172" s="230">
        <v>10.99269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2491.9499999999998</v>
      </c>
      <c r="D173" s="231">
        <v>2492.7499999999995</v>
      </c>
      <c r="E173" s="231">
        <v>2479.8999999999992</v>
      </c>
      <c r="F173" s="231">
        <v>2467.8499999999995</v>
      </c>
      <c r="G173" s="231">
        <v>2454.9999999999991</v>
      </c>
      <c r="H173" s="231">
        <v>2504.7999999999993</v>
      </c>
      <c r="I173" s="231">
        <v>2517.6499999999996</v>
      </c>
      <c r="J173" s="231">
        <v>2529.6999999999994</v>
      </c>
      <c r="K173" s="230">
        <v>2505.6</v>
      </c>
      <c r="L173" s="230">
        <v>2480.6999999999998</v>
      </c>
      <c r="M173" s="230">
        <v>2.3852500000000001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71.150000000000006</v>
      </c>
      <c r="D174" s="231">
        <v>71.05</v>
      </c>
      <c r="E174" s="231">
        <v>70.599999999999994</v>
      </c>
      <c r="F174" s="231">
        <v>70.05</v>
      </c>
      <c r="G174" s="231">
        <v>69.599999999999994</v>
      </c>
      <c r="H174" s="231">
        <v>71.599999999999994</v>
      </c>
      <c r="I174" s="231">
        <v>72.050000000000011</v>
      </c>
      <c r="J174" s="231">
        <v>72.599999999999994</v>
      </c>
      <c r="K174" s="230">
        <v>71.5</v>
      </c>
      <c r="L174" s="230">
        <v>70.5</v>
      </c>
      <c r="M174" s="230">
        <v>74.334379999999996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24078.400000000001</v>
      </c>
      <c r="D175" s="231">
        <v>24039.766666666666</v>
      </c>
      <c r="E175" s="231">
        <v>23895.283333333333</v>
      </c>
      <c r="F175" s="231">
        <v>23712.166666666668</v>
      </c>
      <c r="G175" s="231">
        <v>23567.683333333334</v>
      </c>
      <c r="H175" s="231">
        <v>24222.883333333331</v>
      </c>
      <c r="I175" s="231">
        <v>24367.366666666661</v>
      </c>
      <c r="J175" s="231">
        <v>24550.48333333333</v>
      </c>
      <c r="K175" s="230">
        <v>24184.25</v>
      </c>
      <c r="L175" s="230">
        <v>23856.65</v>
      </c>
      <c r="M175" s="230">
        <v>0.45207000000000003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1432.75</v>
      </c>
      <c r="D176" s="277">
        <v>1432.3833333333332</v>
      </c>
      <c r="E176" s="277">
        <v>1395.4666666666665</v>
      </c>
      <c r="F176" s="277">
        <v>1358.1833333333332</v>
      </c>
      <c r="G176" s="277">
        <v>1321.2666666666664</v>
      </c>
      <c r="H176" s="277">
        <v>1469.6666666666665</v>
      </c>
      <c r="I176" s="277">
        <v>1506.5833333333335</v>
      </c>
      <c r="J176" s="277">
        <v>1543.8666666666666</v>
      </c>
      <c r="K176" s="276">
        <v>1469.3</v>
      </c>
      <c r="L176" s="276">
        <v>1395.1</v>
      </c>
      <c r="M176" s="276">
        <v>22.926269999999999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3331.35</v>
      </c>
      <c r="D177" s="231">
        <v>3319.85</v>
      </c>
      <c r="E177" s="231">
        <v>3282.5</v>
      </c>
      <c r="F177" s="231">
        <v>3233.65</v>
      </c>
      <c r="G177" s="231">
        <v>3196.3</v>
      </c>
      <c r="H177" s="231">
        <v>3368.7</v>
      </c>
      <c r="I177" s="231">
        <v>3406.0499999999993</v>
      </c>
      <c r="J177" s="231">
        <v>3454.8999999999996</v>
      </c>
      <c r="K177" s="230">
        <v>3357.2</v>
      </c>
      <c r="L177" s="230">
        <v>3271</v>
      </c>
      <c r="M177" s="230">
        <v>4.1720699999999997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459.65</v>
      </c>
      <c r="D178" s="231">
        <v>461.48333333333335</v>
      </c>
      <c r="E178" s="231">
        <v>455.9666666666667</v>
      </c>
      <c r="F178" s="231">
        <v>452.28333333333336</v>
      </c>
      <c r="G178" s="231">
        <v>446.76666666666671</v>
      </c>
      <c r="H178" s="231">
        <v>465.16666666666669</v>
      </c>
      <c r="I178" s="231">
        <v>470.68333333333334</v>
      </c>
      <c r="J178" s="231">
        <v>474.36666666666667</v>
      </c>
      <c r="K178" s="230">
        <v>467</v>
      </c>
      <c r="L178" s="230">
        <v>457.8</v>
      </c>
      <c r="M178" s="230">
        <v>7.0409199999999998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561.79999999999995</v>
      </c>
      <c r="D179" s="231">
        <v>561.56666666666661</v>
      </c>
      <c r="E179" s="231">
        <v>555.23333333333323</v>
      </c>
      <c r="F179" s="231">
        <v>548.66666666666663</v>
      </c>
      <c r="G179" s="231">
        <v>542.33333333333326</v>
      </c>
      <c r="H179" s="231">
        <v>568.13333333333321</v>
      </c>
      <c r="I179" s="231">
        <v>574.4666666666667</v>
      </c>
      <c r="J179" s="231">
        <v>581.03333333333319</v>
      </c>
      <c r="K179" s="230">
        <v>567.9</v>
      </c>
      <c r="L179" s="230">
        <v>555</v>
      </c>
      <c r="M179" s="230">
        <v>381.4239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81.95</v>
      </c>
      <c r="D180" s="231">
        <v>82.083333333333329</v>
      </c>
      <c r="E180" s="231">
        <v>81.566666666666663</v>
      </c>
      <c r="F180" s="231">
        <v>81.183333333333337</v>
      </c>
      <c r="G180" s="231">
        <v>80.666666666666671</v>
      </c>
      <c r="H180" s="231">
        <v>82.466666666666654</v>
      </c>
      <c r="I180" s="231">
        <v>82.983333333333334</v>
      </c>
      <c r="J180" s="231">
        <v>83.366666666666646</v>
      </c>
      <c r="K180" s="230">
        <v>82.6</v>
      </c>
      <c r="L180" s="230">
        <v>81.7</v>
      </c>
      <c r="M180" s="230">
        <v>77.882760000000005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972.5</v>
      </c>
      <c r="D181" s="231">
        <v>974.13333333333333</v>
      </c>
      <c r="E181" s="231">
        <v>965.36666666666667</v>
      </c>
      <c r="F181" s="231">
        <v>958.23333333333335</v>
      </c>
      <c r="G181" s="231">
        <v>949.4666666666667</v>
      </c>
      <c r="H181" s="231">
        <v>981.26666666666665</v>
      </c>
      <c r="I181" s="231">
        <v>990.0333333333333</v>
      </c>
      <c r="J181" s="231">
        <v>997.16666666666663</v>
      </c>
      <c r="K181" s="230">
        <v>982.9</v>
      </c>
      <c r="L181" s="230">
        <v>967</v>
      </c>
      <c r="M181" s="230">
        <v>23.777460000000001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419.95</v>
      </c>
      <c r="D182" s="231">
        <v>420.23333333333329</v>
      </c>
      <c r="E182" s="231">
        <v>417.36666666666656</v>
      </c>
      <c r="F182" s="231">
        <v>414.78333333333325</v>
      </c>
      <c r="G182" s="231">
        <v>411.91666666666652</v>
      </c>
      <c r="H182" s="231">
        <v>422.81666666666661</v>
      </c>
      <c r="I182" s="231">
        <v>425.68333333333328</v>
      </c>
      <c r="J182" s="231">
        <v>428.26666666666665</v>
      </c>
      <c r="K182" s="230">
        <v>423.1</v>
      </c>
      <c r="L182" s="230">
        <v>417.65</v>
      </c>
      <c r="M182" s="230">
        <v>3.3533599999999999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625.75</v>
      </c>
      <c r="D183" s="231">
        <v>625.11666666666667</v>
      </c>
      <c r="E183" s="231">
        <v>619.63333333333333</v>
      </c>
      <c r="F183" s="231">
        <v>613.51666666666665</v>
      </c>
      <c r="G183" s="231">
        <v>608.0333333333333</v>
      </c>
      <c r="H183" s="231">
        <v>631.23333333333335</v>
      </c>
      <c r="I183" s="231">
        <v>636.7166666666667</v>
      </c>
      <c r="J183" s="231">
        <v>642.83333333333337</v>
      </c>
      <c r="K183" s="230">
        <v>630.6</v>
      </c>
      <c r="L183" s="230">
        <v>619</v>
      </c>
      <c r="M183" s="230">
        <v>8.2063799999999993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1111.5</v>
      </c>
      <c r="D184" s="231">
        <v>1110.55</v>
      </c>
      <c r="E184" s="231">
        <v>1103.0999999999999</v>
      </c>
      <c r="F184" s="231">
        <v>1094.7</v>
      </c>
      <c r="G184" s="231">
        <v>1087.25</v>
      </c>
      <c r="H184" s="231">
        <v>1118.9499999999998</v>
      </c>
      <c r="I184" s="231">
        <v>1126.4000000000001</v>
      </c>
      <c r="J184" s="231">
        <v>1134.7999999999997</v>
      </c>
      <c r="K184" s="230">
        <v>1118</v>
      </c>
      <c r="L184" s="230">
        <v>1102.1500000000001</v>
      </c>
      <c r="M184" s="230">
        <v>9.0883400000000005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944.4</v>
      </c>
      <c r="D185" s="231">
        <v>946.7833333333333</v>
      </c>
      <c r="E185" s="231">
        <v>939.11666666666656</v>
      </c>
      <c r="F185" s="231">
        <v>933.83333333333326</v>
      </c>
      <c r="G185" s="231">
        <v>926.16666666666652</v>
      </c>
      <c r="H185" s="231">
        <v>952.06666666666661</v>
      </c>
      <c r="I185" s="231">
        <v>959.73333333333335</v>
      </c>
      <c r="J185" s="231">
        <v>965.01666666666665</v>
      </c>
      <c r="K185" s="230">
        <v>954.45</v>
      </c>
      <c r="L185" s="230">
        <v>941.5</v>
      </c>
      <c r="M185" s="230">
        <v>7.2810600000000001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1236.25</v>
      </c>
      <c r="D186" s="231">
        <v>1242.4833333333333</v>
      </c>
      <c r="E186" s="231">
        <v>1226.9666666666667</v>
      </c>
      <c r="F186" s="231">
        <v>1217.6833333333334</v>
      </c>
      <c r="G186" s="231">
        <v>1202.1666666666667</v>
      </c>
      <c r="H186" s="231">
        <v>1251.7666666666667</v>
      </c>
      <c r="I186" s="231">
        <v>1267.2833333333335</v>
      </c>
      <c r="J186" s="231">
        <v>1276.5666666666666</v>
      </c>
      <c r="K186" s="230">
        <v>1258</v>
      </c>
      <c r="L186" s="230">
        <v>1233.2</v>
      </c>
      <c r="M186" s="230">
        <v>3.8441200000000002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3176</v>
      </c>
      <c r="D187" s="231">
        <v>3171.5666666666671</v>
      </c>
      <c r="E187" s="231">
        <v>3151.9333333333343</v>
      </c>
      <c r="F187" s="231">
        <v>3127.8666666666672</v>
      </c>
      <c r="G187" s="231">
        <v>3108.2333333333345</v>
      </c>
      <c r="H187" s="231">
        <v>3195.6333333333341</v>
      </c>
      <c r="I187" s="231">
        <v>3215.2666666666664</v>
      </c>
      <c r="J187" s="231">
        <v>3239.3333333333339</v>
      </c>
      <c r="K187" s="230">
        <v>3191.2</v>
      </c>
      <c r="L187" s="230">
        <v>3147.5</v>
      </c>
      <c r="M187" s="230">
        <v>20.2409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734.45</v>
      </c>
      <c r="D188" s="231">
        <v>733.6</v>
      </c>
      <c r="E188" s="231">
        <v>729.2</v>
      </c>
      <c r="F188" s="231">
        <v>723.95</v>
      </c>
      <c r="G188" s="231">
        <v>719.55000000000007</v>
      </c>
      <c r="H188" s="231">
        <v>738.85</v>
      </c>
      <c r="I188" s="231">
        <v>743.24999999999989</v>
      </c>
      <c r="J188" s="231">
        <v>748.5</v>
      </c>
      <c r="K188" s="230">
        <v>738</v>
      </c>
      <c r="L188" s="230">
        <v>728.35</v>
      </c>
      <c r="M188" s="230">
        <v>17.838789999999999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6271.2</v>
      </c>
      <c r="D189" s="231">
        <v>6271.166666666667</v>
      </c>
      <c r="E189" s="231">
        <v>6235.3333333333339</v>
      </c>
      <c r="F189" s="231">
        <v>6199.4666666666672</v>
      </c>
      <c r="G189" s="231">
        <v>6163.6333333333341</v>
      </c>
      <c r="H189" s="231">
        <v>6307.0333333333338</v>
      </c>
      <c r="I189" s="231">
        <v>6342.8666666666677</v>
      </c>
      <c r="J189" s="231">
        <v>6378.7333333333336</v>
      </c>
      <c r="K189" s="230">
        <v>6307</v>
      </c>
      <c r="L189" s="230">
        <v>6235.3</v>
      </c>
      <c r="M189" s="230">
        <v>0.47904000000000002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473.55</v>
      </c>
      <c r="D190" s="231">
        <v>473.95</v>
      </c>
      <c r="E190" s="231">
        <v>471.5</v>
      </c>
      <c r="F190" s="231">
        <v>469.45</v>
      </c>
      <c r="G190" s="231">
        <v>467</v>
      </c>
      <c r="H190" s="231">
        <v>476</v>
      </c>
      <c r="I190" s="231">
        <v>478.44999999999993</v>
      </c>
      <c r="J190" s="231">
        <v>480.5</v>
      </c>
      <c r="K190" s="230">
        <v>476.4</v>
      </c>
      <c r="L190" s="230">
        <v>471.9</v>
      </c>
      <c r="M190" s="230">
        <v>68.883520000000004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197.65</v>
      </c>
      <c r="D191" s="231">
        <v>197.26666666666668</v>
      </c>
      <c r="E191" s="231">
        <v>195.73333333333335</v>
      </c>
      <c r="F191" s="231">
        <v>193.81666666666666</v>
      </c>
      <c r="G191" s="231">
        <v>192.28333333333333</v>
      </c>
      <c r="H191" s="231">
        <v>199.18333333333337</v>
      </c>
      <c r="I191" s="231">
        <v>200.71666666666673</v>
      </c>
      <c r="J191" s="231">
        <v>202.63333333333338</v>
      </c>
      <c r="K191" s="230">
        <v>198.8</v>
      </c>
      <c r="L191" s="230">
        <v>195.35</v>
      </c>
      <c r="M191" s="230">
        <v>59.575510000000001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107.05</v>
      </c>
      <c r="D192" s="231">
        <v>106.96666666666665</v>
      </c>
      <c r="E192" s="231">
        <v>106.33333333333331</v>
      </c>
      <c r="F192" s="231">
        <v>105.61666666666666</v>
      </c>
      <c r="G192" s="231">
        <v>104.98333333333332</v>
      </c>
      <c r="H192" s="231">
        <v>107.68333333333331</v>
      </c>
      <c r="I192" s="231">
        <v>108.31666666666666</v>
      </c>
      <c r="J192" s="231">
        <v>109.0333333333333</v>
      </c>
      <c r="K192" s="230">
        <v>107.6</v>
      </c>
      <c r="L192" s="230">
        <v>106.25</v>
      </c>
      <c r="M192" s="230">
        <v>233.33425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61.15</v>
      </c>
      <c r="D193" s="231">
        <v>61.633333333333326</v>
      </c>
      <c r="E193" s="231">
        <v>59.816666666666649</v>
      </c>
      <c r="F193" s="231">
        <v>58.48333333333332</v>
      </c>
      <c r="G193" s="231">
        <v>56.666666666666643</v>
      </c>
      <c r="H193" s="231">
        <v>62.966666666666654</v>
      </c>
      <c r="I193" s="231">
        <v>64.783333333333331</v>
      </c>
      <c r="J193" s="231">
        <v>66.11666666666666</v>
      </c>
      <c r="K193" s="230">
        <v>63.45</v>
      </c>
      <c r="L193" s="230">
        <v>60.3</v>
      </c>
      <c r="M193" s="230">
        <v>36.668570000000003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997</v>
      </c>
      <c r="D194" s="231">
        <v>999.16666666666663</v>
      </c>
      <c r="E194" s="231">
        <v>992.23333333333323</v>
      </c>
      <c r="F194" s="231">
        <v>987.46666666666658</v>
      </c>
      <c r="G194" s="231">
        <v>980.53333333333319</v>
      </c>
      <c r="H194" s="231">
        <v>1003.9333333333333</v>
      </c>
      <c r="I194" s="231">
        <v>1010.8666666666667</v>
      </c>
      <c r="J194" s="231">
        <v>1015.6333333333333</v>
      </c>
      <c r="K194" s="230">
        <v>1006.1</v>
      </c>
      <c r="L194" s="230">
        <v>994.4</v>
      </c>
      <c r="M194" s="230">
        <v>19.842030000000001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725.4</v>
      </c>
      <c r="D195" s="231">
        <v>726.56666666666661</v>
      </c>
      <c r="E195" s="231">
        <v>721.33333333333326</v>
      </c>
      <c r="F195" s="231">
        <v>717.26666666666665</v>
      </c>
      <c r="G195" s="231">
        <v>712.0333333333333</v>
      </c>
      <c r="H195" s="231">
        <v>730.63333333333321</v>
      </c>
      <c r="I195" s="231">
        <v>735.86666666666656</v>
      </c>
      <c r="J195" s="231">
        <v>739.93333333333317</v>
      </c>
      <c r="K195" s="230">
        <v>731.8</v>
      </c>
      <c r="L195" s="230">
        <v>722.5</v>
      </c>
      <c r="M195" s="230">
        <v>1.2820400000000001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2633.2</v>
      </c>
      <c r="D196" s="231">
        <v>2628.3833333333332</v>
      </c>
      <c r="E196" s="231">
        <v>2619.7666666666664</v>
      </c>
      <c r="F196" s="231">
        <v>2606.333333333333</v>
      </c>
      <c r="G196" s="231">
        <v>2597.7166666666662</v>
      </c>
      <c r="H196" s="231">
        <v>2641.8166666666666</v>
      </c>
      <c r="I196" s="231">
        <v>2650.4333333333334</v>
      </c>
      <c r="J196" s="231">
        <v>2663.8666666666668</v>
      </c>
      <c r="K196" s="230">
        <v>2637</v>
      </c>
      <c r="L196" s="230">
        <v>2614.9499999999998</v>
      </c>
      <c r="M196" s="230">
        <v>6.3098700000000001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1642.3</v>
      </c>
      <c r="D197" s="231">
        <v>1634.6166666666668</v>
      </c>
      <c r="E197" s="231">
        <v>1619.7333333333336</v>
      </c>
      <c r="F197" s="231">
        <v>1597.1666666666667</v>
      </c>
      <c r="G197" s="231">
        <v>1582.2833333333335</v>
      </c>
      <c r="H197" s="231">
        <v>1657.1833333333336</v>
      </c>
      <c r="I197" s="231">
        <v>1672.0666666666668</v>
      </c>
      <c r="J197" s="231">
        <v>1694.6333333333337</v>
      </c>
      <c r="K197" s="230">
        <v>1649.5</v>
      </c>
      <c r="L197" s="230">
        <v>1612.05</v>
      </c>
      <c r="M197" s="230">
        <v>3.63645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543.29999999999995</v>
      </c>
      <c r="D198" s="231">
        <v>543.15</v>
      </c>
      <c r="E198" s="231">
        <v>541.5</v>
      </c>
      <c r="F198" s="231">
        <v>539.70000000000005</v>
      </c>
      <c r="G198" s="231">
        <v>538.05000000000007</v>
      </c>
      <c r="H198" s="231">
        <v>544.94999999999993</v>
      </c>
      <c r="I198" s="231">
        <v>546.5999999999998</v>
      </c>
      <c r="J198" s="231">
        <v>548.39999999999986</v>
      </c>
      <c r="K198" s="230">
        <v>544.79999999999995</v>
      </c>
      <c r="L198" s="230">
        <v>541.35</v>
      </c>
      <c r="M198" s="230">
        <v>0.95230999999999999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1381.3</v>
      </c>
      <c r="D199" s="231">
        <v>1380.9166666666667</v>
      </c>
      <c r="E199" s="231">
        <v>1373.8333333333335</v>
      </c>
      <c r="F199" s="231">
        <v>1366.3666666666668</v>
      </c>
      <c r="G199" s="231">
        <v>1359.2833333333335</v>
      </c>
      <c r="H199" s="231">
        <v>1388.3833333333334</v>
      </c>
      <c r="I199" s="231">
        <v>1395.4666666666669</v>
      </c>
      <c r="J199" s="231">
        <v>1402.9333333333334</v>
      </c>
      <c r="K199" s="230">
        <v>1388</v>
      </c>
      <c r="L199" s="230">
        <v>1373.45</v>
      </c>
      <c r="M199" s="230">
        <v>1.5348900000000001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30.6</v>
      </c>
      <c r="D200" s="231">
        <v>30.666666666666668</v>
      </c>
      <c r="E200" s="231">
        <v>30.433333333333337</v>
      </c>
      <c r="F200" s="231">
        <v>30.266666666666669</v>
      </c>
      <c r="G200" s="231">
        <v>30.033333333333339</v>
      </c>
      <c r="H200" s="231">
        <v>30.833333333333336</v>
      </c>
      <c r="I200" s="231">
        <v>31.066666666666663</v>
      </c>
      <c r="J200" s="231">
        <v>31.233333333333334</v>
      </c>
      <c r="K200" s="230">
        <v>30.9</v>
      </c>
      <c r="L200" s="230">
        <v>30.5</v>
      </c>
      <c r="M200" s="230">
        <v>33.087699999999998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2504.9499999999998</v>
      </c>
      <c r="D201" s="231">
        <v>2527.6166666666668</v>
      </c>
      <c r="E201" s="231">
        <v>2478.3333333333335</v>
      </c>
      <c r="F201" s="231">
        <v>2451.7166666666667</v>
      </c>
      <c r="G201" s="231">
        <v>2402.4333333333334</v>
      </c>
      <c r="H201" s="231">
        <v>2554.2333333333336</v>
      </c>
      <c r="I201" s="231">
        <v>2603.5166666666664</v>
      </c>
      <c r="J201" s="231">
        <v>2630.1333333333337</v>
      </c>
      <c r="K201" s="230">
        <v>2576.9</v>
      </c>
      <c r="L201" s="230">
        <v>2501</v>
      </c>
      <c r="M201" s="230">
        <v>12.47308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714.65</v>
      </c>
      <c r="D202" s="231">
        <v>713.71666666666658</v>
      </c>
      <c r="E202" s="231">
        <v>706.23333333333312</v>
      </c>
      <c r="F202" s="231">
        <v>697.81666666666649</v>
      </c>
      <c r="G202" s="231">
        <v>690.33333333333303</v>
      </c>
      <c r="H202" s="231">
        <v>722.13333333333321</v>
      </c>
      <c r="I202" s="231">
        <v>729.61666666666656</v>
      </c>
      <c r="J202" s="231">
        <v>738.0333333333333</v>
      </c>
      <c r="K202" s="230">
        <v>721.2</v>
      </c>
      <c r="L202" s="230">
        <v>705.3</v>
      </c>
      <c r="M202" s="230">
        <v>34.077129999999997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7439.2</v>
      </c>
      <c r="D203" s="231">
        <v>7457.3166666666666</v>
      </c>
      <c r="E203" s="231">
        <v>7407.1833333333334</v>
      </c>
      <c r="F203" s="231">
        <v>7375.166666666667</v>
      </c>
      <c r="G203" s="231">
        <v>7325.0333333333338</v>
      </c>
      <c r="H203" s="231">
        <v>7489.333333333333</v>
      </c>
      <c r="I203" s="231">
        <v>7539.4666666666662</v>
      </c>
      <c r="J203" s="231">
        <v>7571.4833333333327</v>
      </c>
      <c r="K203" s="230">
        <v>7507.45</v>
      </c>
      <c r="L203" s="230">
        <v>7425.3</v>
      </c>
      <c r="M203" s="230">
        <v>2.85446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73.849999999999994</v>
      </c>
      <c r="D204" s="231">
        <v>74.150000000000006</v>
      </c>
      <c r="E204" s="231">
        <v>73.100000000000009</v>
      </c>
      <c r="F204" s="231">
        <v>72.350000000000009</v>
      </c>
      <c r="G204" s="231">
        <v>71.300000000000011</v>
      </c>
      <c r="H204" s="231">
        <v>74.900000000000006</v>
      </c>
      <c r="I204" s="231">
        <v>75.950000000000017</v>
      </c>
      <c r="J204" s="231">
        <v>76.7</v>
      </c>
      <c r="K204" s="230">
        <v>75.2</v>
      </c>
      <c r="L204" s="230">
        <v>73.400000000000006</v>
      </c>
      <c r="M204" s="230">
        <v>110.71639999999999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1453.2</v>
      </c>
      <c r="D205" s="231">
        <v>1451.7833333333335</v>
      </c>
      <c r="E205" s="231">
        <v>1441.0666666666671</v>
      </c>
      <c r="F205" s="231">
        <v>1428.9333333333336</v>
      </c>
      <c r="G205" s="231">
        <v>1418.2166666666672</v>
      </c>
      <c r="H205" s="231">
        <v>1463.916666666667</v>
      </c>
      <c r="I205" s="231">
        <v>1474.6333333333337</v>
      </c>
      <c r="J205" s="231">
        <v>1486.7666666666669</v>
      </c>
      <c r="K205" s="230">
        <v>1462.5</v>
      </c>
      <c r="L205" s="230">
        <v>1439.65</v>
      </c>
      <c r="M205" s="230">
        <v>2.1023000000000001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771.15</v>
      </c>
      <c r="D206" s="231">
        <v>769.55000000000007</v>
      </c>
      <c r="E206" s="231">
        <v>765.10000000000014</v>
      </c>
      <c r="F206" s="231">
        <v>759.05000000000007</v>
      </c>
      <c r="G206" s="231">
        <v>754.60000000000014</v>
      </c>
      <c r="H206" s="231">
        <v>775.60000000000014</v>
      </c>
      <c r="I206" s="231">
        <v>780.05000000000018</v>
      </c>
      <c r="J206" s="231">
        <v>786.10000000000014</v>
      </c>
      <c r="K206" s="230">
        <v>774</v>
      </c>
      <c r="L206" s="230">
        <v>763.5</v>
      </c>
      <c r="M206" s="230">
        <v>6.7782400000000003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1437.25</v>
      </c>
      <c r="D207" s="231">
        <v>1439.45</v>
      </c>
      <c r="E207" s="231">
        <v>1418.9</v>
      </c>
      <c r="F207" s="231">
        <v>1400.55</v>
      </c>
      <c r="G207" s="231">
        <v>1380</v>
      </c>
      <c r="H207" s="231">
        <v>1457.8000000000002</v>
      </c>
      <c r="I207" s="231">
        <v>1478.35</v>
      </c>
      <c r="J207" s="231">
        <v>1496.7000000000003</v>
      </c>
      <c r="K207" s="230">
        <v>1460</v>
      </c>
      <c r="L207" s="230">
        <v>1421.1</v>
      </c>
      <c r="M207" s="230">
        <v>20.207460000000001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278.7</v>
      </c>
      <c r="D208" s="231">
        <v>278.51666666666665</v>
      </c>
      <c r="E208" s="231">
        <v>275.63333333333333</v>
      </c>
      <c r="F208" s="231">
        <v>272.56666666666666</v>
      </c>
      <c r="G208" s="231">
        <v>269.68333333333334</v>
      </c>
      <c r="H208" s="231">
        <v>281.58333333333331</v>
      </c>
      <c r="I208" s="231">
        <v>284.46666666666664</v>
      </c>
      <c r="J208" s="231">
        <v>287.5333333333333</v>
      </c>
      <c r="K208" s="230">
        <v>281.39999999999998</v>
      </c>
      <c r="L208" s="230">
        <v>275.45</v>
      </c>
      <c r="M208" s="230">
        <v>56.966650000000001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6.3</v>
      </c>
      <c r="D209" s="231">
        <v>6.3500000000000005</v>
      </c>
      <c r="E209" s="231">
        <v>6.2500000000000009</v>
      </c>
      <c r="F209" s="231">
        <v>6.2</v>
      </c>
      <c r="G209" s="231">
        <v>6.1000000000000005</v>
      </c>
      <c r="H209" s="231">
        <v>6.4000000000000012</v>
      </c>
      <c r="I209" s="231">
        <v>6.5000000000000009</v>
      </c>
      <c r="J209" s="231">
        <v>6.5500000000000016</v>
      </c>
      <c r="K209" s="230">
        <v>6.45</v>
      </c>
      <c r="L209" s="230">
        <v>6.3</v>
      </c>
      <c r="M209" s="230">
        <v>377.45398999999998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843.55</v>
      </c>
      <c r="D210" s="231">
        <v>845.7833333333333</v>
      </c>
      <c r="E210" s="231">
        <v>839.56666666666661</v>
      </c>
      <c r="F210" s="231">
        <v>835.58333333333326</v>
      </c>
      <c r="G210" s="231">
        <v>829.36666666666656</v>
      </c>
      <c r="H210" s="231">
        <v>849.76666666666665</v>
      </c>
      <c r="I210" s="231">
        <v>855.98333333333335</v>
      </c>
      <c r="J210" s="231">
        <v>859.9666666666667</v>
      </c>
      <c r="K210" s="230">
        <v>852</v>
      </c>
      <c r="L210" s="230">
        <v>841.8</v>
      </c>
      <c r="M210" s="230">
        <v>8.3494200000000003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1325.2</v>
      </c>
      <c r="D211" s="231">
        <v>1319.5833333333333</v>
      </c>
      <c r="E211" s="231">
        <v>1309.1666666666665</v>
      </c>
      <c r="F211" s="231">
        <v>1293.1333333333332</v>
      </c>
      <c r="G211" s="231">
        <v>1282.7166666666665</v>
      </c>
      <c r="H211" s="231">
        <v>1335.6166666666666</v>
      </c>
      <c r="I211" s="231">
        <v>1346.0333333333331</v>
      </c>
      <c r="J211" s="231">
        <v>1362.0666666666666</v>
      </c>
      <c r="K211" s="230">
        <v>1330</v>
      </c>
      <c r="L211" s="230">
        <v>1303.55</v>
      </c>
      <c r="M211" s="230">
        <v>1.15852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375.65</v>
      </c>
      <c r="D212" s="231">
        <v>376.2166666666667</v>
      </c>
      <c r="E212" s="231">
        <v>373.53333333333342</v>
      </c>
      <c r="F212" s="231">
        <v>371.41666666666674</v>
      </c>
      <c r="G212" s="231">
        <v>368.73333333333346</v>
      </c>
      <c r="H212" s="231">
        <v>378.33333333333337</v>
      </c>
      <c r="I212" s="231">
        <v>381.01666666666665</v>
      </c>
      <c r="J212" s="231">
        <v>383.13333333333333</v>
      </c>
      <c r="K212" s="230">
        <v>378.9</v>
      </c>
      <c r="L212" s="230">
        <v>374.1</v>
      </c>
      <c r="M212" s="230">
        <v>37.642760000000003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15.55</v>
      </c>
      <c r="D213" s="231">
        <v>15.6</v>
      </c>
      <c r="E213" s="231">
        <v>15.399999999999999</v>
      </c>
      <c r="F213" s="231">
        <v>15.249999999999998</v>
      </c>
      <c r="G213" s="231">
        <v>15.049999999999997</v>
      </c>
      <c r="H213" s="231">
        <v>15.75</v>
      </c>
      <c r="I213" s="231">
        <v>15.95</v>
      </c>
      <c r="J213" s="231">
        <v>16.100000000000001</v>
      </c>
      <c r="K213" s="230">
        <v>15.8</v>
      </c>
      <c r="L213" s="230">
        <v>15.45</v>
      </c>
      <c r="M213" s="230">
        <v>991.04709000000003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187.25</v>
      </c>
      <c r="D214" s="231">
        <v>189.13333333333333</v>
      </c>
      <c r="E214" s="231">
        <v>184.76666666666665</v>
      </c>
      <c r="F214" s="231">
        <v>182.28333333333333</v>
      </c>
      <c r="G214" s="231">
        <v>177.91666666666666</v>
      </c>
      <c r="H214" s="231">
        <v>191.61666666666665</v>
      </c>
      <c r="I214" s="231">
        <v>195.98333333333332</v>
      </c>
      <c r="J214" s="231">
        <v>198.46666666666664</v>
      </c>
      <c r="K214" s="230">
        <v>193.5</v>
      </c>
      <c r="L214" s="230">
        <v>186.65</v>
      </c>
      <c r="M214" s="230">
        <v>123.70487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57.75</v>
      </c>
      <c r="D215" s="231">
        <v>58.183333333333337</v>
      </c>
      <c r="E215" s="231">
        <v>55.766666666666673</v>
      </c>
      <c r="F215" s="231">
        <v>53.783333333333339</v>
      </c>
      <c r="G215" s="231">
        <v>51.366666666666674</v>
      </c>
      <c r="H215" s="231">
        <v>60.166666666666671</v>
      </c>
      <c r="I215" s="231">
        <v>62.583333333333329</v>
      </c>
      <c r="J215" s="231">
        <v>64.566666666666663</v>
      </c>
      <c r="K215" s="230">
        <v>60.6</v>
      </c>
      <c r="L215" s="230">
        <v>56.2</v>
      </c>
      <c r="M215" s="230">
        <v>1990.56106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518.65</v>
      </c>
      <c r="D216" s="231">
        <v>517.2833333333333</v>
      </c>
      <c r="E216" s="231">
        <v>514.66666666666663</v>
      </c>
      <c r="F216" s="231">
        <v>510.68333333333328</v>
      </c>
      <c r="G216" s="231">
        <v>508.06666666666661</v>
      </c>
      <c r="H216" s="231">
        <v>521.26666666666665</v>
      </c>
      <c r="I216" s="231">
        <v>523.88333333333344</v>
      </c>
      <c r="J216" s="231">
        <v>527.86666666666667</v>
      </c>
      <c r="K216" s="230">
        <v>519.9</v>
      </c>
      <c r="L216" s="230">
        <v>513.29999999999995</v>
      </c>
      <c r="M216" s="230">
        <v>6.3972300000000004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45042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415.9</v>
      </c>
      <c r="D11" s="231">
        <v>415.84999999999997</v>
      </c>
      <c r="E11" s="231">
        <v>412.94999999999993</v>
      </c>
      <c r="F11" s="231">
        <v>409.99999999999994</v>
      </c>
      <c r="G11" s="231">
        <v>407.09999999999991</v>
      </c>
      <c r="H11" s="231">
        <v>418.79999999999995</v>
      </c>
      <c r="I11" s="231">
        <v>421.69999999999993</v>
      </c>
      <c r="J11" s="231">
        <v>424.65</v>
      </c>
      <c r="K11" s="230">
        <v>418.75</v>
      </c>
      <c r="L11" s="230">
        <v>412.9</v>
      </c>
      <c r="M11" s="230">
        <v>2.593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22296.2</v>
      </c>
      <c r="D12" s="231">
        <v>22418.983333333334</v>
      </c>
      <c r="E12" s="231">
        <v>22037.966666666667</v>
      </c>
      <c r="F12" s="231">
        <v>21779.733333333334</v>
      </c>
      <c r="G12" s="231">
        <v>21398.716666666667</v>
      </c>
      <c r="H12" s="231">
        <v>22677.216666666667</v>
      </c>
      <c r="I12" s="231">
        <v>23058.233333333337</v>
      </c>
      <c r="J12" s="231">
        <v>23316.466666666667</v>
      </c>
      <c r="K12" s="230">
        <v>22800</v>
      </c>
      <c r="L12" s="230">
        <v>22160.75</v>
      </c>
      <c r="M12" s="230">
        <v>0.23477000000000001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3336.1</v>
      </c>
      <c r="D13" s="231">
        <v>3300.3833333333337</v>
      </c>
      <c r="E13" s="231">
        <v>3245.7666666666673</v>
      </c>
      <c r="F13" s="231">
        <v>3155.4333333333338</v>
      </c>
      <c r="G13" s="231">
        <v>3100.8166666666675</v>
      </c>
      <c r="H13" s="231">
        <v>3390.7166666666672</v>
      </c>
      <c r="I13" s="231">
        <v>3445.333333333333</v>
      </c>
      <c r="J13" s="231">
        <v>3535.666666666667</v>
      </c>
      <c r="K13" s="230">
        <v>3355</v>
      </c>
      <c r="L13" s="230">
        <v>3210.05</v>
      </c>
      <c r="M13" s="230">
        <v>6.90245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1736.15</v>
      </c>
      <c r="D14" s="231">
        <v>1737.9666666666665</v>
      </c>
      <c r="E14" s="231">
        <v>1724.9333333333329</v>
      </c>
      <c r="F14" s="231">
        <v>1713.7166666666665</v>
      </c>
      <c r="G14" s="231">
        <v>1700.6833333333329</v>
      </c>
      <c r="H14" s="231">
        <v>1749.1833333333329</v>
      </c>
      <c r="I14" s="231">
        <v>1762.2166666666662</v>
      </c>
      <c r="J14" s="231">
        <v>1773.4333333333329</v>
      </c>
      <c r="K14" s="230">
        <v>1751</v>
      </c>
      <c r="L14" s="230">
        <v>1726.75</v>
      </c>
      <c r="M14" s="230">
        <v>2.5899800000000002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2689.5</v>
      </c>
      <c r="D15" s="231">
        <v>2711.5833333333335</v>
      </c>
      <c r="E15" s="231">
        <v>2656.7666666666669</v>
      </c>
      <c r="F15" s="231">
        <v>2624.0333333333333</v>
      </c>
      <c r="G15" s="231">
        <v>2569.2166666666667</v>
      </c>
      <c r="H15" s="231">
        <v>2744.3166666666671</v>
      </c>
      <c r="I15" s="231">
        <v>2799.1333333333337</v>
      </c>
      <c r="J15" s="231">
        <v>2831.8666666666672</v>
      </c>
      <c r="K15" s="230">
        <v>2766.4</v>
      </c>
      <c r="L15" s="230">
        <v>2678.85</v>
      </c>
      <c r="M15" s="230">
        <v>0.68130000000000002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1219</v>
      </c>
      <c r="D16" s="231">
        <v>1220.8166666666666</v>
      </c>
      <c r="E16" s="231">
        <v>1211.6833333333332</v>
      </c>
      <c r="F16" s="231">
        <v>1204.3666666666666</v>
      </c>
      <c r="G16" s="231">
        <v>1195.2333333333331</v>
      </c>
      <c r="H16" s="231">
        <v>1228.1333333333332</v>
      </c>
      <c r="I16" s="231">
        <v>1237.2666666666664</v>
      </c>
      <c r="J16" s="231">
        <v>1244.5833333333333</v>
      </c>
      <c r="K16" s="230">
        <v>1229.95</v>
      </c>
      <c r="L16" s="230">
        <v>1213.5</v>
      </c>
      <c r="M16" s="230">
        <v>4.8513200000000003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660.15</v>
      </c>
      <c r="D17" s="231">
        <v>662.15</v>
      </c>
      <c r="E17" s="231">
        <v>656.55</v>
      </c>
      <c r="F17" s="231">
        <v>652.94999999999993</v>
      </c>
      <c r="G17" s="231">
        <v>647.34999999999991</v>
      </c>
      <c r="H17" s="231">
        <v>665.75</v>
      </c>
      <c r="I17" s="231">
        <v>671.35000000000014</v>
      </c>
      <c r="J17" s="231">
        <v>674.95</v>
      </c>
      <c r="K17" s="230">
        <v>667.75</v>
      </c>
      <c r="L17" s="230">
        <v>658.55</v>
      </c>
      <c r="M17" s="230">
        <v>21.073270000000001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420.85</v>
      </c>
      <c r="D18" s="231">
        <v>421.90000000000003</v>
      </c>
      <c r="E18" s="231">
        <v>415.30000000000007</v>
      </c>
      <c r="F18" s="231">
        <v>409.75000000000006</v>
      </c>
      <c r="G18" s="231">
        <v>403.15000000000009</v>
      </c>
      <c r="H18" s="231">
        <v>427.45000000000005</v>
      </c>
      <c r="I18" s="231">
        <v>434.05000000000007</v>
      </c>
      <c r="J18" s="231">
        <v>439.6</v>
      </c>
      <c r="K18" s="230">
        <v>428.5</v>
      </c>
      <c r="L18" s="230">
        <v>416.35</v>
      </c>
      <c r="M18" s="230">
        <v>1.8506800000000001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1516.45</v>
      </c>
      <c r="D19" s="231">
        <v>1535.7833333333335</v>
      </c>
      <c r="E19" s="231">
        <v>1485.666666666667</v>
      </c>
      <c r="F19" s="231">
        <v>1454.8833333333334</v>
      </c>
      <c r="G19" s="231">
        <v>1404.7666666666669</v>
      </c>
      <c r="H19" s="231">
        <v>1566.5666666666671</v>
      </c>
      <c r="I19" s="231">
        <v>1616.6833333333334</v>
      </c>
      <c r="J19" s="231">
        <v>1647.4666666666672</v>
      </c>
      <c r="K19" s="230">
        <v>1585.9</v>
      </c>
      <c r="L19" s="230">
        <v>1505</v>
      </c>
      <c r="M19" s="230">
        <v>2.3265899999999999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22301.85</v>
      </c>
      <c r="D20" s="231">
        <v>22407.3</v>
      </c>
      <c r="E20" s="231">
        <v>22154.6</v>
      </c>
      <c r="F20" s="231">
        <v>22007.35</v>
      </c>
      <c r="G20" s="231">
        <v>21754.649999999998</v>
      </c>
      <c r="H20" s="231">
        <v>22554.55</v>
      </c>
      <c r="I20" s="231">
        <v>22807.250000000004</v>
      </c>
      <c r="J20" s="231">
        <v>22954.5</v>
      </c>
      <c r="K20" s="230">
        <v>22660</v>
      </c>
      <c r="L20" s="230">
        <v>22260.05</v>
      </c>
      <c r="M20" s="230">
        <v>0.10076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1844.6</v>
      </c>
      <c r="D21" s="231">
        <v>1853.3833333333332</v>
      </c>
      <c r="E21" s="231">
        <v>1793.0166666666664</v>
      </c>
      <c r="F21" s="231">
        <v>1741.4333333333332</v>
      </c>
      <c r="G21" s="231">
        <v>1681.0666666666664</v>
      </c>
      <c r="H21" s="231">
        <v>1904.9666666666665</v>
      </c>
      <c r="I21" s="231">
        <v>1965.3333333333333</v>
      </c>
      <c r="J21" s="231">
        <v>2016.9166666666665</v>
      </c>
      <c r="K21" s="230">
        <v>1913.75</v>
      </c>
      <c r="L21" s="230">
        <v>1801.8</v>
      </c>
      <c r="M21" s="230">
        <v>53.648409999999998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931.15</v>
      </c>
      <c r="D22" s="231">
        <v>909.16666666666663</v>
      </c>
      <c r="E22" s="231">
        <v>886.88333333333321</v>
      </c>
      <c r="F22" s="231">
        <v>842.61666666666656</v>
      </c>
      <c r="G22" s="231">
        <v>820.33333333333314</v>
      </c>
      <c r="H22" s="231">
        <v>953.43333333333328</v>
      </c>
      <c r="I22" s="231">
        <v>975.71666666666681</v>
      </c>
      <c r="J22" s="231">
        <v>1019.9833333333333</v>
      </c>
      <c r="K22" s="230">
        <v>931.45</v>
      </c>
      <c r="L22" s="230">
        <v>864.9</v>
      </c>
      <c r="M22" s="230">
        <v>23.145340000000001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671.45</v>
      </c>
      <c r="D23" s="231">
        <v>674.26666666666677</v>
      </c>
      <c r="E23" s="231">
        <v>666.03333333333353</v>
      </c>
      <c r="F23" s="231">
        <v>660.61666666666679</v>
      </c>
      <c r="G23" s="231">
        <v>652.38333333333355</v>
      </c>
      <c r="H23" s="231">
        <v>679.68333333333351</v>
      </c>
      <c r="I23" s="231">
        <v>687.91666666666686</v>
      </c>
      <c r="J23" s="231">
        <v>693.33333333333348</v>
      </c>
      <c r="K23" s="230">
        <v>682.5</v>
      </c>
      <c r="L23" s="230">
        <v>668.85</v>
      </c>
      <c r="M23" s="230">
        <v>48.1419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935.25</v>
      </c>
      <c r="D24" s="231">
        <v>920.31666666666661</v>
      </c>
      <c r="E24" s="231">
        <v>904.93333333333317</v>
      </c>
      <c r="F24" s="231">
        <v>874.61666666666656</v>
      </c>
      <c r="G24" s="231">
        <v>859.23333333333312</v>
      </c>
      <c r="H24" s="231">
        <v>950.63333333333321</v>
      </c>
      <c r="I24" s="231">
        <v>966.01666666666665</v>
      </c>
      <c r="J24" s="231">
        <v>996.33333333333326</v>
      </c>
      <c r="K24" s="230">
        <v>935.7</v>
      </c>
      <c r="L24" s="230">
        <v>890</v>
      </c>
      <c r="M24" s="230">
        <v>7.3019699999999998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1012.95</v>
      </c>
      <c r="D25" s="231">
        <v>997.16666666666663</v>
      </c>
      <c r="E25" s="231">
        <v>980.98333333333323</v>
      </c>
      <c r="F25" s="231">
        <v>949.01666666666665</v>
      </c>
      <c r="G25" s="231">
        <v>932.83333333333326</v>
      </c>
      <c r="H25" s="231">
        <v>1029.1333333333332</v>
      </c>
      <c r="I25" s="231">
        <v>1045.3166666666666</v>
      </c>
      <c r="J25" s="231">
        <v>1077.2833333333333</v>
      </c>
      <c r="K25" s="230">
        <v>1013.35</v>
      </c>
      <c r="L25" s="230">
        <v>965.2</v>
      </c>
      <c r="M25" s="230">
        <v>7.4222799999999998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403.3</v>
      </c>
      <c r="D26" s="231">
        <v>405.73333333333335</v>
      </c>
      <c r="E26" s="231">
        <v>396.56666666666672</v>
      </c>
      <c r="F26" s="231">
        <v>389.83333333333337</v>
      </c>
      <c r="G26" s="231">
        <v>380.66666666666674</v>
      </c>
      <c r="H26" s="231">
        <v>412.4666666666667</v>
      </c>
      <c r="I26" s="231">
        <v>421.63333333333333</v>
      </c>
      <c r="J26" s="231">
        <v>428.36666666666667</v>
      </c>
      <c r="K26" s="230">
        <v>414.9</v>
      </c>
      <c r="L26" s="230">
        <v>399</v>
      </c>
      <c r="M26" s="230">
        <v>26.375399999999999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160.55000000000001</v>
      </c>
      <c r="D27" s="231">
        <v>161.33333333333334</v>
      </c>
      <c r="E27" s="231">
        <v>159.31666666666669</v>
      </c>
      <c r="F27" s="231">
        <v>158.08333333333334</v>
      </c>
      <c r="G27" s="231">
        <v>156.06666666666669</v>
      </c>
      <c r="H27" s="231">
        <v>162.56666666666669</v>
      </c>
      <c r="I27" s="231">
        <v>164.58333333333334</v>
      </c>
      <c r="J27" s="231">
        <v>165.81666666666669</v>
      </c>
      <c r="K27" s="230">
        <v>163.35</v>
      </c>
      <c r="L27" s="230">
        <v>160.1</v>
      </c>
      <c r="M27" s="230">
        <v>29.043559999999999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220.7</v>
      </c>
      <c r="D28" s="231">
        <v>221.4666666666667</v>
      </c>
      <c r="E28" s="231">
        <v>219.03333333333339</v>
      </c>
      <c r="F28" s="231">
        <v>217.3666666666667</v>
      </c>
      <c r="G28" s="231">
        <v>214.93333333333339</v>
      </c>
      <c r="H28" s="231">
        <v>223.13333333333338</v>
      </c>
      <c r="I28" s="231">
        <v>225.56666666666666</v>
      </c>
      <c r="J28" s="231">
        <v>227.23333333333338</v>
      </c>
      <c r="K28" s="230">
        <v>223.9</v>
      </c>
      <c r="L28" s="230">
        <v>219.8</v>
      </c>
      <c r="M28" s="230">
        <v>12.89795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339.3</v>
      </c>
      <c r="D29" s="231">
        <v>339.5</v>
      </c>
      <c r="E29" s="231">
        <v>337.8</v>
      </c>
      <c r="F29" s="231">
        <v>336.3</v>
      </c>
      <c r="G29" s="231">
        <v>334.6</v>
      </c>
      <c r="H29" s="231">
        <v>341</v>
      </c>
      <c r="I29" s="231">
        <v>342.70000000000005</v>
      </c>
      <c r="J29" s="231">
        <v>344.2</v>
      </c>
      <c r="K29" s="230">
        <v>341.2</v>
      </c>
      <c r="L29" s="230">
        <v>338</v>
      </c>
      <c r="M29" s="230">
        <v>0.24715999999999999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397.7</v>
      </c>
      <c r="D30" s="231">
        <v>401.23333333333335</v>
      </c>
      <c r="E30" s="231">
        <v>391.9666666666667</v>
      </c>
      <c r="F30" s="231">
        <v>386.23333333333335</v>
      </c>
      <c r="G30" s="231">
        <v>376.9666666666667</v>
      </c>
      <c r="H30" s="231">
        <v>406.9666666666667</v>
      </c>
      <c r="I30" s="231">
        <v>416.23333333333335</v>
      </c>
      <c r="J30" s="231">
        <v>421.9666666666667</v>
      </c>
      <c r="K30" s="230">
        <v>410.5</v>
      </c>
      <c r="L30" s="230">
        <v>395.5</v>
      </c>
      <c r="M30" s="230">
        <v>8.5950699999999998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969.55</v>
      </c>
      <c r="D31" s="231">
        <v>966.18333333333339</v>
      </c>
      <c r="E31" s="231">
        <v>958.91666666666674</v>
      </c>
      <c r="F31" s="231">
        <v>948.2833333333333</v>
      </c>
      <c r="G31" s="231">
        <v>941.01666666666665</v>
      </c>
      <c r="H31" s="231">
        <v>976.81666666666683</v>
      </c>
      <c r="I31" s="231">
        <v>984.08333333333348</v>
      </c>
      <c r="J31" s="231">
        <v>994.71666666666692</v>
      </c>
      <c r="K31" s="230">
        <v>973.45</v>
      </c>
      <c r="L31" s="230">
        <v>955.55</v>
      </c>
      <c r="M31" s="230">
        <v>0.25505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903.05</v>
      </c>
      <c r="D32" s="231">
        <v>914.68333333333339</v>
      </c>
      <c r="E32" s="231">
        <v>889.36666666666679</v>
      </c>
      <c r="F32" s="231">
        <v>875.68333333333339</v>
      </c>
      <c r="G32" s="231">
        <v>850.36666666666679</v>
      </c>
      <c r="H32" s="231">
        <v>928.36666666666679</v>
      </c>
      <c r="I32" s="231">
        <v>953.68333333333339</v>
      </c>
      <c r="J32" s="231">
        <v>967.36666666666679</v>
      </c>
      <c r="K32" s="230">
        <v>940</v>
      </c>
      <c r="L32" s="230">
        <v>901</v>
      </c>
      <c r="M32" s="230">
        <v>5.7737800000000004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1296.9000000000001</v>
      </c>
      <c r="D33" s="231">
        <v>1293.7833333333335</v>
      </c>
      <c r="E33" s="231">
        <v>1282.5666666666671</v>
      </c>
      <c r="F33" s="231">
        <v>1268.2333333333336</v>
      </c>
      <c r="G33" s="231">
        <v>1257.0166666666671</v>
      </c>
      <c r="H33" s="231">
        <v>1308.116666666667</v>
      </c>
      <c r="I33" s="231">
        <v>1319.3333333333337</v>
      </c>
      <c r="J33" s="231">
        <v>1333.666666666667</v>
      </c>
      <c r="K33" s="230">
        <v>1305</v>
      </c>
      <c r="L33" s="230">
        <v>1279.45</v>
      </c>
      <c r="M33" s="230">
        <v>0.40366999999999997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540.95000000000005</v>
      </c>
      <c r="D34" s="231">
        <v>541.70000000000005</v>
      </c>
      <c r="E34" s="231">
        <v>537.80000000000007</v>
      </c>
      <c r="F34" s="231">
        <v>534.65</v>
      </c>
      <c r="G34" s="231">
        <v>530.75</v>
      </c>
      <c r="H34" s="231">
        <v>544.85000000000014</v>
      </c>
      <c r="I34" s="231">
        <v>548.75000000000023</v>
      </c>
      <c r="J34" s="231">
        <v>551.9000000000002</v>
      </c>
      <c r="K34" s="230">
        <v>545.6</v>
      </c>
      <c r="L34" s="230">
        <v>538.54999999999995</v>
      </c>
      <c r="M34" s="230">
        <v>0.30609999999999998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3421.45</v>
      </c>
      <c r="D35" s="231">
        <v>3418.8166666666671</v>
      </c>
      <c r="E35" s="231">
        <v>3387.6333333333341</v>
      </c>
      <c r="F35" s="231">
        <v>3353.8166666666671</v>
      </c>
      <c r="G35" s="231">
        <v>3322.6333333333341</v>
      </c>
      <c r="H35" s="231">
        <v>3452.6333333333341</v>
      </c>
      <c r="I35" s="231">
        <v>3483.8166666666675</v>
      </c>
      <c r="J35" s="231">
        <v>3517.6333333333341</v>
      </c>
      <c r="K35" s="230">
        <v>3450</v>
      </c>
      <c r="L35" s="230">
        <v>3385</v>
      </c>
      <c r="M35" s="230">
        <v>0.97313000000000005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2336.5</v>
      </c>
      <c r="D36" s="231">
        <v>2339.4333333333329</v>
      </c>
      <c r="E36" s="231">
        <v>2317.1666666666661</v>
      </c>
      <c r="F36" s="231">
        <v>2297.833333333333</v>
      </c>
      <c r="G36" s="231">
        <v>2275.5666666666662</v>
      </c>
      <c r="H36" s="231">
        <v>2358.766666666666</v>
      </c>
      <c r="I36" s="231">
        <v>2381.0333333333333</v>
      </c>
      <c r="J36" s="231">
        <v>2400.3666666666659</v>
      </c>
      <c r="K36" s="230">
        <v>2361.6999999999998</v>
      </c>
      <c r="L36" s="230">
        <v>2320.1</v>
      </c>
      <c r="M36" s="230">
        <v>0.11495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11.8</v>
      </c>
      <c r="D37" s="231">
        <v>11.833333333333334</v>
      </c>
      <c r="E37" s="231">
        <v>11.666666666666668</v>
      </c>
      <c r="F37" s="231">
        <v>11.533333333333333</v>
      </c>
      <c r="G37" s="231">
        <v>11.366666666666667</v>
      </c>
      <c r="H37" s="231">
        <v>11.966666666666669</v>
      </c>
      <c r="I37" s="231">
        <v>12.133333333333336</v>
      </c>
      <c r="J37" s="231">
        <v>12.266666666666669</v>
      </c>
      <c r="K37" s="230">
        <v>12</v>
      </c>
      <c r="L37" s="230">
        <v>11.7</v>
      </c>
      <c r="M37" s="230">
        <v>41.576929999999997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606.70000000000005</v>
      </c>
      <c r="D38" s="231">
        <v>603.19999999999993</v>
      </c>
      <c r="E38" s="231">
        <v>596.49999999999989</v>
      </c>
      <c r="F38" s="231">
        <v>586.29999999999995</v>
      </c>
      <c r="G38" s="231">
        <v>579.59999999999991</v>
      </c>
      <c r="H38" s="231">
        <v>613.39999999999986</v>
      </c>
      <c r="I38" s="231">
        <v>620.09999999999991</v>
      </c>
      <c r="J38" s="231">
        <v>630.29999999999984</v>
      </c>
      <c r="K38" s="230">
        <v>609.9</v>
      </c>
      <c r="L38" s="230">
        <v>593</v>
      </c>
      <c r="M38" s="230">
        <v>2.92449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1837.15</v>
      </c>
      <c r="D39" s="231">
        <v>1844.4833333333333</v>
      </c>
      <c r="E39" s="231">
        <v>1826.1666666666667</v>
      </c>
      <c r="F39" s="231">
        <v>1815.1833333333334</v>
      </c>
      <c r="G39" s="231">
        <v>1796.8666666666668</v>
      </c>
      <c r="H39" s="231">
        <v>1855.4666666666667</v>
      </c>
      <c r="I39" s="231">
        <v>1873.7833333333333</v>
      </c>
      <c r="J39" s="231">
        <v>1884.7666666666667</v>
      </c>
      <c r="K39" s="230">
        <v>1862.8</v>
      </c>
      <c r="L39" s="230">
        <v>1833.5</v>
      </c>
      <c r="M39" s="230">
        <v>0.15839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382.5</v>
      </c>
      <c r="D40" s="231">
        <v>383.55</v>
      </c>
      <c r="E40" s="231">
        <v>379.55</v>
      </c>
      <c r="F40" s="231">
        <v>376.6</v>
      </c>
      <c r="G40" s="231">
        <v>372.6</v>
      </c>
      <c r="H40" s="231">
        <v>386.5</v>
      </c>
      <c r="I40" s="231">
        <v>390.5</v>
      </c>
      <c r="J40" s="231">
        <v>393.45</v>
      </c>
      <c r="K40" s="230">
        <v>387.55</v>
      </c>
      <c r="L40" s="230">
        <v>380.6</v>
      </c>
      <c r="M40" s="230">
        <v>47.900010000000002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1224.7</v>
      </c>
      <c r="D41" s="231">
        <v>1233.8166666666666</v>
      </c>
      <c r="E41" s="231">
        <v>1210.8833333333332</v>
      </c>
      <c r="F41" s="231">
        <v>1197.0666666666666</v>
      </c>
      <c r="G41" s="231">
        <v>1174.1333333333332</v>
      </c>
      <c r="H41" s="231">
        <v>1247.6333333333332</v>
      </c>
      <c r="I41" s="231">
        <v>1270.5666666666666</v>
      </c>
      <c r="J41" s="231">
        <v>1284.3833333333332</v>
      </c>
      <c r="K41" s="230">
        <v>1256.75</v>
      </c>
      <c r="L41" s="230">
        <v>1220</v>
      </c>
      <c r="M41" s="230">
        <v>3.04535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1123.4000000000001</v>
      </c>
      <c r="D42" s="231">
        <v>1109.7</v>
      </c>
      <c r="E42" s="231">
        <v>1086.7</v>
      </c>
      <c r="F42" s="231">
        <v>1050</v>
      </c>
      <c r="G42" s="231">
        <v>1027</v>
      </c>
      <c r="H42" s="231">
        <v>1146.4000000000001</v>
      </c>
      <c r="I42" s="231">
        <v>1169.4000000000001</v>
      </c>
      <c r="J42" s="231">
        <v>1206.1000000000001</v>
      </c>
      <c r="K42" s="230">
        <v>1132.7</v>
      </c>
      <c r="L42" s="230">
        <v>1073</v>
      </c>
      <c r="M42" s="230">
        <v>19.459630000000001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4416.5</v>
      </c>
      <c r="D43" s="231">
        <v>4415.2833333333338</v>
      </c>
      <c r="E43" s="231">
        <v>4384.3166666666675</v>
      </c>
      <c r="F43" s="231">
        <v>4352.1333333333341</v>
      </c>
      <c r="G43" s="231">
        <v>4321.1666666666679</v>
      </c>
      <c r="H43" s="231">
        <v>4447.4666666666672</v>
      </c>
      <c r="I43" s="231">
        <v>4478.4333333333325</v>
      </c>
      <c r="J43" s="231">
        <v>4510.6166666666668</v>
      </c>
      <c r="K43" s="230">
        <v>4446.25</v>
      </c>
      <c r="L43" s="230">
        <v>4383.1000000000004</v>
      </c>
      <c r="M43" s="230">
        <v>2.5265499999999999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330</v>
      </c>
      <c r="D44" s="231">
        <v>331.05</v>
      </c>
      <c r="E44" s="231">
        <v>328.35</v>
      </c>
      <c r="F44" s="231">
        <v>326.7</v>
      </c>
      <c r="G44" s="231">
        <v>324</v>
      </c>
      <c r="H44" s="231">
        <v>332.70000000000005</v>
      </c>
      <c r="I44" s="231">
        <v>335.4</v>
      </c>
      <c r="J44" s="231">
        <v>337.05000000000007</v>
      </c>
      <c r="K44" s="230">
        <v>333.75</v>
      </c>
      <c r="L44" s="230">
        <v>329.4</v>
      </c>
      <c r="M44" s="230">
        <v>7.69557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240.6</v>
      </c>
      <c r="D45" s="231">
        <v>241.6</v>
      </c>
      <c r="E45" s="231">
        <v>239</v>
      </c>
      <c r="F45" s="231">
        <v>237.4</v>
      </c>
      <c r="G45" s="231">
        <v>234.8</v>
      </c>
      <c r="H45" s="231">
        <v>243.2</v>
      </c>
      <c r="I45" s="231">
        <v>245.79999999999995</v>
      </c>
      <c r="J45" s="231">
        <v>247.39999999999998</v>
      </c>
      <c r="K45" s="230">
        <v>244.2</v>
      </c>
      <c r="L45" s="230">
        <v>240</v>
      </c>
      <c r="M45" s="230">
        <v>1.89656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448.75</v>
      </c>
      <c r="D46" s="231">
        <v>450.86666666666662</v>
      </c>
      <c r="E46" s="231">
        <v>444.73333333333323</v>
      </c>
      <c r="F46" s="231">
        <v>440.71666666666664</v>
      </c>
      <c r="G46" s="231">
        <v>434.58333333333326</v>
      </c>
      <c r="H46" s="231">
        <v>454.88333333333321</v>
      </c>
      <c r="I46" s="231">
        <v>461.01666666666654</v>
      </c>
      <c r="J46" s="231">
        <v>465.03333333333319</v>
      </c>
      <c r="K46" s="230">
        <v>457</v>
      </c>
      <c r="L46" s="230">
        <v>446.85</v>
      </c>
      <c r="M46" s="230">
        <v>0.84240000000000004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140.15</v>
      </c>
      <c r="D47" s="231">
        <v>139.13333333333333</v>
      </c>
      <c r="E47" s="231">
        <v>137.51666666666665</v>
      </c>
      <c r="F47" s="231">
        <v>134.88333333333333</v>
      </c>
      <c r="G47" s="231">
        <v>133.26666666666665</v>
      </c>
      <c r="H47" s="231">
        <v>141.76666666666665</v>
      </c>
      <c r="I47" s="231">
        <v>143.38333333333333</v>
      </c>
      <c r="J47" s="231">
        <v>146.01666666666665</v>
      </c>
      <c r="K47" s="230">
        <v>140.75</v>
      </c>
      <c r="L47" s="230">
        <v>136.5</v>
      </c>
      <c r="M47" s="230">
        <v>178.10339999999999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2898</v>
      </c>
      <c r="D48" s="231">
        <v>2887.9666666666667</v>
      </c>
      <c r="E48" s="231">
        <v>2874.1833333333334</v>
      </c>
      <c r="F48" s="231">
        <v>2850.3666666666668</v>
      </c>
      <c r="G48" s="231">
        <v>2836.5833333333335</v>
      </c>
      <c r="H48" s="231">
        <v>2911.7833333333333</v>
      </c>
      <c r="I48" s="231">
        <v>2925.5666666666671</v>
      </c>
      <c r="J48" s="231">
        <v>2949.3833333333332</v>
      </c>
      <c r="K48" s="230">
        <v>2901.75</v>
      </c>
      <c r="L48" s="230">
        <v>2864.15</v>
      </c>
      <c r="M48" s="230">
        <v>6.3612000000000002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255.05</v>
      </c>
      <c r="D49" s="231">
        <v>254.18333333333331</v>
      </c>
      <c r="E49" s="231">
        <v>251.86666666666662</v>
      </c>
      <c r="F49" s="231">
        <v>248.68333333333331</v>
      </c>
      <c r="G49" s="231">
        <v>246.36666666666662</v>
      </c>
      <c r="H49" s="231">
        <v>257.36666666666662</v>
      </c>
      <c r="I49" s="231">
        <v>259.68333333333328</v>
      </c>
      <c r="J49" s="231">
        <v>262.86666666666662</v>
      </c>
      <c r="K49" s="230">
        <v>256.5</v>
      </c>
      <c r="L49" s="230">
        <v>251</v>
      </c>
      <c r="M49" s="230">
        <v>3.1202399999999999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3135.85</v>
      </c>
      <c r="D50" s="231">
        <v>3135.6833333333329</v>
      </c>
      <c r="E50" s="231">
        <v>3125.2166666666658</v>
      </c>
      <c r="F50" s="231">
        <v>3114.583333333333</v>
      </c>
      <c r="G50" s="231">
        <v>3104.1166666666659</v>
      </c>
      <c r="H50" s="231">
        <v>3146.3166666666657</v>
      </c>
      <c r="I50" s="231">
        <v>3156.7833333333328</v>
      </c>
      <c r="J50" s="231">
        <v>3167.4166666666656</v>
      </c>
      <c r="K50" s="230">
        <v>3146.15</v>
      </c>
      <c r="L50" s="230">
        <v>3125.05</v>
      </c>
      <c r="M50" s="230">
        <v>2.0559999999999998E-2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1390.35</v>
      </c>
      <c r="D51" s="231">
        <v>1394.3</v>
      </c>
      <c r="E51" s="231">
        <v>1381.1999999999998</v>
      </c>
      <c r="F51" s="231">
        <v>1372.05</v>
      </c>
      <c r="G51" s="231">
        <v>1358.9499999999998</v>
      </c>
      <c r="H51" s="231">
        <v>1403.4499999999998</v>
      </c>
      <c r="I51" s="231">
        <v>1416.5499999999997</v>
      </c>
      <c r="J51" s="231">
        <v>1425.6999999999998</v>
      </c>
      <c r="K51" s="230">
        <v>1407.4</v>
      </c>
      <c r="L51" s="230">
        <v>1385.15</v>
      </c>
      <c r="M51" s="230">
        <v>2.8548300000000002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6992.95</v>
      </c>
      <c r="D52" s="231">
        <v>6990.45</v>
      </c>
      <c r="E52" s="231">
        <v>6955.9</v>
      </c>
      <c r="F52" s="231">
        <v>6918.8499999999995</v>
      </c>
      <c r="G52" s="231">
        <v>6884.2999999999993</v>
      </c>
      <c r="H52" s="231">
        <v>7027.5</v>
      </c>
      <c r="I52" s="231">
        <v>7062.0500000000011</v>
      </c>
      <c r="J52" s="231">
        <v>7099.1</v>
      </c>
      <c r="K52" s="230">
        <v>7025</v>
      </c>
      <c r="L52" s="230">
        <v>6953.4</v>
      </c>
      <c r="M52" s="230">
        <v>0.22644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600.5</v>
      </c>
      <c r="D53" s="231">
        <v>595.38333333333333</v>
      </c>
      <c r="E53" s="231">
        <v>586.7166666666667</v>
      </c>
      <c r="F53" s="231">
        <v>572.93333333333339</v>
      </c>
      <c r="G53" s="231">
        <v>564.26666666666677</v>
      </c>
      <c r="H53" s="231">
        <v>609.16666666666663</v>
      </c>
      <c r="I53" s="231">
        <v>617.83333333333337</v>
      </c>
      <c r="J53" s="231">
        <v>631.61666666666656</v>
      </c>
      <c r="K53" s="230">
        <v>604.04999999999995</v>
      </c>
      <c r="L53" s="230">
        <v>581.6</v>
      </c>
      <c r="M53" s="230">
        <v>20.522670000000002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361</v>
      </c>
      <c r="D54" s="231">
        <v>363.16666666666669</v>
      </c>
      <c r="E54" s="231">
        <v>357.83333333333337</v>
      </c>
      <c r="F54" s="231">
        <v>354.66666666666669</v>
      </c>
      <c r="G54" s="231">
        <v>349.33333333333337</v>
      </c>
      <c r="H54" s="231">
        <v>366.33333333333337</v>
      </c>
      <c r="I54" s="231">
        <v>371.66666666666674</v>
      </c>
      <c r="J54" s="231">
        <v>374.83333333333337</v>
      </c>
      <c r="K54" s="230">
        <v>368.5</v>
      </c>
      <c r="L54" s="230">
        <v>360</v>
      </c>
      <c r="M54" s="230">
        <v>0.64007000000000003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3465.85</v>
      </c>
      <c r="D55" s="231">
        <v>3462.6333333333337</v>
      </c>
      <c r="E55" s="231">
        <v>3446.2666666666673</v>
      </c>
      <c r="F55" s="231">
        <v>3426.6833333333338</v>
      </c>
      <c r="G55" s="231">
        <v>3410.3166666666675</v>
      </c>
      <c r="H55" s="231">
        <v>3482.2166666666672</v>
      </c>
      <c r="I55" s="231">
        <v>3498.583333333333</v>
      </c>
      <c r="J55" s="231">
        <v>3518.166666666667</v>
      </c>
      <c r="K55" s="230">
        <v>3479</v>
      </c>
      <c r="L55" s="230">
        <v>3443.05</v>
      </c>
      <c r="M55" s="230">
        <v>1.79508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878.35</v>
      </c>
      <c r="D56" s="231">
        <v>882.85</v>
      </c>
      <c r="E56" s="231">
        <v>869.90000000000009</v>
      </c>
      <c r="F56" s="231">
        <v>861.45</v>
      </c>
      <c r="G56" s="231">
        <v>848.50000000000011</v>
      </c>
      <c r="H56" s="231">
        <v>891.30000000000007</v>
      </c>
      <c r="I56" s="231">
        <v>904.25000000000011</v>
      </c>
      <c r="J56" s="231">
        <v>912.7</v>
      </c>
      <c r="K56" s="230">
        <v>895.8</v>
      </c>
      <c r="L56" s="230">
        <v>874.4</v>
      </c>
      <c r="M56" s="230">
        <v>363.94389000000001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2343.1999999999998</v>
      </c>
      <c r="D57" s="231">
        <v>2341.4</v>
      </c>
      <c r="E57" s="231">
        <v>2332.8000000000002</v>
      </c>
      <c r="F57" s="231">
        <v>2322.4</v>
      </c>
      <c r="G57" s="231">
        <v>2313.8000000000002</v>
      </c>
      <c r="H57" s="231">
        <v>2351.8000000000002</v>
      </c>
      <c r="I57" s="231">
        <v>2360.3999999999996</v>
      </c>
      <c r="J57" s="231">
        <v>2370.8000000000002</v>
      </c>
      <c r="K57" s="230">
        <v>2350</v>
      </c>
      <c r="L57" s="230">
        <v>2331</v>
      </c>
      <c r="M57" s="230">
        <v>3.6700000000000003E-2</v>
      </c>
      <c r="N57" s="1"/>
      <c r="O57" s="1"/>
    </row>
    <row r="58" spans="1:15" ht="12.75" customHeight="1">
      <c r="A58" s="30">
        <v>48</v>
      </c>
      <c r="B58" s="216" t="s">
        <v>878</v>
      </c>
      <c r="C58" s="230">
        <v>1189.9000000000001</v>
      </c>
      <c r="D58" s="231">
        <v>1194.5666666666666</v>
      </c>
      <c r="E58" s="231">
        <v>1182.2833333333333</v>
      </c>
      <c r="F58" s="231">
        <v>1174.6666666666667</v>
      </c>
      <c r="G58" s="231">
        <v>1162.3833333333334</v>
      </c>
      <c r="H58" s="231">
        <v>1202.1833333333332</v>
      </c>
      <c r="I58" s="231">
        <v>1214.4666666666665</v>
      </c>
      <c r="J58" s="231">
        <v>1222.083333333333</v>
      </c>
      <c r="K58" s="230">
        <v>1206.8499999999999</v>
      </c>
      <c r="L58" s="230">
        <v>1186.95</v>
      </c>
      <c r="M58" s="230">
        <v>0.57874999999999999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494.7</v>
      </c>
      <c r="D59" s="231">
        <v>484</v>
      </c>
      <c r="E59" s="231">
        <v>469.2</v>
      </c>
      <c r="F59" s="231">
        <v>443.7</v>
      </c>
      <c r="G59" s="231">
        <v>428.9</v>
      </c>
      <c r="H59" s="231">
        <v>509.5</v>
      </c>
      <c r="I59" s="231">
        <v>524.29999999999995</v>
      </c>
      <c r="J59" s="231">
        <v>549.79999999999995</v>
      </c>
      <c r="K59" s="230">
        <v>498.8</v>
      </c>
      <c r="L59" s="230">
        <v>458.5</v>
      </c>
      <c r="M59" s="230">
        <v>49.656080000000003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4342.55</v>
      </c>
      <c r="D60" s="231">
        <v>4344.55</v>
      </c>
      <c r="E60" s="231">
        <v>4314.1000000000004</v>
      </c>
      <c r="F60" s="231">
        <v>4285.6500000000005</v>
      </c>
      <c r="G60" s="231">
        <v>4255.2000000000007</v>
      </c>
      <c r="H60" s="231">
        <v>4373</v>
      </c>
      <c r="I60" s="231">
        <v>4403.4499999999989</v>
      </c>
      <c r="J60" s="231">
        <v>4431.8999999999996</v>
      </c>
      <c r="K60" s="230">
        <v>4375</v>
      </c>
      <c r="L60" s="230">
        <v>4316.1000000000004</v>
      </c>
      <c r="M60" s="230">
        <v>3.6752500000000001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1080.8</v>
      </c>
      <c r="D61" s="231">
        <v>1086.6000000000001</v>
      </c>
      <c r="E61" s="231">
        <v>1074.2000000000003</v>
      </c>
      <c r="F61" s="231">
        <v>1067.6000000000001</v>
      </c>
      <c r="G61" s="231">
        <v>1055.2000000000003</v>
      </c>
      <c r="H61" s="231">
        <v>1093.2000000000003</v>
      </c>
      <c r="I61" s="231">
        <v>1105.6000000000004</v>
      </c>
      <c r="J61" s="231">
        <v>1112.2000000000003</v>
      </c>
      <c r="K61" s="230">
        <v>1099</v>
      </c>
      <c r="L61" s="230">
        <v>1080</v>
      </c>
      <c r="M61" s="230">
        <v>0.26379000000000002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6075.25</v>
      </c>
      <c r="D62" s="231">
        <v>6032.2166666666672</v>
      </c>
      <c r="E62" s="231">
        <v>5971.7333333333345</v>
      </c>
      <c r="F62" s="231">
        <v>5868.2166666666672</v>
      </c>
      <c r="G62" s="231">
        <v>5807.7333333333345</v>
      </c>
      <c r="H62" s="231">
        <v>6135.7333333333345</v>
      </c>
      <c r="I62" s="231">
        <v>6196.2166666666681</v>
      </c>
      <c r="J62" s="231">
        <v>6299.7333333333345</v>
      </c>
      <c r="K62" s="230">
        <v>6092.7</v>
      </c>
      <c r="L62" s="230">
        <v>5928.7</v>
      </c>
      <c r="M62" s="230">
        <v>14.944750000000001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1345.8</v>
      </c>
      <c r="D63" s="231">
        <v>1339.9666666666667</v>
      </c>
      <c r="E63" s="231">
        <v>1327.9333333333334</v>
      </c>
      <c r="F63" s="231">
        <v>1310.0666666666666</v>
      </c>
      <c r="G63" s="231">
        <v>1298.0333333333333</v>
      </c>
      <c r="H63" s="231">
        <v>1357.8333333333335</v>
      </c>
      <c r="I63" s="231">
        <v>1369.8666666666668</v>
      </c>
      <c r="J63" s="231">
        <v>1387.7333333333336</v>
      </c>
      <c r="K63" s="230">
        <v>1352</v>
      </c>
      <c r="L63" s="230">
        <v>1322.1</v>
      </c>
      <c r="M63" s="230">
        <v>27.253050000000002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6495.35</v>
      </c>
      <c r="D64" s="231">
        <v>6474.7666666666664</v>
      </c>
      <c r="E64" s="231">
        <v>6435.5333333333328</v>
      </c>
      <c r="F64" s="231">
        <v>6375.7166666666662</v>
      </c>
      <c r="G64" s="231">
        <v>6336.4833333333327</v>
      </c>
      <c r="H64" s="231">
        <v>6534.583333333333</v>
      </c>
      <c r="I64" s="231">
        <v>6573.8166666666666</v>
      </c>
      <c r="J64" s="231">
        <v>6633.6333333333332</v>
      </c>
      <c r="K64" s="230">
        <v>6514</v>
      </c>
      <c r="L64" s="230">
        <v>6414.95</v>
      </c>
      <c r="M64" s="230">
        <v>0.23027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2142.9499999999998</v>
      </c>
      <c r="D65" s="231">
        <v>2159.9833333333331</v>
      </c>
      <c r="E65" s="231">
        <v>2112.9666666666662</v>
      </c>
      <c r="F65" s="231">
        <v>2082.9833333333331</v>
      </c>
      <c r="G65" s="231">
        <v>2035.9666666666662</v>
      </c>
      <c r="H65" s="231">
        <v>2189.9666666666662</v>
      </c>
      <c r="I65" s="231">
        <v>2236.9833333333336</v>
      </c>
      <c r="J65" s="231">
        <v>2266.9666666666662</v>
      </c>
      <c r="K65" s="230">
        <v>2207</v>
      </c>
      <c r="L65" s="230">
        <v>2130</v>
      </c>
      <c r="M65" s="230">
        <v>0.82172000000000001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2040.25</v>
      </c>
      <c r="D66" s="231">
        <v>2042.2166666666665</v>
      </c>
      <c r="E66" s="231">
        <v>2015.0333333333328</v>
      </c>
      <c r="F66" s="231">
        <v>1989.8166666666664</v>
      </c>
      <c r="G66" s="231">
        <v>1962.6333333333328</v>
      </c>
      <c r="H66" s="231">
        <v>2067.4333333333329</v>
      </c>
      <c r="I66" s="231">
        <v>2094.6166666666668</v>
      </c>
      <c r="J66" s="231">
        <v>2119.833333333333</v>
      </c>
      <c r="K66" s="230">
        <v>2069.4</v>
      </c>
      <c r="L66" s="230">
        <v>2017</v>
      </c>
      <c r="M66" s="230">
        <v>1.5583499999999999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421.3</v>
      </c>
      <c r="D67" s="231">
        <v>424.06666666666666</v>
      </c>
      <c r="E67" s="231">
        <v>417.23333333333335</v>
      </c>
      <c r="F67" s="231">
        <v>413.16666666666669</v>
      </c>
      <c r="G67" s="231">
        <v>406.33333333333337</v>
      </c>
      <c r="H67" s="231">
        <v>428.13333333333333</v>
      </c>
      <c r="I67" s="231">
        <v>434.9666666666667</v>
      </c>
      <c r="J67" s="231">
        <v>439.0333333333333</v>
      </c>
      <c r="K67" s="230">
        <v>430.9</v>
      </c>
      <c r="L67" s="230">
        <v>420</v>
      </c>
      <c r="M67" s="230">
        <v>26.975549999999998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223.4</v>
      </c>
      <c r="D68" s="231">
        <v>222.56666666666669</v>
      </c>
      <c r="E68" s="231">
        <v>220.33333333333337</v>
      </c>
      <c r="F68" s="231">
        <v>217.26666666666668</v>
      </c>
      <c r="G68" s="231">
        <v>215.03333333333336</v>
      </c>
      <c r="H68" s="231">
        <v>225.63333333333338</v>
      </c>
      <c r="I68" s="231">
        <v>227.86666666666667</v>
      </c>
      <c r="J68" s="231">
        <v>230.93333333333339</v>
      </c>
      <c r="K68" s="230">
        <v>224.8</v>
      </c>
      <c r="L68" s="230">
        <v>219.5</v>
      </c>
      <c r="M68" s="230">
        <v>51.15842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184.1</v>
      </c>
      <c r="D69" s="231">
        <v>183.08333333333334</v>
      </c>
      <c r="E69" s="231">
        <v>181.2166666666667</v>
      </c>
      <c r="F69" s="231">
        <v>178.33333333333334</v>
      </c>
      <c r="G69" s="231">
        <v>176.4666666666667</v>
      </c>
      <c r="H69" s="231">
        <v>185.9666666666667</v>
      </c>
      <c r="I69" s="231">
        <v>187.83333333333331</v>
      </c>
      <c r="J69" s="231">
        <v>190.7166666666667</v>
      </c>
      <c r="K69" s="230">
        <v>184.95</v>
      </c>
      <c r="L69" s="230">
        <v>180.2</v>
      </c>
      <c r="M69" s="230">
        <v>271.56716999999998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80.05</v>
      </c>
      <c r="D70" s="231">
        <v>80.649999999999991</v>
      </c>
      <c r="E70" s="231">
        <v>78.999999999999986</v>
      </c>
      <c r="F70" s="231">
        <v>77.949999999999989</v>
      </c>
      <c r="G70" s="231">
        <v>76.299999999999983</v>
      </c>
      <c r="H70" s="231">
        <v>81.699999999999989</v>
      </c>
      <c r="I70" s="231">
        <v>83.35</v>
      </c>
      <c r="J70" s="231">
        <v>84.399999999999991</v>
      </c>
      <c r="K70" s="230">
        <v>82.3</v>
      </c>
      <c r="L70" s="230">
        <v>79.599999999999994</v>
      </c>
      <c r="M70" s="230">
        <v>132.50540000000001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29.9</v>
      </c>
      <c r="D71" s="231">
        <v>30.166666666666668</v>
      </c>
      <c r="E71" s="231">
        <v>29.433333333333337</v>
      </c>
      <c r="F71" s="231">
        <v>28.966666666666669</v>
      </c>
      <c r="G71" s="231">
        <v>28.233333333333338</v>
      </c>
      <c r="H71" s="231">
        <v>30.633333333333336</v>
      </c>
      <c r="I71" s="231">
        <v>31.366666666666664</v>
      </c>
      <c r="J71" s="231">
        <v>31.833333333333336</v>
      </c>
      <c r="K71" s="230">
        <v>30.9</v>
      </c>
      <c r="L71" s="230">
        <v>29.7</v>
      </c>
      <c r="M71" s="230">
        <v>360.39792999999997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1471.65</v>
      </c>
      <c r="D72" s="231">
        <v>1472.8833333333332</v>
      </c>
      <c r="E72" s="231">
        <v>1460.7666666666664</v>
      </c>
      <c r="F72" s="231">
        <v>1449.8833333333332</v>
      </c>
      <c r="G72" s="231">
        <v>1437.7666666666664</v>
      </c>
      <c r="H72" s="231">
        <v>1483.7666666666664</v>
      </c>
      <c r="I72" s="231">
        <v>1495.8833333333332</v>
      </c>
      <c r="J72" s="231">
        <v>1506.7666666666664</v>
      </c>
      <c r="K72" s="230">
        <v>1485</v>
      </c>
      <c r="L72" s="230">
        <v>1462</v>
      </c>
      <c r="M72" s="230">
        <v>3.6068899999999999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4097</v>
      </c>
      <c r="D73" s="231">
        <v>4096.6166666666668</v>
      </c>
      <c r="E73" s="231">
        <v>4075.3833333333332</v>
      </c>
      <c r="F73" s="231">
        <v>4053.7666666666664</v>
      </c>
      <c r="G73" s="231">
        <v>4032.5333333333328</v>
      </c>
      <c r="H73" s="231">
        <v>4118.2333333333336</v>
      </c>
      <c r="I73" s="231">
        <v>4139.4666666666672</v>
      </c>
      <c r="J73" s="231">
        <v>4161.0833333333339</v>
      </c>
      <c r="K73" s="230">
        <v>4117.8500000000004</v>
      </c>
      <c r="L73" s="230">
        <v>4075</v>
      </c>
      <c r="M73" s="230">
        <v>3.422E-2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594.04999999999995</v>
      </c>
      <c r="D74" s="231">
        <v>592.36666666666667</v>
      </c>
      <c r="E74" s="231">
        <v>588.73333333333335</v>
      </c>
      <c r="F74" s="231">
        <v>583.41666666666663</v>
      </c>
      <c r="G74" s="231">
        <v>579.7833333333333</v>
      </c>
      <c r="H74" s="231">
        <v>597.68333333333339</v>
      </c>
      <c r="I74" s="231">
        <v>601.31666666666683</v>
      </c>
      <c r="J74" s="231">
        <v>606.63333333333344</v>
      </c>
      <c r="K74" s="230">
        <v>596</v>
      </c>
      <c r="L74" s="230">
        <v>587.04999999999995</v>
      </c>
      <c r="M74" s="230">
        <v>3.5321899999999999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995.65</v>
      </c>
      <c r="D75" s="231">
        <v>1003.8000000000001</v>
      </c>
      <c r="E75" s="231">
        <v>977.85000000000014</v>
      </c>
      <c r="F75" s="231">
        <v>960.05000000000007</v>
      </c>
      <c r="G75" s="231">
        <v>934.10000000000014</v>
      </c>
      <c r="H75" s="231">
        <v>1021.6000000000001</v>
      </c>
      <c r="I75" s="231">
        <v>1047.5500000000002</v>
      </c>
      <c r="J75" s="231">
        <v>1065.3500000000001</v>
      </c>
      <c r="K75" s="230">
        <v>1029.75</v>
      </c>
      <c r="L75" s="230">
        <v>986</v>
      </c>
      <c r="M75" s="230">
        <v>10.38273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101.15</v>
      </c>
      <c r="D76" s="231">
        <v>101.3</v>
      </c>
      <c r="E76" s="231">
        <v>100.6</v>
      </c>
      <c r="F76" s="231">
        <v>100.05</v>
      </c>
      <c r="G76" s="231">
        <v>99.35</v>
      </c>
      <c r="H76" s="231">
        <v>101.85</v>
      </c>
      <c r="I76" s="231">
        <v>102.55000000000001</v>
      </c>
      <c r="J76" s="231">
        <v>103.1</v>
      </c>
      <c r="K76" s="230">
        <v>102</v>
      </c>
      <c r="L76" s="230">
        <v>100.75</v>
      </c>
      <c r="M76" s="230">
        <v>56.960529999999999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784.3</v>
      </c>
      <c r="D77" s="231">
        <v>784.76666666666677</v>
      </c>
      <c r="E77" s="231">
        <v>778.93333333333351</v>
      </c>
      <c r="F77" s="231">
        <v>773.56666666666672</v>
      </c>
      <c r="G77" s="231">
        <v>767.73333333333346</v>
      </c>
      <c r="H77" s="231">
        <v>790.13333333333355</v>
      </c>
      <c r="I77" s="231">
        <v>795.96666666666681</v>
      </c>
      <c r="J77" s="231">
        <v>801.3333333333336</v>
      </c>
      <c r="K77" s="230">
        <v>790.6</v>
      </c>
      <c r="L77" s="230">
        <v>779.4</v>
      </c>
      <c r="M77" s="230">
        <v>9.09544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77.099999999999994</v>
      </c>
      <c r="D78" s="231">
        <v>77.099999999999994</v>
      </c>
      <c r="E78" s="231">
        <v>76.349999999999994</v>
      </c>
      <c r="F78" s="231">
        <v>75.599999999999994</v>
      </c>
      <c r="G78" s="231">
        <v>74.849999999999994</v>
      </c>
      <c r="H78" s="231">
        <v>77.849999999999994</v>
      </c>
      <c r="I78" s="231">
        <v>78.599999999999994</v>
      </c>
      <c r="J78" s="231">
        <v>79.349999999999994</v>
      </c>
      <c r="K78" s="230">
        <v>77.849999999999994</v>
      </c>
      <c r="L78" s="230">
        <v>76.349999999999994</v>
      </c>
      <c r="M78" s="230">
        <v>158.81484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347.5</v>
      </c>
      <c r="D79" s="231">
        <v>347.09999999999997</v>
      </c>
      <c r="E79" s="231">
        <v>345.64999999999992</v>
      </c>
      <c r="F79" s="231">
        <v>343.79999999999995</v>
      </c>
      <c r="G79" s="231">
        <v>342.34999999999991</v>
      </c>
      <c r="H79" s="231">
        <v>348.94999999999993</v>
      </c>
      <c r="I79" s="231">
        <v>350.4</v>
      </c>
      <c r="J79" s="231">
        <v>352.24999999999994</v>
      </c>
      <c r="K79" s="230">
        <v>348.55</v>
      </c>
      <c r="L79" s="230">
        <v>345.25</v>
      </c>
      <c r="M79" s="230">
        <v>15.42196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9777.0499999999993</v>
      </c>
      <c r="D80" s="231">
        <v>9762.9833333333318</v>
      </c>
      <c r="E80" s="231">
        <v>9555.0666666666639</v>
      </c>
      <c r="F80" s="231">
        <v>9333.0833333333321</v>
      </c>
      <c r="G80" s="231">
        <v>9125.1666666666642</v>
      </c>
      <c r="H80" s="231">
        <v>9984.9666666666635</v>
      </c>
      <c r="I80" s="231">
        <v>10192.883333333331</v>
      </c>
      <c r="J80" s="231">
        <v>10414.866666666663</v>
      </c>
      <c r="K80" s="230">
        <v>9970.9</v>
      </c>
      <c r="L80" s="230">
        <v>9541</v>
      </c>
      <c r="M80" s="230">
        <v>1.5949999999999999E-2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772.6</v>
      </c>
      <c r="D81" s="231">
        <v>770.44999999999993</v>
      </c>
      <c r="E81" s="231">
        <v>763.89999999999986</v>
      </c>
      <c r="F81" s="231">
        <v>755.19999999999993</v>
      </c>
      <c r="G81" s="231">
        <v>748.64999999999986</v>
      </c>
      <c r="H81" s="231">
        <v>779.14999999999986</v>
      </c>
      <c r="I81" s="231">
        <v>785.69999999999982</v>
      </c>
      <c r="J81" s="231">
        <v>794.39999999999986</v>
      </c>
      <c r="K81" s="230">
        <v>777</v>
      </c>
      <c r="L81" s="230">
        <v>761.75</v>
      </c>
      <c r="M81" s="230">
        <v>57.732329999999997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230.9</v>
      </c>
      <c r="D82" s="231">
        <v>230.29999999999998</v>
      </c>
      <c r="E82" s="231">
        <v>226.69999999999996</v>
      </c>
      <c r="F82" s="231">
        <v>222.49999999999997</v>
      </c>
      <c r="G82" s="231">
        <v>218.89999999999995</v>
      </c>
      <c r="H82" s="231">
        <v>234.49999999999997</v>
      </c>
      <c r="I82" s="231">
        <v>238.1</v>
      </c>
      <c r="J82" s="231">
        <v>242.29999999999998</v>
      </c>
      <c r="K82" s="230">
        <v>233.9</v>
      </c>
      <c r="L82" s="230">
        <v>226.1</v>
      </c>
      <c r="M82" s="230">
        <v>87.671639999999996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909.35</v>
      </c>
      <c r="D83" s="231">
        <v>911.06666666666661</v>
      </c>
      <c r="E83" s="231">
        <v>899.98333333333323</v>
      </c>
      <c r="F83" s="231">
        <v>890.61666666666667</v>
      </c>
      <c r="G83" s="231">
        <v>879.5333333333333</v>
      </c>
      <c r="H83" s="231">
        <v>920.43333333333317</v>
      </c>
      <c r="I83" s="231">
        <v>931.51666666666665</v>
      </c>
      <c r="J83" s="231">
        <v>940.8833333333331</v>
      </c>
      <c r="K83" s="230">
        <v>922.15</v>
      </c>
      <c r="L83" s="230">
        <v>901.7</v>
      </c>
      <c r="M83" s="230">
        <v>0.43393999999999999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265.25</v>
      </c>
      <c r="D84" s="231">
        <v>265.41666666666669</v>
      </c>
      <c r="E84" s="231">
        <v>261.08333333333337</v>
      </c>
      <c r="F84" s="231">
        <v>256.91666666666669</v>
      </c>
      <c r="G84" s="231">
        <v>252.58333333333337</v>
      </c>
      <c r="H84" s="231">
        <v>269.58333333333337</v>
      </c>
      <c r="I84" s="231">
        <v>273.91666666666674</v>
      </c>
      <c r="J84" s="231">
        <v>278.08333333333337</v>
      </c>
      <c r="K84" s="230">
        <v>269.75</v>
      </c>
      <c r="L84" s="230">
        <v>261.25</v>
      </c>
      <c r="M84" s="230">
        <v>15.949680000000001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5978.7</v>
      </c>
      <c r="D85" s="231">
        <v>5974.8833333333341</v>
      </c>
      <c r="E85" s="231">
        <v>5919.8166666666684</v>
      </c>
      <c r="F85" s="231">
        <v>5860.9333333333343</v>
      </c>
      <c r="G85" s="231">
        <v>5805.8666666666686</v>
      </c>
      <c r="H85" s="231">
        <v>6033.7666666666682</v>
      </c>
      <c r="I85" s="231">
        <v>6088.8333333333339</v>
      </c>
      <c r="J85" s="231">
        <v>6147.7166666666681</v>
      </c>
      <c r="K85" s="230">
        <v>6029.95</v>
      </c>
      <c r="L85" s="230">
        <v>5916</v>
      </c>
      <c r="M85" s="230">
        <v>0.22672999999999999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1480.75</v>
      </c>
      <c r="D86" s="231">
        <v>1488.3166666666666</v>
      </c>
      <c r="E86" s="231">
        <v>1469.4333333333332</v>
      </c>
      <c r="F86" s="231">
        <v>1458.1166666666666</v>
      </c>
      <c r="G86" s="231">
        <v>1439.2333333333331</v>
      </c>
      <c r="H86" s="231">
        <v>1499.6333333333332</v>
      </c>
      <c r="I86" s="231">
        <v>1518.5166666666664</v>
      </c>
      <c r="J86" s="231">
        <v>1529.8333333333333</v>
      </c>
      <c r="K86" s="230">
        <v>1507.2</v>
      </c>
      <c r="L86" s="230">
        <v>1477</v>
      </c>
      <c r="M86" s="230">
        <v>0.70235999999999998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957</v>
      </c>
      <c r="D87" s="231">
        <v>967.1</v>
      </c>
      <c r="E87" s="231">
        <v>941</v>
      </c>
      <c r="F87" s="231">
        <v>925</v>
      </c>
      <c r="G87" s="231">
        <v>898.9</v>
      </c>
      <c r="H87" s="231">
        <v>983.1</v>
      </c>
      <c r="I87" s="231">
        <v>1009.2000000000002</v>
      </c>
      <c r="J87" s="231">
        <v>1025.2</v>
      </c>
      <c r="K87" s="230">
        <v>993.2</v>
      </c>
      <c r="L87" s="230">
        <v>951.1</v>
      </c>
      <c r="M87" s="230">
        <v>1.20987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513.04999999999995</v>
      </c>
      <c r="D88" s="231">
        <v>518.4666666666667</v>
      </c>
      <c r="E88" s="231">
        <v>504.58333333333337</v>
      </c>
      <c r="F88" s="231">
        <v>496.11666666666667</v>
      </c>
      <c r="G88" s="231">
        <v>482.23333333333335</v>
      </c>
      <c r="H88" s="231">
        <v>526.93333333333339</v>
      </c>
      <c r="I88" s="231">
        <v>540.81666666666661</v>
      </c>
      <c r="J88" s="231">
        <v>549.28333333333342</v>
      </c>
      <c r="K88" s="230">
        <v>532.35</v>
      </c>
      <c r="L88" s="230">
        <v>510</v>
      </c>
      <c r="M88" s="230">
        <v>6.7045000000000003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18776.349999999999</v>
      </c>
      <c r="D89" s="231">
        <v>18774.083333333332</v>
      </c>
      <c r="E89" s="231">
        <v>18673.166666666664</v>
      </c>
      <c r="F89" s="231">
        <v>18569.983333333334</v>
      </c>
      <c r="G89" s="231">
        <v>18469.066666666666</v>
      </c>
      <c r="H89" s="231">
        <v>18877.266666666663</v>
      </c>
      <c r="I89" s="231">
        <v>18978.183333333327</v>
      </c>
      <c r="J89" s="231">
        <v>19081.366666666661</v>
      </c>
      <c r="K89" s="230">
        <v>18875</v>
      </c>
      <c r="L89" s="230">
        <v>18670.900000000001</v>
      </c>
      <c r="M89" s="230">
        <v>0.13444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493.4</v>
      </c>
      <c r="D90" s="231">
        <v>490.26666666666665</v>
      </c>
      <c r="E90" s="231">
        <v>485.13333333333333</v>
      </c>
      <c r="F90" s="231">
        <v>476.86666666666667</v>
      </c>
      <c r="G90" s="231">
        <v>471.73333333333335</v>
      </c>
      <c r="H90" s="231">
        <v>498.5333333333333</v>
      </c>
      <c r="I90" s="231">
        <v>503.66666666666663</v>
      </c>
      <c r="J90" s="231">
        <v>511.93333333333328</v>
      </c>
      <c r="K90" s="230">
        <v>495.4</v>
      </c>
      <c r="L90" s="230">
        <v>482</v>
      </c>
      <c r="M90" s="230">
        <v>1.00231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10.9</v>
      </c>
      <c r="D91" s="231">
        <v>10.9</v>
      </c>
      <c r="E91" s="231">
        <v>10.9</v>
      </c>
      <c r="F91" s="231">
        <v>10.9</v>
      </c>
      <c r="G91" s="231">
        <v>10.9</v>
      </c>
      <c r="H91" s="231">
        <v>10.9</v>
      </c>
      <c r="I91" s="231">
        <v>10.9</v>
      </c>
      <c r="J91" s="231">
        <v>10.9</v>
      </c>
      <c r="K91" s="230">
        <v>10.9</v>
      </c>
      <c r="L91" s="230">
        <v>10.9</v>
      </c>
      <c r="M91" s="230">
        <v>26.384129999999999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4402.55</v>
      </c>
      <c r="D92" s="231">
        <v>4374.8499999999995</v>
      </c>
      <c r="E92" s="231">
        <v>4338.6999999999989</v>
      </c>
      <c r="F92" s="231">
        <v>4274.8499999999995</v>
      </c>
      <c r="G92" s="231">
        <v>4238.6999999999989</v>
      </c>
      <c r="H92" s="231">
        <v>4438.6999999999989</v>
      </c>
      <c r="I92" s="231">
        <v>4474.8499999999985</v>
      </c>
      <c r="J92" s="231">
        <v>4538.6999999999989</v>
      </c>
      <c r="K92" s="230">
        <v>4411</v>
      </c>
      <c r="L92" s="230">
        <v>4311</v>
      </c>
      <c r="M92" s="230">
        <v>3.5371899999999998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998.9</v>
      </c>
      <c r="D93" s="231">
        <v>1000.8666666666667</v>
      </c>
      <c r="E93" s="231">
        <v>992.0333333333333</v>
      </c>
      <c r="F93" s="231">
        <v>985.16666666666663</v>
      </c>
      <c r="G93" s="231">
        <v>976.33333333333326</v>
      </c>
      <c r="H93" s="231">
        <v>1007.7333333333333</v>
      </c>
      <c r="I93" s="231">
        <v>1016.5666666666666</v>
      </c>
      <c r="J93" s="231">
        <v>1023.4333333333334</v>
      </c>
      <c r="K93" s="230">
        <v>1009.7</v>
      </c>
      <c r="L93" s="230">
        <v>994</v>
      </c>
      <c r="M93" s="230">
        <v>3.4215900000000001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571.54999999999995</v>
      </c>
      <c r="D94" s="231">
        <v>572.36666666666667</v>
      </c>
      <c r="E94" s="231">
        <v>566.7833333333333</v>
      </c>
      <c r="F94" s="231">
        <v>562.01666666666665</v>
      </c>
      <c r="G94" s="231">
        <v>556.43333333333328</v>
      </c>
      <c r="H94" s="231">
        <v>577.13333333333333</v>
      </c>
      <c r="I94" s="231">
        <v>582.71666666666658</v>
      </c>
      <c r="J94" s="231">
        <v>587.48333333333335</v>
      </c>
      <c r="K94" s="230">
        <v>577.95000000000005</v>
      </c>
      <c r="L94" s="230">
        <v>567.6</v>
      </c>
      <c r="M94" s="230">
        <v>0.71657999999999999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68.7</v>
      </c>
      <c r="D95" s="231">
        <v>68.566666666666663</v>
      </c>
      <c r="E95" s="231">
        <v>67.933333333333323</v>
      </c>
      <c r="F95" s="231">
        <v>67.166666666666657</v>
      </c>
      <c r="G95" s="231">
        <v>66.533333333333317</v>
      </c>
      <c r="H95" s="231">
        <v>69.333333333333329</v>
      </c>
      <c r="I95" s="231">
        <v>69.966666666666654</v>
      </c>
      <c r="J95" s="231">
        <v>70.733333333333334</v>
      </c>
      <c r="K95" s="230">
        <v>69.2</v>
      </c>
      <c r="L95" s="230">
        <v>67.8</v>
      </c>
      <c r="M95" s="230">
        <v>8.5590600000000006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306.14999999999998</v>
      </c>
      <c r="D96" s="231">
        <v>304.2</v>
      </c>
      <c r="E96" s="231">
        <v>301.04999999999995</v>
      </c>
      <c r="F96" s="231">
        <v>295.95</v>
      </c>
      <c r="G96" s="231">
        <v>292.79999999999995</v>
      </c>
      <c r="H96" s="231">
        <v>309.29999999999995</v>
      </c>
      <c r="I96" s="231">
        <v>312.44999999999993</v>
      </c>
      <c r="J96" s="231">
        <v>317.54999999999995</v>
      </c>
      <c r="K96" s="230">
        <v>307.35000000000002</v>
      </c>
      <c r="L96" s="230">
        <v>299.10000000000002</v>
      </c>
      <c r="M96" s="230">
        <v>13.238300000000001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3401.95</v>
      </c>
      <c r="D97" s="231">
        <v>3384.15</v>
      </c>
      <c r="E97" s="231">
        <v>3357.8</v>
      </c>
      <c r="F97" s="231">
        <v>3313.65</v>
      </c>
      <c r="G97" s="231">
        <v>3287.3</v>
      </c>
      <c r="H97" s="231">
        <v>3428.3</v>
      </c>
      <c r="I97" s="231">
        <v>3454.6499999999996</v>
      </c>
      <c r="J97" s="231">
        <v>3498.8</v>
      </c>
      <c r="K97" s="230">
        <v>3410.5</v>
      </c>
      <c r="L97" s="230">
        <v>3340</v>
      </c>
      <c r="M97" s="230">
        <v>0.18232999999999999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284.7</v>
      </c>
      <c r="D98" s="231">
        <v>285.16666666666669</v>
      </c>
      <c r="E98" s="231">
        <v>281.63333333333338</v>
      </c>
      <c r="F98" s="231">
        <v>278.56666666666672</v>
      </c>
      <c r="G98" s="231">
        <v>275.03333333333342</v>
      </c>
      <c r="H98" s="231">
        <v>288.23333333333335</v>
      </c>
      <c r="I98" s="231">
        <v>291.76666666666665</v>
      </c>
      <c r="J98" s="231">
        <v>294.83333333333331</v>
      </c>
      <c r="K98" s="230">
        <v>288.7</v>
      </c>
      <c r="L98" s="230">
        <v>282.10000000000002</v>
      </c>
      <c r="M98" s="230">
        <v>5.2297000000000002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356.05</v>
      </c>
      <c r="D99" s="231">
        <v>356.63333333333338</v>
      </c>
      <c r="E99" s="231">
        <v>353.91666666666674</v>
      </c>
      <c r="F99" s="231">
        <v>351.78333333333336</v>
      </c>
      <c r="G99" s="231">
        <v>349.06666666666672</v>
      </c>
      <c r="H99" s="231">
        <v>358.76666666666677</v>
      </c>
      <c r="I99" s="231">
        <v>361.48333333333335</v>
      </c>
      <c r="J99" s="231">
        <v>363.61666666666679</v>
      </c>
      <c r="K99" s="230">
        <v>359.35</v>
      </c>
      <c r="L99" s="230">
        <v>354.5</v>
      </c>
      <c r="M99" s="230">
        <v>2.1564100000000002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584.15</v>
      </c>
      <c r="D100" s="231">
        <v>582.75</v>
      </c>
      <c r="E100" s="231">
        <v>578</v>
      </c>
      <c r="F100" s="231">
        <v>571.85</v>
      </c>
      <c r="G100" s="231">
        <v>567.1</v>
      </c>
      <c r="H100" s="231">
        <v>588.9</v>
      </c>
      <c r="I100" s="231">
        <v>593.65</v>
      </c>
      <c r="J100" s="231">
        <v>599.79999999999995</v>
      </c>
      <c r="K100" s="230">
        <v>587.5</v>
      </c>
      <c r="L100" s="230">
        <v>576.6</v>
      </c>
      <c r="M100" s="230">
        <v>5.5062600000000002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307.7</v>
      </c>
      <c r="D101" s="231">
        <v>307.46666666666664</v>
      </c>
      <c r="E101" s="231">
        <v>303.98333333333329</v>
      </c>
      <c r="F101" s="231">
        <v>300.26666666666665</v>
      </c>
      <c r="G101" s="231">
        <v>296.7833333333333</v>
      </c>
      <c r="H101" s="231">
        <v>311.18333333333328</v>
      </c>
      <c r="I101" s="231">
        <v>314.66666666666663</v>
      </c>
      <c r="J101" s="231">
        <v>318.38333333333327</v>
      </c>
      <c r="K101" s="230">
        <v>310.95</v>
      </c>
      <c r="L101" s="230">
        <v>303.75</v>
      </c>
      <c r="M101" s="230">
        <v>90.502049999999997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655.6</v>
      </c>
      <c r="D102" s="231">
        <v>655.41666666666663</v>
      </c>
      <c r="E102" s="231">
        <v>650.43333333333328</v>
      </c>
      <c r="F102" s="231">
        <v>645.26666666666665</v>
      </c>
      <c r="G102" s="231">
        <v>640.2833333333333</v>
      </c>
      <c r="H102" s="231">
        <v>660.58333333333326</v>
      </c>
      <c r="I102" s="231">
        <v>665.56666666666661</v>
      </c>
      <c r="J102" s="231">
        <v>670.73333333333323</v>
      </c>
      <c r="K102" s="230">
        <v>660.4</v>
      </c>
      <c r="L102" s="230">
        <v>650.25</v>
      </c>
      <c r="M102" s="230">
        <v>0.34886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645.79999999999995</v>
      </c>
      <c r="D103" s="231">
        <v>636.43333333333328</v>
      </c>
      <c r="E103" s="231">
        <v>620.86666666666656</v>
      </c>
      <c r="F103" s="231">
        <v>595.93333333333328</v>
      </c>
      <c r="G103" s="231">
        <v>580.36666666666656</v>
      </c>
      <c r="H103" s="231">
        <v>661.36666666666656</v>
      </c>
      <c r="I103" s="231">
        <v>676.93333333333339</v>
      </c>
      <c r="J103" s="231">
        <v>701.86666666666656</v>
      </c>
      <c r="K103" s="230">
        <v>652</v>
      </c>
      <c r="L103" s="230">
        <v>611.5</v>
      </c>
      <c r="M103" s="230">
        <v>10.66215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1061.95</v>
      </c>
      <c r="D104" s="231">
        <v>1054.3333333333333</v>
      </c>
      <c r="E104" s="231">
        <v>1039.6666666666665</v>
      </c>
      <c r="F104" s="231">
        <v>1017.3833333333332</v>
      </c>
      <c r="G104" s="231">
        <v>1002.7166666666665</v>
      </c>
      <c r="H104" s="231">
        <v>1076.6166666666666</v>
      </c>
      <c r="I104" s="231">
        <v>1091.2833333333331</v>
      </c>
      <c r="J104" s="231">
        <v>1113.5666666666666</v>
      </c>
      <c r="K104" s="230">
        <v>1069</v>
      </c>
      <c r="L104" s="230">
        <v>1032.05</v>
      </c>
      <c r="M104" s="230">
        <v>2.4951699999999999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116.95</v>
      </c>
      <c r="D105" s="231">
        <v>116.91666666666667</v>
      </c>
      <c r="E105" s="231">
        <v>116.63333333333334</v>
      </c>
      <c r="F105" s="231">
        <v>116.31666666666666</v>
      </c>
      <c r="G105" s="231">
        <v>116.03333333333333</v>
      </c>
      <c r="H105" s="231">
        <v>117.23333333333335</v>
      </c>
      <c r="I105" s="231">
        <v>117.51666666666668</v>
      </c>
      <c r="J105" s="231">
        <v>117.83333333333336</v>
      </c>
      <c r="K105" s="230">
        <v>117.2</v>
      </c>
      <c r="L105" s="230">
        <v>116.6</v>
      </c>
      <c r="M105" s="230">
        <v>2.8319700000000001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1399.5</v>
      </c>
      <c r="D106" s="231">
        <v>1404.95</v>
      </c>
      <c r="E106" s="231">
        <v>1385.5</v>
      </c>
      <c r="F106" s="231">
        <v>1371.5</v>
      </c>
      <c r="G106" s="231">
        <v>1352.05</v>
      </c>
      <c r="H106" s="231">
        <v>1418.95</v>
      </c>
      <c r="I106" s="231">
        <v>1438.4000000000003</v>
      </c>
      <c r="J106" s="231">
        <v>1452.4</v>
      </c>
      <c r="K106" s="230">
        <v>1424.4</v>
      </c>
      <c r="L106" s="230">
        <v>1390.95</v>
      </c>
      <c r="M106" s="230">
        <v>0.67676999999999998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27.45</v>
      </c>
      <c r="D107" s="231">
        <v>27.55</v>
      </c>
      <c r="E107" s="231">
        <v>27</v>
      </c>
      <c r="F107" s="231">
        <v>26.55</v>
      </c>
      <c r="G107" s="231">
        <v>26</v>
      </c>
      <c r="H107" s="231">
        <v>28</v>
      </c>
      <c r="I107" s="231">
        <v>28.550000000000004</v>
      </c>
      <c r="J107" s="231">
        <v>29</v>
      </c>
      <c r="K107" s="230">
        <v>28.1</v>
      </c>
      <c r="L107" s="230">
        <v>27.1</v>
      </c>
      <c r="M107" s="230">
        <v>127.32983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991.5</v>
      </c>
      <c r="D108" s="231">
        <v>997.23333333333323</v>
      </c>
      <c r="E108" s="231">
        <v>980.76666666666642</v>
      </c>
      <c r="F108" s="231">
        <v>970.03333333333319</v>
      </c>
      <c r="G108" s="231">
        <v>953.56666666666638</v>
      </c>
      <c r="H108" s="231">
        <v>1007.9666666666665</v>
      </c>
      <c r="I108" s="231">
        <v>1024.4333333333334</v>
      </c>
      <c r="J108" s="231">
        <v>1035.1666666666665</v>
      </c>
      <c r="K108" s="230">
        <v>1013.7</v>
      </c>
      <c r="L108" s="230">
        <v>986.5</v>
      </c>
      <c r="M108" s="230">
        <v>5.37202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509.45</v>
      </c>
      <c r="D109" s="231">
        <v>513.20000000000005</v>
      </c>
      <c r="E109" s="231">
        <v>502.95000000000005</v>
      </c>
      <c r="F109" s="231">
        <v>496.45</v>
      </c>
      <c r="G109" s="231">
        <v>486.2</v>
      </c>
      <c r="H109" s="231">
        <v>519.70000000000005</v>
      </c>
      <c r="I109" s="231">
        <v>529.95000000000005</v>
      </c>
      <c r="J109" s="231">
        <v>536.45000000000016</v>
      </c>
      <c r="K109" s="230">
        <v>523.45000000000005</v>
      </c>
      <c r="L109" s="230">
        <v>506.7</v>
      </c>
      <c r="M109" s="230">
        <v>0.42601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653.65</v>
      </c>
      <c r="D110" s="231">
        <v>659.1</v>
      </c>
      <c r="E110" s="231">
        <v>646.20000000000005</v>
      </c>
      <c r="F110" s="231">
        <v>638.75</v>
      </c>
      <c r="G110" s="231">
        <v>625.85</v>
      </c>
      <c r="H110" s="231">
        <v>666.55000000000007</v>
      </c>
      <c r="I110" s="231">
        <v>679.44999999999993</v>
      </c>
      <c r="J110" s="231">
        <v>686.90000000000009</v>
      </c>
      <c r="K110" s="230">
        <v>672</v>
      </c>
      <c r="L110" s="230">
        <v>651.65</v>
      </c>
      <c r="M110" s="230">
        <v>4.15822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6221.8</v>
      </c>
      <c r="D111" s="231">
        <v>6218.6166666666659</v>
      </c>
      <c r="E111" s="231">
        <v>6108.1833333333316</v>
      </c>
      <c r="F111" s="231">
        <v>5994.5666666666657</v>
      </c>
      <c r="G111" s="231">
        <v>5884.1333333333314</v>
      </c>
      <c r="H111" s="231">
        <v>6332.2333333333318</v>
      </c>
      <c r="I111" s="231">
        <v>6442.6666666666661</v>
      </c>
      <c r="J111" s="231">
        <v>6556.2833333333319</v>
      </c>
      <c r="K111" s="230">
        <v>6329.05</v>
      </c>
      <c r="L111" s="230">
        <v>6105</v>
      </c>
      <c r="M111" s="230">
        <v>0.10618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371.8</v>
      </c>
      <c r="D112" s="231">
        <v>373.5</v>
      </c>
      <c r="E112" s="231">
        <v>368.35</v>
      </c>
      <c r="F112" s="231">
        <v>364.90000000000003</v>
      </c>
      <c r="G112" s="231">
        <v>359.75000000000006</v>
      </c>
      <c r="H112" s="231">
        <v>376.95</v>
      </c>
      <c r="I112" s="231">
        <v>382.09999999999997</v>
      </c>
      <c r="J112" s="231">
        <v>385.54999999999995</v>
      </c>
      <c r="K112" s="230">
        <v>378.65</v>
      </c>
      <c r="L112" s="230">
        <v>370.05</v>
      </c>
      <c r="M112" s="230">
        <v>0.82776000000000005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275.2</v>
      </c>
      <c r="D113" s="231">
        <v>275.38333333333327</v>
      </c>
      <c r="E113" s="231">
        <v>271.86666666666656</v>
      </c>
      <c r="F113" s="231">
        <v>268.5333333333333</v>
      </c>
      <c r="G113" s="231">
        <v>265.01666666666659</v>
      </c>
      <c r="H113" s="231">
        <v>278.71666666666653</v>
      </c>
      <c r="I113" s="231">
        <v>282.23333333333329</v>
      </c>
      <c r="J113" s="231">
        <v>285.56666666666649</v>
      </c>
      <c r="K113" s="230">
        <v>278.89999999999998</v>
      </c>
      <c r="L113" s="230">
        <v>272.05</v>
      </c>
      <c r="M113" s="230">
        <v>9.9850999999999992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430.25</v>
      </c>
      <c r="D114" s="231">
        <v>430.01666666666665</v>
      </c>
      <c r="E114" s="231">
        <v>424.0333333333333</v>
      </c>
      <c r="F114" s="231">
        <v>417.81666666666666</v>
      </c>
      <c r="G114" s="231">
        <v>411.83333333333331</v>
      </c>
      <c r="H114" s="231">
        <v>436.23333333333329</v>
      </c>
      <c r="I114" s="231">
        <v>442.21666666666664</v>
      </c>
      <c r="J114" s="231">
        <v>448.43333333333328</v>
      </c>
      <c r="K114" s="230">
        <v>436</v>
      </c>
      <c r="L114" s="230">
        <v>423.8</v>
      </c>
      <c r="M114" s="230">
        <v>1.14212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576.45000000000005</v>
      </c>
      <c r="D115" s="231">
        <v>575.01666666666677</v>
      </c>
      <c r="E115" s="231">
        <v>570.03333333333353</v>
      </c>
      <c r="F115" s="231">
        <v>563.61666666666679</v>
      </c>
      <c r="G115" s="231">
        <v>558.63333333333355</v>
      </c>
      <c r="H115" s="231">
        <v>581.43333333333351</v>
      </c>
      <c r="I115" s="231">
        <v>586.41666666666686</v>
      </c>
      <c r="J115" s="231">
        <v>592.83333333333348</v>
      </c>
      <c r="K115" s="230">
        <v>580</v>
      </c>
      <c r="L115" s="230">
        <v>568.6</v>
      </c>
      <c r="M115" s="230">
        <v>0.20483000000000001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838.55</v>
      </c>
      <c r="D116" s="231">
        <v>840.16666666666663</v>
      </c>
      <c r="E116" s="231">
        <v>834.38333333333321</v>
      </c>
      <c r="F116" s="231">
        <v>830.21666666666658</v>
      </c>
      <c r="G116" s="231">
        <v>824.43333333333317</v>
      </c>
      <c r="H116" s="231">
        <v>844.33333333333326</v>
      </c>
      <c r="I116" s="231">
        <v>850.11666666666679</v>
      </c>
      <c r="J116" s="231">
        <v>854.2833333333333</v>
      </c>
      <c r="K116" s="230">
        <v>845.95</v>
      </c>
      <c r="L116" s="230">
        <v>836</v>
      </c>
      <c r="M116" s="230">
        <v>8.3945500000000006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909.65</v>
      </c>
      <c r="D117" s="231">
        <v>905.98333333333323</v>
      </c>
      <c r="E117" s="231">
        <v>899.96666666666647</v>
      </c>
      <c r="F117" s="231">
        <v>890.28333333333319</v>
      </c>
      <c r="G117" s="231">
        <v>884.26666666666642</v>
      </c>
      <c r="H117" s="231">
        <v>915.66666666666652</v>
      </c>
      <c r="I117" s="231">
        <v>921.68333333333317</v>
      </c>
      <c r="J117" s="231">
        <v>931.36666666666656</v>
      </c>
      <c r="K117" s="230">
        <v>912</v>
      </c>
      <c r="L117" s="230">
        <v>896.3</v>
      </c>
      <c r="M117" s="230">
        <v>24.403580000000002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133.25</v>
      </c>
      <c r="D118" s="231">
        <v>133.61666666666667</v>
      </c>
      <c r="E118" s="231">
        <v>131.73333333333335</v>
      </c>
      <c r="F118" s="231">
        <v>130.21666666666667</v>
      </c>
      <c r="G118" s="231">
        <v>128.33333333333334</v>
      </c>
      <c r="H118" s="231">
        <v>135.13333333333335</v>
      </c>
      <c r="I118" s="231">
        <v>137.01666666666668</v>
      </c>
      <c r="J118" s="231">
        <v>138.53333333333336</v>
      </c>
      <c r="K118" s="230">
        <v>135.5</v>
      </c>
      <c r="L118" s="230">
        <v>132.1</v>
      </c>
      <c r="M118" s="230">
        <v>41.769599999999997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1422.95</v>
      </c>
      <c r="D119" s="231">
        <v>1410.3166666666666</v>
      </c>
      <c r="E119" s="231">
        <v>1384.6333333333332</v>
      </c>
      <c r="F119" s="231">
        <v>1346.3166666666666</v>
      </c>
      <c r="G119" s="231">
        <v>1320.6333333333332</v>
      </c>
      <c r="H119" s="231">
        <v>1448.6333333333332</v>
      </c>
      <c r="I119" s="231">
        <v>1474.3166666666666</v>
      </c>
      <c r="J119" s="231">
        <v>1512.6333333333332</v>
      </c>
      <c r="K119" s="230">
        <v>1436</v>
      </c>
      <c r="L119" s="230">
        <v>1372</v>
      </c>
      <c r="M119" s="230">
        <v>1.0582499999999999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230.25</v>
      </c>
      <c r="D120" s="231">
        <v>230.81666666666669</v>
      </c>
      <c r="E120" s="231">
        <v>229.33333333333337</v>
      </c>
      <c r="F120" s="231">
        <v>228.41666666666669</v>
      </c>
      <c r="G120" s="231">
        <v>226.93333333333337</v>
      </c>
      <c r="H120" s="231">
        <v>231.73333333333338</v>
      </c>
      <c r="I120" s="231">
        <v>233.21666666666667</v>
      </c>
      <c r="J120" s="231">
        <v>234.13333333333338</v>
      </c>
      <c r="K120" s="230">
        <v>232.3</v>
      </c>
      <c r="L120" s="230">
        <v>229.9</v>
      </c>
      <c r="M120" s="230">
        <v>25.70946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497.5</v>
      </c>
      <c r="D121" s="231">
        <v>500.43333333333334</v>
      </c>
      <c r="E121" s="231">
        <v>491.26666666666665</v>
      </c>
      <c r="F121" s="231">
        <v>485.0333333333333</v>
      </c>
      <c r="G121" s="231">
        <v>475.86666666666662</v>
      </c>
      <c r="H121" s="231">
        <v>506.66666666666669</v>
      </c>
      <c r="I121" s="231">
        <v>515.83333333333326</v>
      </c>
      <c r="J121" s="231">
        <v>522.06666666666672</v>
      </c>
      <c r="K121" s="230">
        <v>509.6</v>
      </c>
      <c r="L121" s="230">
        <v>494.2</v>
      </c>
      <c r="M121" s="230">
        <v>6.3593099999999998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3929.95</v>
      </c>
      <c r="D122" s="231">
        <v>3907.3166666666671</v>
      </c>
      <c r="E122" s="231">
        <v>3862.6333333333341</v>
      </c>
      <c r="F122" s="231">
        <v>3795.3166666666671</v>
      </c>
      <c r="G122" s="231">
        <v>3750.6333333333341</v>
      </c>
      <c r="H122" s="231">
        <v>3974.6333333333341</v>
      </c>
      <c r="I122" s="231">
        <v>4019.3166666666675</v>
      </c>
      <c r="J122" s="231">
        <v>4086.6333333333341</v>
      </c>
      <c r="K122" s="230">
        <v>3952</v>
      </c>
      <c r="L122" s="230">
        <v>3840</v>
      </c>
      <c r="M122" s="230">
        <v>3.8769999999999998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1567.15</v>
      </c>
      <c r="D123" s="231">
        <v>1570.05</v>
      </c>
      <c r="E123" s="231">
        <v>1560.1</v>
      </c>
      <c r="F123" s="231">
        <v>1553.05</v>
      </c>
      <c r="G123" s="231">
        <v>1543.1</v>
      </c>
      <c r="H123" s="231">
        <v>1577.1</v>
      </c>
      <c r="I123" s="231">
        <v>1587.0500000000002</v>
      </c>
      <c r="J123" s="231">
        <v>1594.1</v>
      </c>
      <c r="K123" s="230">
        <v>1580</v>
      </c>
      <c r="L123" s="230">
        <v>1563</v>
      </c>
      <c r="M123" s="230">
        <v>2.8467199999999999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2047.65</v>
      </c>
      <c r="D124" s="231">
        <v>2046.55</v>
      </c>
      <c r="E124" s="231">
        <v>2033.1</v>
      </c>
      <c r="F124" s="231">
        <v>2018.55</v>
      </c>
      <c r="G124" s="231">
        <v>2005.1</v>
      </c>
      <c r="H124" s="231">
        <v>2061.1</v>
      </c>
      <c r="I124" s="231">
        <v>2074.5500000000002</v>
      </c>
      <c r="J124" s="231">
        <v>2089.1</v>
      </c>
      <c r="K124" s="230">
        <v>2060</v>
      </c>
      <c r="L124" s="230">
        <v>2032</v>
      </c>
      <c r="M124" s="230">
        <v>3.1840999999999999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604.35</v>
      </c>
      <c r="D125" s="231">
        <v>603.46666666666658</v>
      </c>
      <c r="E125" s="231">
        <v>600.93333333333317</v>
      </c>
      <c r="F125" s="231">
        <v>597.51666666666654</v>
      </c>
      <c r="G125" s="231">
        <v>594.98333333333312</v>
      </c>
      <c r="H125" s="231">
        <v>606.88333333333321</v>
      </c>
      <c r="I125" s="231">
        <v>609.41666666666674</v>
      </c>
      <c r="J125" s="231">
        <v>612.83333333333326</v>
      </c>
      <c r="K125" s="230">
        <v>606</v>
      </c>
      <c r="L125" s="230">
        <v>600.04999999999995</v>
      </c>
      <c r="M125" s="230">
        <v>5.5896499999999998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938</v>
      </c>
      <c r="D126" s="231">
        <v>938.31666666666661</v>
      </c>
      <c r="E126" s="231">
        <v>932.03333333333319</v>
      </c>
      <c r="F126" s="231">
        <v>926.06666666666661</v>
      </c>
      <c r="G126" s="231">
        <v>919.78333333333319</v>
      </c>
      <c r="H126" s="231">
        <v>944.28333333333319</v>
      </c>
      <c r="I126" s="231">
        <v>950.56666666666649</v>
      </c>
      <c r="J126" s="231">
        <v>956.53333333333319</v>
      </c>
      <c r="K126" s="230">
        <v>944.6</v>
      </c>
      <c r="L126" s="230">
        <v>932.35</v>
      </c>
      <c r="M126" s="230">
        <v>1.6427499999999999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975.3</v>
      </c>
      <c r="D127" s="231">
        <v>978.4666666666667</v>
      </c>
      <c r="E127" s="231">
        <v>967.83333333333337</v>
      </c>
      <c r="F127" s="231">
        <v>960.36666666666667</v>
      </c>
      <c r="G127" s="231">
        <v>949.73333333333335</v>
      </c>
      <c r="H127" s="231">
        <v>985.93333333333339</v>
      </c>
      <c r="I127" s="231">
        <v>996.56666666666661</v>
      </c>
      <c r="J127" s="231">
        <v>1004.0333333333334</v>
      </c>
      <c r="K127" s="230">
        <v>989.1</v>
      </c>
      <c r="L127" s="230">
        <v>971</v>
      </c>
      <c r="M127" s="230">
        <v>1.0765899999999999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259.45</v>
      </c>
      <c r="D128" s="231">
        <v>263.93333333333334</v>
      </c>
      <c r="E128" s="231">
        <v>247.86666666666667</v>
      </c>
      <c r="F128" s="231">
        <v>236.28333333333333</v>
      </c>
      <c r="G128" s="231">
        <v>220.21666666666667</v>
      </c>
      <c r="H128" s="231">
        <v>275.51666666666665</v>
      </c>
      <c r="I128" s="231">
        <v>291.58333333333337</v>
      </c>
      <c r="J128" s="231">
        <v>303.16666666666669</v>
      </c>
      <c r="K128" s="230">
        <v>280</v>
      </c>
      <c r="L128" s="230">
        <v>252.35</v>
      </c>
      <c r="M128" s="230">
        <v>308.28992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1553.85</v>
      </c>
      <c r="D129" s="231">
        <v>1556.1166666666668</v>
      </c>
      <c r="E129" s="231">
        <v>1542.7333333333336</v>
      </c>
      <c r="F129" s="231">
        <v>1531.6166666666668</v>
      </c>
      <c r="G129" s="231">
        <v>1518.2333333333336</v>
      </c>
      <c r="H129" s="231">
        <v>1567.2333333333336</v>
      </c>
      <c r="I129" s="231">
        <v>1580.6166666666668</v>
      </c>
      <c r="J129" s="231">
        <v>1591.7333333333336</v>
      </c>
      <c r="K129" s="230">
        <v>1569.5</v>
      </c>
      <c r="L129" s="230">
        <v>1545</v>
      </c>
      <c r="M129" s="230">
        <v>4.5395399999999997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1157.5999999999999</v>
      </c>
      <c r="D130" s="231">
        <v>1162.5833333333333</v>
      </c>
      <c r="E130" s="231">
        <v>1136.6666666666665</v>
      </c>
      <c r="F130" s="231">
        <v>1115.7333333333333</v>
      </c>
      <c r="G130" s="231">
        <v>1089.8166666666666</v>
      </c>
      <c r="H130" s="231">
        <v>1183.5166666666664</v>
      </c>
      <c r="I130" s="231">
        <v>1209.4333333333329</v>
      </c>
      <c r="J130" s="231">
        <v>1230.3666666666663</v>
      </c>
      <c r="K130" s="230">
        <v>1188.5</v>
      </c>
      <c r="L130" s="230">
        <v>1141.6500000000001</v>
      </c>
      <c r="M130" s="230">
        <v>10.677659999999999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809.7</v>
      </c>
      <c r="D131" s="231">
        <v>811.9</v>
      </c>
      <c r="E131" s="231">
        <v>800.09999999999991</v>
      </c>
      <c r="F131" s="231">
        <v>790.49999999999989</v>
      </c>
      <c r="G131" s="231">
        <v>778.69999999999982</v>
      </c>
      <c r="H131" s="231">
        <v>821.5</v>
      </c>
      <c r="I131" s="231">
        <v>833.3</v>
      </c>
      <c r="J131" s="231">
        <v>842.90000000000009</v>
      </c>
      <c r="K131" s="230">
        <v>823.7</v>
      </c>
      <c r="L131" s="230">
        <v>802.3</v>
      </c>
      <c r="M131" s="230">
        <v>0.41171999999999997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410.15</v>
      </c>
      <c r="D132" s="231">
        <v>411.34999999999997</v>
      </c>
      <c r="E132" s="231">
        <v>406.79999999999995</v>
      </c>
      <c r="F132" s="231">
        <v>403.45</v>
      </c>
      <c r="G132" s="231">
        <v>398.9</v>
      </c>
      <c r="H132" s="231">
        <v>414.69999999999993</v>
      </c>
      <c r="I132" s="231">
        <v>419.25</v>
      </c>
      <c r="J132" s="231">
        <v>422.59999999999991</v>
      </c>
      <c r="K132" s="230">
        <v>415.9</v>
      </c>
      <c r="L132" s="230">
        <v>408</v>
      </c>
      <c r="M132" s="230">
        <v>43.351799999999997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526.4</v>
      </c>
      <c r="D133" s="231">
        <v>525.1</v>
      </c>
      <c r="E133" s="231">
        <v>521.5</v>
      </c>
      <c r="F133" s="231">
        <v>516.6</v>
      </c>
      <c r="G133" s="231">
        <v>513</v>
      </c>
      <c r="H133" s="231">
        <v>530</v>
      </c>
      <c r="I133" s="231">
        <v>533.60000000000014</v>
      </c>
      <c r="J133" s="231">
        <v>538.5</v>
      </c>
      <c r="K133" s="230">
        <v>528.70000000000005</v>
      </c>
      <c r="L133" s="230">
        <v>520.20000000000005</v>
      </c>
      <c r="M133" s="230">
        <v>9.6583600000000001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1920.9</v>
      </c>
      <c r="D134" s="231">
        <v>1921.0500000000002</v>
      </c>
      <c r="E134" s="231">
        <v>1906.4000000000003</v>
      </c>
      <c r="F134" s="231">
        <v>1891.9</v>
      </c>
      <c r="G134" s="231">
        <v>1877.2500000000002</v>
      </c>
      <c r="H134" s="231">
        <v>1935.5500000000004</v>
      </c>
      <c r="I134" s="231">
        <v>1950.2</v>
      </c>
      <c r="J134" s="231">
        <v>1964.7000000000005</v>
      </c>
      <c r="K134" s="230">
        <v>1935.7</v>
      </c>
      <c r="L134" s="230">
        <v>1906.55</v>
      </c>
      <c r="M134" s="230">
        <v>4.0904400000000001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606.1</v>
      </c>
      <c r="D135" s="231">
        <v>603.06666666666661</v>
      </c>
      <c r="E135" s="231">
        <v>595.63333333333321</v>
      </c>
      <c r="F135" s="231">
        <v>585.16666666666663</v>
      </c>
      <c r="G135" s="231">
        <v>577.73333333333323</v>
      </c>
      <c r="H135" s="231">
        <v>613.53333333333319</v>
      </c>
      <c r="I135" s="231">
        <v>620.96666666666658</v>
      </c>
      <c r="J135" s="231">
        <v>631.43333333333317</v>
      </c>
      <c r="K135" s="230">
        <v>610.5</v>
      </c>
      <c r="L135" s="230">
        <v>592.6</v>
      </c>
      <c r="M135" s="230">
        <v>3.8441299999999998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1854.6</v>
      </c>
      <c r="D136" s="231">
        <v>1854.3333333333333</v>
      </c>
      <c r="E136" s="231">
        <v>1839.7166666666665</v>
      </c>
      <c r="F136" s="231">
        <v>1824.8333333333333</v>
      </c>
      <c r="G136" s="231">
        <v>1810.2166666666665</v>
      </c>
      <c r="H136" s="231">
        <v>1869.2166666666665</v>
      </c>
      <c r="I136" s="231">
        <v>1883.8333333333333</v>
      </c>
      <c r="J136" s="231">
        <v>1898.7166666666665</v>
      </c>
      <c r="K136" s="230">
        <v>1868.95</v>
      </c>
      <c r="L136" s="230">
        <v>1839.45</v>
      </c>
      <c r="M136" s="230">
        <v>2.6831499999999999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362.6</v>
      </c>
      <c r="D137" s="231">
        <v>359.88333333333338</v>
      </c>
      <c r="E137" s="231">
        <v>353.76666666666677</v>
      </c>
      <c r="F137" s="231">
        <v>344.93333333333339</v>
      </c>
      <c r="G137" s="231">
        <v>338.81666666666678</v>
      </c>
      <c r="H137" s="231">
        <v>368.71666666666675</v>
      </c>
      <c r="I137" s="231">
        <v>374.83333333333343</v>
      </c>
      <c r="J137" s="231">
        <v>383.66666666666674</v>
      </c>
      <c r="K137" s="230">
        <v>366</v>
      </c>
      <c r="L137" s="230">
        <v>351.05</v>
      </c>
      <c r="M137" s="230">
        <v>13.03856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198.7</v>
      </c>
      <c r="D138" s="231">
        <v>199.41666666666666</v>
      </c>
      <c r="E138" s="231">
        <v>196.43333333333331</v>
      </c>
      <c r="F138" s="231">
        <v>194.16666666666666</v>
      </c>
      <c r="G138" s="231">
        <v>191.18333333333331</v>
      </c>
      <c r="H138" s="231">
        <v>201.68333333333331</v>
      </c>
      <c r="I138" s="231">
        <v>204.66666666666666</v>
      </c>
      <c r="J138" s="231">
        <v>206.93333333333331</v>
      </c>
      <c r="K138" s="230">
        <v>202.4</v>
      </c>
      <c r="L138" s="230">
        <v>197.15</v>
      </c>
      <c r="M138" s="230">
        <v>32.87191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161.65</v>
      </c>
      <c r="D139" s="231">
        <v>160.48333333333335</v>
      </c>
      <c r="E139" s="231">
        <v>158.16666666666669</v>
      </c>
      <c r="F139" s="231">
        <v>154.68333333333334</v>
      </c>
      <c r="G139" s="231">
        <v>152.36666666666667</v>
      </c>
      <c r="H139" s="231">
        <v>163.9666666666667</v>
      </c>
      <c r="I139" s="231">
        <v>166.28333333333336</v>
      </c>
      <c r="J139" s="231">
        <v>169.76666666666671</v>
      </c>
      <c r="K139" s="230">
        <v>162.80000000000001</v>
      </c>
      <c r="L139" s="230">
        <v>157</v>
      </c>
      <c r="M139" s="230">
        <v>9.0188100000000002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37.25</v>
      </c>
      <c r="D140" s="231">
        <v>37.383333333333333</v>
      </c>
      <c r="E140" s="231">
        <v>36.916666666666664</v>
      </c>
      <c r="F140" s="231">
        <v>36.583333333333329</v>
      </c>
      <c r="G140" s="231">
        <v>36.11666666666666</v>
      </c>
      <c r="H140" s="231">
        <v>37.716666666666669</v>
      </c>
      <c r="I140" s="231">
        <v>38.183333333333337</v>
      </c>
      <c r="J140" s="231">
        <v>38.516666666666673</v>
      </c>
      <c r="K140" s="230">
        <v>37.85</v>
      </c>
      <c r="L140" s="230">
        <v>37.049999999999997</v>
      </c>
      <c r="M140" s="230">
        <v>11.04157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177.65</v>
      </c>
      <c r="D141" s="231">
        <v>177.91666666666666</v>
      </c>
      <c r="E141" s="231">
        <v>176.83333333333331</v>
      </c>
      <c r="F141" s="231">
        <v>176.01666666666665</v>
      </c>
      <c r="G141" s="231">
        <v>174.93333333333331</v>
      </c>
      <c r="H141" s="231">
        <v>178.73333333333332</v>
      </c>
      <c r="I141" s="231">
        <v>179.81666666666663</v>
      </c>
      <c r="J141" s="231">
        <v>180.63333333333333</v>
      </c>
      <c r="K141" s="230">
        <v>179</v>
      </c>
      <c r="L141" s="230">
        <v>177.1</v>
      </c>
      <c r="M141" s="230">
        <v>2.2622800000000001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3226.45</v>
      </c>
      <c r="D142" s="231">
        <v>3214.8166666666671</v>
      </c>
      <c r="E142" s="231">
        <v>3183.6833333333343</v>
      </c>
      <c r="F142" s="231">
        <v>3140.9166666666674</v>
      </c>
      <c r="G142" s="231">
        <v>3109.7833333333347</v>
      </c>
      <c r="H142" s="231">
        <v>3257.5833333333339</v>
      </c>
      <c r="I142" s="231">
        <v>3288.7166666666662</v>
      </c>
      <c r="J142" s="231">
        <v>3331.4833333333336</v>
      </c>
      <c r="K142" s="230">
        <v>3245.95</v>
      </c>
      <c r="L142" s="230">
        <v>3172.05</v>
      </c>
      <c r="M142" s="230">
        <v>3.8926799999999999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2862.6</v>
      </c>
      <c r="D143" s="231">
        <v>2869.6499999999996</v>
      </c>
      <c r="E143" s="231">
        <v>2841.3499999999995</v>
      </c>
      <c r="F143" s="231">
        <v>2820.1</v>
      </c>
      <c r="G143" s="231">
        <v>2791.7999999999997</v>
      </c>
      <c r="H143" s="231">
        <v>2890.8999999999992</v>
      </c>
      <c r="I143" s="231">
        <v>2919.1999999999994</v>
      </c>
      <c r="J143" s="231">
        <v>2940.4499999999989</v>
      </c>
      <c r="K143" s="230">
        <v>2897.95</v>
      </c>
      <c r="L143" s="230">
        <v>2848.4</v>
      </c>
      <c r="M143" s="230">
        <v>2.19286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1931.45</v>
      </c>
      <c r="D144" s="231">
        <v>1922.1166666666668</v>
      </c>
      <c r="E144" s="231">
        <v>1902.2333333333336</v>
      </c>
      <c r="F144" s="231">
        <v>1873.0166666666669</v>
      </c>
      <c r="G144" s="231">
        <v>1853.1333333333337</v>
      </c>
      <c r="H144" s="231">
        <v>1951.3333333333335</v>
      </c>
      <c r="I144" s="231">
        <v>1971.2166666666667</v>
      </c>
      <c r="J144" s="231">
        <v>2000.4333333333334</v>
      </c>
      <c r="K144" s="230">
        <v>1942</v>
      </c>
      <c r="L144" s="230">
        <v>1892.9</v>
      </c>
      <c r="M144" s="230">
        <v>1.7531099999999999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4833.3</v>
      </c>
      <c r="D145" s="231">
        <v>4810.7333333333336</v>
      </c>
      <c r="E145" s="231">
        <v>4780.3166666666675</v>
      </c>
      <c r="F145" s="231">
        <v>4727.3333333333339</v>
      </c>
      <c r="G145" s="231">
        <v>4696.9166666666679</v>
      </c>
      <c r="H145" s="231">
        <v>4863.7166666666672</v>
      </c>
      <c r="I145" s="231">
        <v>4894.1333333333332</v>
      </c>
      <c r="J145" s="231">
        <v>4947.1166666666668</v>
      </c>
      <c r="K145" s="230">
        <v>4841.1499999999996</v>
      </c>
      <c r="L145" s="230">
        <v>4757.75</v>
      </c>
      <c r="M145" s="230">
        <v>3.2799700000000001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502.8</v>
      </c>
      <c r="D146" s="231">
        <v>502.76666666666671</v>
      </c>
      <c r="E146" s="231">
        <v>493.63333333333344</v>
      </c>
      <c r="F146" s="231">
        <v>484.46666666666675</v>
      </c>
      <c r="G146" s="231">
        <v>475.33333333333348</v>
      </c>
      <c r="H146" s="231">
        <v>511.93333333333339</v>
      </c>
      <c r="I146" s="231">
        <v>521.06666666666672</v>
      </c>
      <c r="J146" s="231">
        <v>530.23333333333335</v>
      </c>
      <c r="K146" s="230">
        <v>511.9</v>
      </c>
      <c r="L146" s="230">
        <v>493.6</v>
      </c>
      <c r="M146" s="230">
        <v>1.1450100000000001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169.85</v>
      </c>
      <c r="D147" s="231">
        <v>170.38333333333333</v>
      </c>
      <c r="E147" s="231">
        <v>168.11666666666665</v>
      </c>
      <c r="F147" s="231">
        <v>166.38333333333333</v>
      </c>
      <c r="G147" s="231">
        <v>164.11666666666665</v>
      </c>
      <c r="H147" s="231">
        <v>172.11666666666665</v>
      </c>
      <c r="I147" s="231">
        <v>174.3833333333333</v>
      </c>
      <c r="J147" s="231">
        <v>176.11666666666665</v>
      </c>
      <c r="K147" s="230">
        <v>172.65</v>
      </c>
      <c r="L147" s="230">
        <v>168.65</v>
      </c>
      <c r="M147" s="230">
        <v>4.8201900000000002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165.75</v>
      </c>
      <c r="D148" s="231">
        <v>164.46666666666667</v>
      </c>
      <c r="E148" s="231">
        <v>161.43333333333334</v>
      </c>
      <c r="F148" s="231">
        <v>157.11666666666667</v>
      </c>
      <c r="G148" s="231">
        <v>154.08333333333334</v>
      </c>
      <c r="H148" s="231">
        <v>168.78333333333333</v>
      </c>
      <c r="I148" s="231">
        <v>171.81666666666669</v>
      </c>
      <c r="J148" s="231">
        <v>176.13333333333333</v>
      </c>
      <c r="K148" s="230">
        <v>167.5</v>
      </c>
      <c r="L148" s="230">
        <v>160.15</v>
      </c>
      <c r="M148" s="230">
        <v>7.0162000000000004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45.05</v>
      </c>
      <c r="D149" s="231">
        <v>45.066666666666663</v>
      </c>
      <c r="E149" s="231">
        <v>44.683333333333323</v>
      </c>
      <c r="F149" s="231">
        <v>44.316666666666663</v>
      </c>
      <c r="G149" s="231">
        <v>43.933333333333323</v>
      </c>
      <c r="H149" s="231">
        <v>45.433333333333323</v>
      </c>
      <c r="I149" s="231">
        <v>45.816666666666663</v>
      </c>
      <c r="J149" s="231">
        <v>46.183333333333323</v>
      </c>
      <c r="K149" s="230">
        <v>45.45</v>
      </c>
      <c r="L149" s="230">
        <v>44.7</v>
      </c>
      <c r="M149" s="230">
        <v>24.055350000000001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56.8</v>
      </c>
      <c r="D150" s="231">
        <v>56.9</v>
      </c>
      <c r="E150" s="231">
        <v>56.4</v>
      </c>
      <c r="F150" s="231">
        <v>56</v>
      </c>
      <c r="G150" s="231">
        <v>55.5</v>
      </c>
      <c r="H150" s="231">
        <v>57.3</v>
      </c>
      <c r="I150" s="231">
        <v>57.8</v>
      </c>
      <c r="J150" s="231">
        <v>58.199999999999996</v>
      </c>
      <c r="K150" s="230">
        <v>57.4</v>
      </c>
      <c r="L150" s="230">
        <v>56.5</v>
      </c>
      <c r="M150" s="230">
        <v>5.7127999999999997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3217.95</v>
      </c>
      <c r="D151" s="231">
        <v>3206.8666666666668</v>
      </c>
      <c r="E151" s="231">
        <v>3167.2333333333336</v>
      </c>
      <c r="F151" s="231">
        <v>3116.5166666666669</v>
      </c>
      <c r="G151" s="231">
        <v>3076.8833333333337</v>
      </c>
      <c r="H151" s="231">
        <v>3257.5833333333335</v>
      </c>
      <c r="I151" s="231">
        <v>3297.2166666666667</v>
      </c>
      <c r="J151" s="231">
        <v>3347.9333333333334</v>
      </c>
      <c r="K151" s="230">
        <v>3246.5</v>
      </c>
      <c r="L151" s="230">
        <v>3156.15</v>
      </c>
      <c r="M151" s="230">
        <v>5.7454200000000002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475.2</v>
      </c>
      <c r="D152" s="231">
        <v>480.06666666666666</v>
      </c>
      <c r="E152" s="231">
        <v>466.68333333333334</v>
      </c>
      <c r="F152" s="231">
        <v>458.16666666666669</v>
      </c>
      <c r="G152" s="231">
        <v>444.78333333333336</v>
      </c>
      <c r="H152" s="231">
        <v>488.58333333333331</v>
      </c>
      <c r="I152" s="231">
        <v>501.96666666666664</v>
      </c>
      <c r="J152" s="231">
        <v>510.48333333333329</v>
      </c>
      <c r="K152" s="230">
        <v>493.45</v>
      </c>
      <c r="L152" s="230">
        <v>471.55</v>
      </c>
      <c r="M152" s="230">
        <v>2.3275100000000002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360.95</v>
      </c>
      <c r="D153" s="231">
        <v>360.38333333333338</v>
      </c>
      <c r="E153" s="231">
        <v>358.21666666666675</v>
      </c>
      <c r="F153" s="231">
        <v>355.48333333333335</v>
      </c>
      <c r="G153" s="231">
        <v>353.31666666666672</v>
      </c>
      <c r="H153" s="231">
        <v>363.11666666666679</v>
      </c>
      <c r="I153" s="231">
        <v>365.28333333333342</v>
      </c>
      <c r="J153" s="231">
        <v>368.01666666666682</v>
      </c>
      <c r="K153" s="230">
        <v>362.55</v>
      </c>
      <c r="L153" s="230">
        <v>357.65</v>
      </c>
      <c r="M153" s="230">
        <v>12.76726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1299.9000000000001</v>
      </c>
      <c r="D154" s="231">
        <v>1294.9666666666669</v>
      </c>
      <c r="E154" s="231">
        <v>1279.9833333333338</v>
      </c>
      <c r="F154" s="231">
        <v>1260.0666666666668</v>
      </c>
      <c r="G154" s="231">
        <v>1245.0833333333337</v>
      </c>
      <c r="H154" s="231">
        <v>1314.8833333333339</v>
      </c>
      <c r="I154" s="231">
        <v>1329.866666666667</v>
      </c>
      <c r="J154" s="231">
        <v>1349.783333333334</v>
      </c>
      <c r="K154" s="230">
        <v>1309.95</v>
      </c>
      <c r="L154" s="230">
        <v>1275.05</v>
      </c>
      <c r="M154" s="230">
        <v>0.63363999999999998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82.3</v>
      </c>
      <c r="D155" s="231">
        <v>82.783333333333346</v>
      </c>
      <c r="E155" s="231">
        <v>81.566666666666691</v>
      </c>
      <c r="F155" s="231">
        <v>80.833333333333343</v>
      </c>
      <c r="G155" s="231">
        <v>79.616666666666688</v>
      </c>
      <c r="H155" s="231">
        <v>83.516666666666694</v>
      </c>
      <c r="I155" s="231">
        <v>84.733333333333363</v>
      </c>
      <c r="J155" s="231">
        <v>85.466666666666697</v>
      </c>
      <c r="K155" s="230">
        <v>84</v>
      </c>
      <c r="L155" s="230">
        <v>82.05</v>
      </c>
      <c r="M155" s="230">
        <v>20.26004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69.7</v>
      </c>
      <c r="D156" s="231">
        <v>69.583333333333329</v>
      </c>
      <c r="E156" s="231">
        <v>68.86666666666666</v>
      </c>
      <c r="F156" s="231">
        <v>68.033333333333331</v>
      </c>
      <c r="G156" s="231">
        <v>67.316666666666663</v>
      </c>
      <c r="H156" s="231">
        <v>70.416666666666657</v>
      </c>
      <c r="I156" s="231">
        <v>71.133333333333326</v>
      </c>
      <c r="J156" s="231">
        <v>71.966666666666654</v>
      </c>
      <c r="K156" s="230">
        <v>70.3</v>
      </c>
      <c r="L156" s="230">
        <v>68.75</v>
      </c>
      <c r="M156" s="230">
        <v>21.729420000000001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1965.65</v>
      </c>
      <c r="D157" s="231">
        <v>1969.4666666666665</v>
      </c>
      <c r="E157" s="231">
        <v>1948.133333333333</v>
      </c>
      <c r="F157" s="231">
        <v>1930.6166666666666</v>
      </c>
      <c r="G157" s="231">
        <v>1909.2833333333331</v>
      </c>
      <c r="H157" s="231">
        <v>1986.9833333333329</v>
      </c>
      <c r="I157" s="231">
        <v>2008.3166666666664</v>
      </c>
      <c r="J157" s="231">
        <v>2025.8333333333328</v>
      </c>
      <c r="K157" s="230">
        <v>1990.8</v>
      </c>
      <c r="L157" s="230">
        <v>1951.95</v>
      </c>
      <c r="M157" s="230">
        <v>2.6235499999999998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190.95</v>
      </c>
      <c r="D158" s="231">
        <v>190.68333333333331</v>
      </c>
      <c r="E158" s="231">
        <v>188.76666666666662</v>
      </c>
      <c r="F158" s="231">
        <v>186.58333333333331</v>
      </c>
      <c r="G158" s="231">
        <v>184.66666666666663</v>
      </c>
      <c r="H158" s="231">
        <v>192.86666666666662</v>
      </c>
      <c r="I158" s="231">
        <v>194.7833333333333</v>
      </c>
      <c r="J158" s="231">
        <v>196.96666666666661</v>
      </c>
      <c r="K158" s="230">
        <v>192.6</v>
      </c>
      <c r="L158" s="230">
        <v>188.5</v>
      </c>
      <c r="M158" s="230">
        <v>31.752320000000001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295.14999999999998</v>
      </c>
      <c r="D159" s="231">
        <v>294.15000000000003</v>
      </c>
      <c r="E159" s="231">
        <v>291.50000000000006</v>
      </c>
      <c r="F159" s="231">
        <v>287.85000000000002</v>
      </c>
      <c r="G159" s="231">
        <v>285.20000000000005</v>
      </c>
      <c r="H159" s="231">
        <v>297.80000000000007</v>
      </c>
      <c r="I159" s="231">
        <v>300.45000000000005</v>
      </c>
      <c r="J159" s="231">
        <v>304.10000000000008</v>
      </c>
      <c r="K159" s="230">
        <v>296.8</v>
      </c>
      <c r="L159" s="230">
        <v>290.5</v>
      </c>
      <c r="M159" s="230">
        <v>2.1854200000000001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116.95</v>
      </c>
      <c r="D160" s="231">
        <v>117.46666666666665</v>
      </c>
      <c r="E160" s="231">
        <v>114.93333333333331</v>
      </c>
      <c r="F160" s="231">
        <v>112.91666666666666</v>
      </c>
      <c r="G160" s="231">
        <v>110.38333333333331</v>
      </c>
      <c r="H160" s="231">
        <v>119.48333333333331</v>
      </c>
      <c r="I160" s="231">
        <v>122.01666666666664</v>
      </c>
      <c r="J160" s="231">
        <v>124.0333333333333</v>
      </c>
      <c r="K160" s="230">
        <v>120</v>
      </c>
      <c r="L160" s="230">
        <v>115.45</v>
      </c>
      <c r="M160" s="230">
        <v>150.38942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133.4</v>
      </c>
      <c r="D161" s="231">
        <v>133.4</v>
      </c>
      <c r="E161" s="231">
        <v>132.10000000000002</v>
      </c>
      <c r="F161" s="231">
        <v>130.80000000000001</v>
      </c>
      <c r="G161" s="231">
        <v>129.50000000000003</v>
      </c>
      <c r="H161" s="231">
        <v>134.70000000000002</v>
      </c>
      <c r="I161" s="231">
        <v>136.00000000000003</v>
      </c>
      <c r="J161" s="231">
        <v>137.30000000000001</v>
      </c>
      <c r="K161" s="230">
        <v>134.69999999999999</v>
      </c>
      <c r="L161" s="230">
        <v>132.1</v>
      </c>
      <c r="M161" s="230">
        <v>102.37783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346.45</v>
      </c>
      <c r="D162" s="231">
        <v>341.45</v>
      </c>
      <c r="E162" s="231">
        <v>331.9</v>
      </c>
      <c r="F162" s="231">
        <v>317.34999999999997</v>
      </c>
      <c r="G162" s="231">
        <v>307.79999999999995</v>
      </c>
      <c r="H162" s="231">
        <v>356</v>
      </c>
      <c r="I162" s="231">
        <v>365.55000000000007</v>
      </c>
      <c r="J162" s="231">
        <v>380.1</v>
      </c>
      <c r="K162" s="230">
        <v>351</v>
      </c>
      <c r="L162" s="230">
        <v>326.89999999999998</v>
      </c>
      <c r="M162" s="230">
        <v>30.897179999999999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4321.05</v>
      </c>
      <c r="D163" s="231">
        <v>4339.2833333333338</v>
      </c>
      <c r="E163" s="231">
        <v>4287.8666666666677</v>
      </c>
      <c r="F163" s="231">
        <v>4254.6833333333343</v>
      </c>
      <c r="G163" s="231">
        <v>4203.2666666666682</v>
      </c>
      <c r="H163" s="231">
        <v>4372.4666666666672</v>
      </c>
      <c r="I163" s="231">
        <v>4423.8833333333332</v>
      </c>
      <c r="J163" s="231">
        <v>4457.0666666666666</v>
      </c>
      <c r="K163" s="230">
        <v>4390.7</v>
      </c>
      <c r="L163" s="230">
        <v>4306.1000000000004</v>
      </c>
      <c r="M163" s="230">
        <v>0.18528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874.9</v>
      </c>
      <c r="D164" s="231">
        <v>877.05000000000007</v>
      </c>
      <c r="E164" s="231">
        <v>865.10000000000014</v>
      </c>
      <c r="F164" s="231">
        <v>855.30000000000007</v>
      </c>
      <c r="G164" s="231">
        <v>843.35000000000014</v>
      </c>
      <c r="H164" s="231">
        <v>886.85000000000014</v>
      </c>
      <c r="I164" s="231">
        <v>898.80000000000018</v>
      </c>
      <c r="J164" s="231">
        <v>908.60000000000014</v>
      </c>
      <c r="K164" s="230">
        <v>889</v>
      </c>
      <c r="L164" s="230">
        <v>867.25</v>
      </c>
      <c r="M164" s="230">
        <v>4.81074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164.2</v>
      </c>
      <c r="D165" s="231">
        <v>164.58333333333334</v>
      </c>
      <c r="E165" s="231">
        <v>161.86666666666667</v>
      </c>
      <c r="F165" s="231">
        <v>159.53333333333333</v>
      </c>
      <c r="G165" s="231">
        <v>156.81666666666666</v>
      </c>
      <c r="H165" s="231">
        <v>166.91666666666669</v>
      </c>
      <c r="I165" s="231">
        <v>169.63333333333333</v>
      </c>
      <c r="J165" s="231">
        <v>171.9666666666667</v>
      </c>
      <c r="K165" s="230">
        <v>167.3</v>
      </c>
      <c r="L165" s="230">
        <v>162.25</v>
      </c>
      <c r="M165" s="230">
        <v>3.0889199999999999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115.6</v>
      </c>
      <c r="D166" s="231">
        <v>115.46666666666665</v>
      </c>
      <c r="E166" s="231">
        <v>114.48333333333331</v>
      </c>
      <c r="F166" s="231">
        <v>113.36666666666665</v>
      </c>
      <c r="G166" s="231">
        <v>112.3833333333333</v>
      </c>
      <c r="H166" s="231">
        <v>116.58333333333331</v>
      </c>
      <c r="I166" s="231">
        <v>117.56666666666666</v>
      </c>
      <c r="J166" s="231">
        <v>118.68333333333332</v>
      </c>
      <c r="K166" s="230">
        <v>116.45</v>
      </c>
      <c r="L166" s="230">
        <v>114.35</v>
      </c>
      <c r="M166" s="230">
        <v>8.4329800000000006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264.2</v>
      </c>
      <c r="D167" s="231">
        <v>264.33333333333331</v>
      </c>
      <c r="E167" s="231">
        <v>262.21666666666664</v>
      </c>
      <c r="F167" s="231">
        <v>260.23333333333335</v>
      </c>
      <c r="G167" s="231">
        <v>258.11666666666667</v>
      </c>
      <c r="H167" s="231">
        <v>266.31666666666661</v>
      </c>
      <c r="I167" s="231">
        <v>268.43333333333328</v>
      </c>
      <c r="J167" s="231">
        <v>270.41666666666657</v>
      </c>
      <c r="K167" s="230">
        <v>266.45</v>
      </c>
      <c r="L167" s="230">
        <v>262.35000000000002</v>
      </c>
      <c r="M167" s="230">
        <v>4.6563400000000001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980.4</v>
      </c>
      <c r="D168" s="231">
        <v>976.80000000000007</v>
      </c>
      <c r="E168" s="231">
        <v>970.60000000000014</v>
      </c>
      <c r="F168" s="231">
        <v>960.80000000000007</v>
      </c>
      <c r="G168" s="231">
        <v>954.60000000000014</v>
      </c>
      <c r="H168" s="231">
        <v>986.60000000000014</v>
      </c>
      <c r="I168" s="231">
        <v>992.80000000000018</v>
      </c>
      <c r="J168" s="231">
        <v>1002.6000000000001</v>
      </c>
      <c r="K168" s="230">
        <v>983</v>
      </c>
      <c r="L168" s="230">
        <v>967</v>
      </c>
      <c r="M168" s="230">
        <v>0.15659999999999999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109.2</v>
      </c>
      <c r="D169" s="231">
        <v>109.38333333333333</v>
      </c>
      <c r="E169" s="231">
        <v>108.56666666666665</v>
      </c>
      <c r="F169" s="231">
        <v>107.93333333333332</v>
      </c>
      <c r="G169" s="231">
        <v>107.11666666666665</v>
      </c>
      <c r="H169" s="231">
        <v>110.01666666666665</v>
      </c>
      <c r="I169" s="231">
        <v>110.83333333333331</v>
      </c>
      <c r="J169" s="231">
        <v>111.46666666666665</v>
      </c>
      <c r="K169" s="230">
        <v>110.2</v>
      </c>
      <c r="L169" s="230">
        <v>108.75</v>
      </c>
      <c r="M169" s="230">
        <v>86.61439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1456.95</v>
      </c>
      <c r="D170" s="231">
        <v>1461.4833333333336</v>
      </c>
      <c r="E170" s="231">
        <v>1447.8166666666671</v>
      </c>
      <c r="F170" s="231">
        <v>1438.6833333333334</v>
      </c>
      <c r="G170" s="231">
        <v>1425.0166666666669</v>
      </c>
      <c r="H170" s="231">
        <v>1470.6166666666672</v>
      </c>
      <c r="I170" s="231">
        <v>1484.2833333333338</v>
      </c>
      <c r="J170" s="231">
        <v>1493.4166666666674</v>
      </c>
      <c r="K170" s="230">
        <v>1475.15</v>
      </c>
      <c r="L170" s="230">
        <v>1452.35</v>
      </c>
      <c r="M170" s="230">
        <v>0.39423000000000002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44.8</v>
      </c>
      <c r="D171" s="231">
        <v>44.79999999999999</v>
      </c>
      <c r="E171" s="231">
        <v>44.199999999999982</v>
      </c>
      <c r="F171" s="231">
        <v>43.599999999999994</v>
      </c>
      <c r="G171" s="231">
        <v>42.999999999999986</v>
      </c>
      <c r="H171" s="231">
        <v>45.399999999999977</v>
      </c>
      <c r="I171" s="231">
        <v>45.999999999999986</v>
      </c>
      <c r="J171" s="231">
        <v>46.599999999999973</v>
      </c>
      <c r="K171" s="230">
        <v>45.4</v>
      </c>
      <c r="L171" s="230">
        <v>44.2</v>
      </c>
      <c r="M171" s="230">
        <v>135.27189000000001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2494.1</v>
      </c>
      <c r="D172" s="231">
        <v>2494.4333333333334</v>
      </c>
      <c r="E172" s="231">
        <v>2473.9666666666667</v>
      </c>
      <c r="F172" s="231">
        <v>2453.8333333333335</v>
      </c>
      <c r="G172" s="231">
        <v>2433.3666666666668</v>
      </c>
      <c r="H172" s="231">
        <v>2514.5666666666666</v>
      </c>
      <c r="I172" s="231">
        <v>2535.0333333333338</v>
      </c>
      <c r="J172" s="231">
        <v>2555.1666666666665</v>
      </c>
      <c r="K172" s="230">
        <v>2514.9</v>
      </c>
      <c r="L172" s="230">
        <v>2474.3000000000002</v>
      </c>
      <c r="M172" s="230">
        <v>9.5369999999999996E-2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2892.3</v>
      </c>
      <c r="D173" s="231">
        <v>2888.0333333333333</v>
      </c>
      <c r="E173" s="231">
        <v>2856.0666666666666</v>
      </c>
      <c r="F173" s="231">
        <v>2819.8333333333335</v>
      </c>
      <c r="G173" s="231">
        <v>2787.8666666666668</v>
      </c>
      <c r="H173" s="231">
        <v>2924.2666666666664</v>
      </c>
      <c r="I173" s="231">
        <v>2956.2333333333327</v>
      </c>
      <c r="J173" s="231">
        <v>2992.4666666666662</v>
      </c>
      <c r="K173" s="230">
        <v>2920</v>
      </c>
      <c r="L173" s="230">
        <v>2851.8</v>
      </c>
      <c r="M173" s="230">
        <v>4.8550000000000003E-2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150.35</v>
      </c>
      <c r="D174" s="231">
        <v>150.46666666666667</v>
      </c>
      <c r="E174" s="231">
        <v>149.13333333333333</v>
      </c>
      <c r="F174" s="231">
        <v>147.91666666666666</v>
      </c>
      <c r="G174" s="231">
        <v>146.58333333333331</v>
      </c>
      <c r="H174" s="231">
        <v>151.68333333333334</v>
      </c>
      <c r="I174" s="231">
        <v>153.01666666666665</v>
      </c>
      <c r="J174" s="231">
        <v>154.23333333333335</v>
      </c>
      <c r="K174" s="230">
        <v>151.80000000000001</v>
      </c>
      <c r="L174" s="230">
        <v>149.25</v>
      </c>
      <c r="M174" s="230">
        <v>2.4619599999999999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1349.7</v>
      </c>
      <c r="D175" s="231">
        <v>1348.2833333333335</v>
      </c>
      <c r="E175" s="231">
        <v>1319.616666666667</v>
      </c>
      <c r="F175" s="231">
        <v>1289.5333333333335</v>
      </c>
      <c r="G175" s="231">
        <v>1260.866666666667</v>
      </c>
      <c r="H175" s="231">
        <v>1378.366666666667</v>
      </c>
      <c r="I175" s="231">
        <v>1407.0333333333335</v>
      </c>
      <c r="J175" s="231">
        <v>1437.116666666667</v>
      </c>
      <c r="K175" s="230">
        <v>1376.95</v>
      </c>
      <c r="L175" s="230">
        <v>1318.2</v>
      </c>
      <c r="M175" s="230">
        <v>19.175039999999999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1245.25</v>
      </c>
      <c r="D176" s="231">
        <v>1249</v>
      </c>
      <c r="E176" s="231">
        <v>1239</v>
      </c>
      <c r="F176" s="231">
        <v>1232.75</v>
      </c>
      <c r="G176" s="231">
        <v>1222.75</v>
      </c>
      <c r="H176" s="231">
        <v>1255.25</v>
      </c>
      <c r="I176" s="231">
        <v>1265.25</v>
      </c>
      <c r="J176" s="231">
        <v>1271.5</v>
      </c>
      <c r="K176" s="230">
        <v>1259</v>
      </c>
      <c r="L176" s="230">
        <v>1242.75</v>
      </c>
      <c r="M176" s="230">
        <v>0.49547000000000002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518.15</v>
      </c>
      <c r="D177" s="231">
        <v>517.51666666666665</v>
      </c>
      <c r="E177" s="231">
        <v>515.08333333333326</v>
      </c>
      <c r="F177" s="231">
        <v>512.01666666666665</v>
      </c>
      <c r="G177" s="231">
        <v>509.58333333333326</v>
      </c>
      <c r="H177" s="231">
        <v>520.58333333333326</v>
      </c>
      <c r="I177" s="231">
        <v>523.01666666666665</v>
      </c>
      <c r="J177" s="231">
        <v>526.08333333333326</v>
      </c>
      <c r="K177" s="230">
        <v>519.95000000000005</v>
      </c>
      <c r="L177" s="230">
        <v>514.45000000000005</v>
      </c>
      <c r="M177" s="230">
        <v>9.5113800000000008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1049</v>
      </c>
      <c r="D178" s="231">
        <v>1043.7666666666667</v>
      </c>
      <c r="E178" s="231">
        <v>1032.5333333333333</v>
      </c>
      <c r="F178" s="231">
        <v>1016.0666666666666</v>
      </c>
      <c r="G178" s="231">
        <v>1004.8333333333333</v>
      </c>
      <c r="H178" s="231">
        <v>1060.2333333333333</v>
      </c>
      <c r="I178" s="231">
        <v>1071.4666666666665</v>
      </c>
      <c r="J178" s="231">
        <v>1087.9333333333334</v>
      </c>
      <c r="K178" s="230">
        <v>1055</v>
      </c>
      <c r="L178" s="230">
        <v>1027.3</v>
      </c>
      <c r="M178" s="230">
        <v>0.10259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1756.35</v>
      </c>
      <c r="D179" s="231">
        <v>1739.7833333333335</v>
      </c>
      <c r="E179" s="231">
        <v>1713.5666666666671</v>
      </c>
      <c r="F179" s="231">
        <v>1670.7833333333335</v>
      </c>
      <c r="G179" s="231">
        <v>1644.5666666666671</v>
      </c>
      <c r="H179" s="231">
        <v>1782.5666666666671</v>
      </c>
      <c r="I179" s="231">
        <v>1808.7833333333338</v>
      </c>
      <c r="J179" s="231">
        <v>1851.5666666666671</v>
      </c>
      <c r="K179" s="230">
        <v>1766</v>
      </c>
      <c r="L179" s="230">
        <v>1697</v>
      </c>
      <c r="M179" s="230">
        <v>0.83787999999999996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431.8</v>
      </c>
      <c r="D180" s="231">
        <v>432.25</v>
      </c>
      <c r="E180" s="231">
        <v>429.15</v>
      </c>
      <c r="F180" s="231">
        <v>426.5</v>
      </c>
      <c r="G180" s="231">
        <v>423.4</v>
      </c>
      <c r="H180" s="231">
        <v>434.9</v>
      </c>
      <c r="I180" s="231">
        <v>438</v>
      </c>
      <c r="J180" s="231">
        <v>440.65</v>
      </c>
      <c r="K180" s="230">
        <v>435.35</v>
      </c>
      <c r="L180" s="230">
        <v>429.6</v>
      </c>
      <c r="M180" s="230">
        <v>0.24975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963.2</v>
      </c>
      <c r="D181" s="231">
        <v>969.06666666666661</v>
      </c>
      <c r="E181" s="231">
        <v>945.93333333333317</v>
      </c>
      <c r="F181" s="231">
        <v>928.66666666666652</v>
      </c>
      <c r="G181" s="231">
        <v>905.53333333333308</v>
      </c>
      <c r="H181" s="231">
        <v>986.33333333333326</v>
      </c>
      <c r="I181" s="231">
        <v>1009.4666666666667</v>
      </c>
      <c r="J181" s="231">
        <v>1026.7333333333333</v>
      </c>
      <c r="K181" s="230">
        <v>992.2</v>
      </c>
      <c r="L181" s="230">
        <v>951.8</v>
      </c>
      <c r="M181" s="230">
        <v>14.84258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444.9</v>
      </c>
      <c r="D182" s="231">
        <v>442.5333333333333</v>
      </c>
      <c r="E182" s="231">
        <v>437.06666666666661</v>
      </c>
      <c r="F182" s="231">
        <v>429.23333333333329</v>
      </c>
      <c r="G182" s="231">
        <v>423.76666666666659</v>
      </c>
      <c r="H182" s="231">
        <v>450.36666666666662</v>
      </c>
      <c r="I182" s="231">
        <v>455.83333333333331</v>
      </c>
      <c r="J182" s="231">
        <v>463.66666666666663</v>
      </c>
      <c r="K182" s="230">
        <v>448</v>
      </c>
      <c r="L182" s="230">
        <v>434.7</v>
      </c>
      <c r="M182" s="230">
        <v>0.90685000000000004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1291.5</v>
      </c>
      <c r="D183" s="231">
        <v>1289.4333333333334</v>
      </c>
      <c r="E183" s="231">
        <v>1283.0666666666668</v>
      </c>
      <c r="F183" s="231">
        <v>1274.6333333333334</v>
      </c>
      <c r="G183" s="231">
        <v>1268.2666666666669</v>
      </c>
      <c r="H183" s="231">
        <v>1297.8666666666668</v>
      </c>
      <c r="I183" s="231">
        <v>1304.2333333333336</v>
      </c>
      <c r="J183" s="231">
        <v>1312.6666666666667</v>
      </c>
      <c r="K183" s="230">
        <v>1295.8</v>
      </c>
      <c r="L183" s="230">
        <v>1281</v>
      </c>
      <c r="M183" s="230">
        <v>2.77888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296.85000000000002</v>
      </c>
      <c r="D184" s="231">
        <v>296.83333333333331</v>
      </c>
      <c r="E184" s="231">
        <v>294.56666666666661</v>
      </c>
      <c r="F184" s="231">
        <v>292.2833333333333</v>
      </c>
      <c r="G184" s="231">
        <v>290.01666666666659</v>
      </c>
      <c r="H184" s="231">
        <v>299.11666666666662</v>
      </c>
      <c r="I184" s="231">
        <v>301.38333333333338</v>
      </c>
      <c r="J184" s="231">
        <v>303.66666666666663</v>
      </c>
      <c r="K184" s="230">
        <v>299.10000000000002</v>
      </c>
      <c r="L184" s="230">
        <v>294.55</v>
      </c>
      <c r="M184" s="230">
        <v>2.75467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292.85000000000002</v>
      </c>
      <c r="D185" s="231">
        <v>291.93333333333334</v>
      </c>
      <c r="E185" s="231">
        <v>287.01666666666665</v>
      </c>
      <c r="F185" s="231">
        <v>281.18333333333334</v>
      </c>
      <c r="G185" s="231">
        <v>276.26666666666665</v>
      </c>
      <c r="H185" s="231">
        <v>297.76666666666665</v>
      </c>
      <c r="I185" s="231">
        <v>302.68333333333328</v>
      </c>
      <c r="J185" s="231">
        <v>308.51666666666665</v>
      </c>
      <c r="K185" s="230">
        <v>296.85000000000002</v>
      </c>
      <c r="L185" s="230">
        <v>286.10000000000002</v>
      </c>
      <c r="M185" s="230">
        <v>20.20477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1686.85</v>
      </c>
      <c r="D186" s="231">
        <v>1691.5</v>
      </c>
      <c r="E186" s="231">
        <v>1679.55</v>
      </c>
      <c r="F186" s="231">
        <v>1672.25</v>
      </c>
      <c r="G186" s="231">
        <v>1660.3</v>
      </c>
      <c r="H186" s="231">
        <v>1698.8</v>
      </c>
      <c r="I186" s="231">
        <v>1710.7499999999998</v>
      </c>
      <c r="J186" s="231">
        <v>1718.05</v>
      </c>
      <c r="K186" s="230">
        <v>1703.45</v>
      </c>
      <c r="L186" s="230">
        <v>1684.2</v>
      </c>
      <c r="M186" s="230">
        <v>3.59687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636.5</v>
      </c>
      <c r="D187" s="231">
        <v>639</v>
      </c>
      <c r="E187" s="231">
        <v>627.5</v>
      </c>
      <c r="F187" s="231">
        <v>618.5</v>
      </c>
      <c r="G187" s="231">
        <v>607</v>
      </c>
      <c r="H187" s="231">
        <v>648</v>
      </c>
      <c r="I187" s="231">
        <v>659.5</v>
      </c>
      <c r="J187" s="231">
        <v>668.5</v>
      </c>
      <c r="K187" s="230">
        <v>650.5</v>
      </c>
      <c r="L187" s="230">
        <v>630</v>
      </c>
      <c r="M187" s="230">
        <v>1.1153599999999999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300.35000000000002</v>
      </c>
      <c r="D188" s="231">
        <v>299.73333333333329</v>
      </c>
      <c r="E188" s="231">
        <v>292.76666666666659</v>
      </c>
      <c r="F188" s="231">
        <v>285.18333333333328</v>
      </c>
      <c r="G188" s="231">
        <v>278.21666666666658</v>
      </c>
      <c r="H188" s="231">
        <v>307.31666666666661</v>
      </c>
      <c r="I188" s="231">
        <v>314.2833333333333</v>
      </c>
      <c r="J188" s="231">
        <v>321.86666666666662</v>
      </c>
      <c r="K188" s="230">
        <v>306.7</v>
      </c>
      <c r="L188" s="230">
        <v>292.14999999999998</v>
      </c>
      <c r="M188" s="230">
        <v>3.0319699999999998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1837.05</v>
      </c>
      <c r="D189" s="231">
        <v>1851.3333333333333</v>
      </c>
      <c r="E189" s="231">
        <v>1805.7166666666665</v>
      </c>
      <c r="F189" s="231">
        <v>1774.3833333333332</v>
      </c>
      <c r="G189" s="231">
        <v>1728.7666666666664</v>
      </c>
      <c r="H189" s="231">
        <v>1882.6666666666665</v>
      </c>
      <c r="I189" s="231">
        <v>1928.2833333333333</v>
      </c>
      <c r="J189" s="231">
        <v>1959.6166666666666</v>
      </c>
      <c r="K189" s="230">
        <v>1896.95</v>
      </c>
      <c r="L189" s="230">
        <v>1820</v>
      </c>
      <c r="M189" s="230">
        <v>0.39600000000000002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625.79999999999995</v>
      </c>
      <c r="D190" s="231">
        <v>626.21666666666658</v>
      </c>
      <c r="E190" s="231">
        <v>621.63333333333321</v>
      </c>
      <c r="F190" s="231">
        <v>617.46666666666658</v>
      </c>
      <c r="G190" s="231">
        <v>612.88333333333321</v>
      </c>
      <c r="H190" s="231">
        <v>630.38333333333321</v>
      </c>
      <c r="I190" s="231">
        <v>634.96666666666647</v>
      </c>
      <c r="J190" s="231">
        <v>639.13333333333321</v>
      </c>
      <c r="K190" s="230">
        <v>630.79999999999995</v>
      </c>
      <c r="L190" s="230">
        <v>622.04999999999995</v>
      </c>
      <c r="M190" s="230">
        <v>0.28510000000000002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271.60000000000002</v>
      </c>
      <c r="D191" s="231">
        <v>272.23333333333335</v>
      </c>
      <c r="E191" s="231">
        <v>265.56666666666672</v>
      </c>
      <c r="F191" s="231">
        <v>259.53333333333336</v>
      </c>
      <c r="G191" s="231">
        <v>252.86666666666673</v>
      </c>
      <c r="H191" s="231">
        <v>278.26666666666671</v>
      </c>
      <c r="I191" s="231">
        <v>284.93333333333334</v>
      </c>
      <c r="J191" s="231">
        <v>290.9666666666667</v>
      </c>
      <c r="K191" s="230">
        <v>278.89999999999998</v>
      </c>
      <c r="L191" s="230">
        <v>266.2</v>
      </c>
      <c r="M191" s="230">
        <v>7.7274700000000003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3328.8</v>
      </c>
      <c r="D192" s="231">
        <v>3354.4833333333336</v>
      </c>
      <c r="E192" s="231">
        <v>3281.9666666666672</v>
      </c>
      <c r="F192" s="231">
        <v>3235.1333333333337</v>
      </c>
      <c r="G192" s="231">
        <v>3162.6166666666672</v>
      </c>
      <c r="H192" s="231">
        <v>3401.3166666666671</v>
      </c>
      <c r="I192" s="231">
        <v>3473.8333333333335</v>
      </c>
      <c r="J192" s="231">
        <v>3520.666666666667</v>
      </c>
      <c r="K192" s="230">
        <v>3427</v>
      </c>
      <c r="L192" s="230">
        <v>3307.65</v>
      </c>
      <c r="M192" s="230">
        <v>1.26878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458.75</v>
      </c>
      <c r="D193" s="231">
        <v>460.68333333333334</v>
      </c>
      <c r="E193" s="231">
        <v>456.06666666666666</v>
      </c>
      <c r="F193" s="231">
        <v>453.38333333333333</v>
      </c>
      <c r="G193" s="231">
        <v>448.76666666666665</v>
      </c>
      <c r="H193" s="231">
        <v>463.36666666666667</v>
      </c>
      <c r="I193" s="231">
        <v>467.98333333333335</v>
      </c>
      <c r="J193" s="231">
        <v>470.66666666666669</v>
      </c>
      <c r="K193" s="230">
        <v>465.3</v>
      </c>
      <c r="L193" s="230">
        <v>458</v>
      </c>
      <c r="M193" s="230">
        <v>7.7625000000000002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531</v>
      </c>
      <c r="D194" s="231">
        <v>529.28333333333342</v>
      </c>
      <c r="E194" s="231">
        <v>524.41666666666686</v>
      </c>
      <c r="F194" s="231">
        <v>517.83333333333348</v>
      </c>
      <c r="G194" s="231">
        <v>512.96666666666692</v>
      </c>
      <c r="H194" s="231">
        <v>535.86666666666679</v>
      </c>
      <c r="I194" s="231">
        <v>540.73333333333335</v>
      </c>
      <c r="J194" s="231">
        <v>547.31666666666672</v>
      </c>
      <c r="K194" s="230">
        <v>534.15</v>
      </c>
      <c r="L194" s="230">
        <v>522.70000000000005</v>
      </c>
      <c r="M194" s="230">
        <v>5.1782700000000004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113.8</v>
      </c>
      <c r="D195" s="231">
        <v>114.21666666666665</v>
      </c>
      <c r="E195" s="231">
        <v>112.23333333333331</v>
      </c>
      <c r="F195" s="231">
        <v>110.66666666666666</v>
      </c>
      <c r="G195" s="231">
        <v>108.68333333333331</v>
      </c>
      <c r="H195" s="231">
        <v>115.7833333333333</v>
      </c>
      <c r="I195" s="231">
        <v>117.76666666666665</v>
      </c>
      <c r="J195" s="231">
        <v>119.3333333333333</v>
      </c>
      <c r="K195" s="230">
        <v>116.2</v>
      </c>
      <c r="L195" s="230">
        <v>112.65</v>
      </c>
      <c r="M195" s="230">
        <v>8.0046099999999996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127.8</v>
      </c>
      <c r="D196" s="231">
        <v>126.56666666666668</v>
      </c>
      <c r="E196" s="231">
        <v>124.63333333333335</v>
      </c>
      <c r="F196" s="231">
        <v>121.46666666666668</v>
      </c>
      <c r="G196" s="231">
        <v>119.53333333333336</v>
      </c>
      <c r="H196" s="231">
        <v>129.73333333333335</v>
      </c>
      <c r="I196" s="231">
        <v>131.66666666666666</v>
      </c>
      <c r="J196" s="231">
        <v>134.83333333333334</v>
      </c>
      <c r="K196" s="230">
        <v>128.5</v>
      </c>
      <c r="L196" s="230">
        <v>123.4</v>
      </c>
      <c r="M196" s="230">
        <v>18.308330000000002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265.60000000000002</v>
      </c>
      <c r="D197" s="231">
        <v>265.8</v>
      </c>
      <c r="E197" s="231">
        <v>263.8</v>
      </c>
      <c r="F197" s="231">
        <v>262</v>
      </c>
      <c r="G197" s="231">
        <v>260</v>
      </c>
      <c r="H197" s="231">
        <v>267.60000000000002</v>
      </c>
      <c r="I197" s="231">
        <v>269.60000000000002</v>
      </c>
      <c r="J197" s="231">
        <v>271.40000000000003</v>
      </c>
      <c r="K197" s="230">
        <v>267.8</v>
      </c>
      <c r="L197" s="230">
        <v>264</v>
      </c>
      <c r="M197" s="230">
        <v>2.2147000000000001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1078.3</v>
      </c>
      <c r="D198" s="231">
        <v>1079.7333333333333</v>
      </c>
      <c r="E198" s="231">
        <v>1058.5666666666666</v>
      </c>
      <c r="F198" s="231">
        <v>1038.8333333333333</v>
      </c>
      <c r="G198" s="231">
        <v>1017.6666666666665</v>
      </c>
      <c r="H198" s="231">
        <v>1099.4666666666667</v>
      </c>
      <c r="I198" s="231">
        <v>1120.6333333333332</v>
      </c>
      <c r="J198" s="231">
        <v>1140.3666666666668</v>
      </c>
      <c r="K198" s="230">
        <v>1100.9000000000001</v>
      </c>
      <c r="L198" s="230">
        <v>1060</v>
      </c>
      <c r="M198" s="230">
        <v>3.10582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1053.45</v>
      </c>
      <c r="D199" s="231">
        <v>1052.2166666666667</v>
      </c>
      <c r="E199" s="231">
        <v>1045.6333333333334</v>
      </c>
      <c r="F199" s="231">
        <v>1037.8166666666668</v>
      </c>
      <c r="G199" s="231">
        <v>1031.2333333333336</v>
      </c>
      <c r="H199" s="231">
        <v>1060.0333333333333</v>
      </c>
      <c r="I199" s="231">
        <v>1066.6166666666663</v>
      </c>
      <c r="J199" s="231">
        <v>1074.4333333333332</v>
      </c>
      <c r="K199" s="230">
        <v>1058.8</v>
      </c>
      <c r="L199" s="230">
        <v>1044.4000000000001</v>
      </c>
      <c r="M199" s="230">
        <v>12.37595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1765.6</v>
      </c>
      <c r="D200" s="231">
        <v>1765.55</v>
      </c>
      <c r="E200" s="231">
        <v>1746.1</v>
      </c>
      <c r="F200" s="231">
        <v>1726.6</v>
      </c>
      <c r="G200" s="231">
        <v>1707.1499999999999</v>
      </c>
      <c r="H200" s="231">
        <v>1785.05</v>
      </c>
      <c r="I200" s="231">
        <v>1804.5000000000002</v>
      </c>
      <c r="J200" s="231">
        <v>1824</v>
      </c>
      <c r="K200" s="230">
        <v>1785</v>
      </c>
      <c r="L200" s="230">
        <v>1746.05</v>
      </c>
      <c r="M200" s="230">
        <v>8.7280899999999999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1664.15</v>
      </c>
      <c r="D201" s="231">
        <v>1671.25</v>
      </c>
      <c r="E201" s="231">
        <v>1654.8</v>
      </c>
      <c r="F201" s="231">
        <v>1645.45</v>
      </c>
      <c r="G201" s="231">
        <v>1629</v>
      </c>
      <c r="H201" s="231">
        <v>1680.6</v>
      </c>
      <c r="I201" s="231">
        <v>1697.0499999999997</v>
      </c>
      <c r="J201" s="231">
        <v>1706.3999999999999</v>
      </c>
      <c r="K201" s="230">
        <v>1687.7</v>
      </c>
      <c r="L201" s="230">
        <v>1661.9</v>
      </c>
      <c r="M201" s="230">
        <v>251.76534000000001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529.75</v>
      </c>
      <c r="D202" s="231">
        <v>534.86666666666667</v>
      </c>
      <c r="E202" s="231">
        <v>522.88333333333333</v>
      </c>
      <c r="F202" s="231">
        <v>516.01666666666665</v>
      </c>
      <c r="G202" s="231">
        <v>504.0333333333333</v>
      </c>
      <c r="H202" s="231">
        <v>541.73333333333335</v>
      </c>
      <c r="I202" s="231">
        <v>553.7166666666667</v>
      </c>
      <c r="J202" s="231">
        <v>560.58333333333337</v>
      </c>
      <c r="K202" s="230">
        <v>546.85</v>
      </c>
      <c r="L202" s="230">
        <v>528</v>
      </c>
      <c r="M202" s="230">
        <v>67.00461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62.9</v>
      </c>
      <c r="D203" s="231">
        <v>63.233333333333327</v>
      </c>
      <c r="E203" s="231">
        <v>62.166666666666657</v>
      </c>
      <c r="F203" s="231">
        <v>61.43333333333333</v>
      </c>
      <c r="G203" s="231">
        <v>60.36666666666666</v>
      </c>
      <c r="H203" s="231">
        <v>63.966666666666654</v>
      </c>
      <c r="I203" s="231">
        <v>65.033333333333331</v>
      </c>
      <c r="J203" s="231">
        <v>65.766666666666652</v>
      </c>
      <c r="K203" s="230">
        <v>64.3</v>
      </c>
      <c r="L203" s="230">
        <v>62.5</v>
      </c>
      <c r="M203" s="230">
        <v>36.50949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611.20000000000005</v>
      </c>
      <c r="D204" s="231">
        <v>610.75</v>
      </c>
      <c r="E204" s="231">
        <v>601.5</v>
      </c>
      <c r="F204" s="231">
        <v>591.79999999999995</v>
      </c>
      <c r="G204" s="231">
        <v>582.54999999999995</v>
      </c>
      <c r="H204" s="231">
        <v>620.45000000000005</v>
      </c>
      <c r="I204" s="231">
        <v>629.70000000000005</v>
      </c>
      <c r="J204" s="231">
        <v>639.40000000000009</v>
      </c>
      <c r="K204" s="230">
        <v>620</v>
      </c>
      <c r="L204" s="230">
        <v>601.04999999999995</v>
      </c>
      <c r="M204" s="230">
        <v>1.6929700000000001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802.3</v>
      </c>
      <c r="D205" s="231">
        <v>801.98333333333323</v>
      </c>
      <c r="E205" s="231">
        <v>793.96666666666647</v>
      </c>
      <c r="F205" s="231">
        <v>785.63333333333321</v>
      </c>
      <c r="G205" s="231">
        <v>777.61666666666645</v>
      </c>
      <c r="H205" s="231">
        <v>810.31666666666649</v>
      </c>
      <c r="I205" s="231">
        <v>818.33333333333314</v>
      </c>
      <c r="J205" s="231">
        <v>826.66666666666652</v>
      </c>
      <c r="K205" s="230">
        <v>810</v>
      </c>
      <c r="L205" s="230">
        <v>793.65</v>
      </c>
      <c r="M205" s="230">
        <v>1.3603799999999999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833.3</v>
      </c>
      <c r="D206" s="231">
        <v>835.01666666666677</v>
      </c>
      <c r="E206" s="231">
        <v>828.78333333333353</v>
      </c>
      <c r="F206" s="231">
        <v>824.26666666666677</v>
      </c>
      <c r="G206" s="231">
        <v>818.03333333333353</v>
      </c>
      <c r="H206" s="231">
        <v>839.53333333333353</v>
      </c>
      <c r="I206" s="231">
        <v>845.76666666666688</v>
      </c>
      <c r="J206" s="231">
        <v>850.28333333333353</v>
      </c>
      <c r="K206" s="230">
        <v>841.25</v>
      </c>
      <c r="L206" s="230">
        <v>830.5</v>
      </c>
      <c r="M206" s="230">
        <v>7.3330000000000006E-2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1215.9000000000001</v>
      </c>
      <c r="D207" s="231">
        <v>1209.0333333333335</v>
      </c>
      <c r="E207" s="231">
        <v>1200.0666666666671</v>
      </c>
      <c r="F207" s="231">
        <v>1184.2333333333336</v>
      </c>
      <c r="G207" s="231">
        <v>1175.2666666666671</v>
      </c>
      <c r="H207" s="231">
        <v>1224.866666666667</v>
      </c>
      <c r="I207" s="231">
        <v>1233.8333333333337</v>
      </c>
      <c r="J207" s="231">
        <v>1249.666666666667</v>
      </c>
      <c r="K207" s="230">
        <v>1218</v>
      </c>
      <c r="L207" s="230">
        <v>1193.2</v>
      </c>
      <c r="M207" s="230">
        <v>3.9497399999999998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2497.75</v>
      </c>
      <c r="D208" s="231">
        <v>2508.5333333333333</v>
      </c>
      <c r="E208" s="231">
        <v>2483.0666666666666</v>
      </c>
      <c r="F208" s="231">
        <v>2468.3833333333332</v>
      </c>
      <c r="G208" s="231">
        <v>2442.9166666666665</v>
      </c>
      <c r="H208" s="231">
        <v>2523.2166666666667</v>
      </c>
      <c r="I208" s="231">
        <v>2548.6833333333329</v>
      </c>
      <c r="J208" s="231">
        <v>2563.3666666666668</v>
      </c>
      <c r="K208" s="230">
        <v>2534</v>
      </c>
      <c r="L208" s="230">
        <v>2493.85</v>
      </c>
      <c r="M208" s="230">
        <v>5.3813800000000001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288.95</v>
      </c>
      <c r="D209" s="231">
        <v>290.88333333333338</v>
      </c>
      <c r="E209" s="231">
        <v>286.26666666666677</v>
      </c>
      <c r="F209" s="231">
        <v>283.58333333333337</v>
      </c>
      <c r="G209" s="231">
        <v>278.96666666666675</v>
      </c>
      <c r="H209" s="231">
        <v>293.56666666666678</v>
      </c>
      <c r="I209" s="231">
        <v>298.18333333333345</v>
      </c>
      <c r="J209" s="231">
        <v>300.86666666666679</v>
      </c>
      <c r="K209" s="230">
        <v>295.5</v>
      </c>
      <c r="L209" s="230">
        <v>288.2</v>
      </c>
      <c r="M209" s="230">
        <v>1.1122700000000001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429.8</v>
      </c>
      <c r="D210" s="231">
        <v>428.83333333333331</v>
      </c>
      <c r="E210" s="231">
        <v>425.96666666666664</v>
      </c>
      <c r="F210" s="231">
        <v>422.13333333333333</v>
      </c>
      <c r="G210" s="231">
        <v>419.26666666666665</v>
      </c>
      <c r="H210" s="231">
        <v>432.66666666666663</v>
      </c>
      <c r="I210" s="231">
        <v>435.5333333333333</v>
      </c>
      <c r="J210" s="231">
        <v>439.36666666666662</v>
      </c>
      <c r="K210" s="230">
        <v>431.7</v>
      </c>
      <c r="L210" s="230">
        <v>425</v>
      </c>
      <c r="M210" s="230">
        <v>36.481589999999997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1017.65</v>
      </c>
      <c r="D211" s="231">
        <v>1021.1</v>
      </c>
      <c r="E211" s="231">
        <v>1009.7</v>
      </c>
      <c r="F211" s="231">
        <v>1001.75</v>
      </c>
      <c r="G211" s="231">
        <v>990.35</v>
      </c>
      <c r="H211" s="231">
        <v>1029.0500000000002</v>
      </c>
      <c r="I211" s="231">
        <v>1040.4499999999998</v>
      </c>
      <c r="J211" s="231">
        <v>1048.4000000000001</v>
      </c>
      <c r="K211" s="230">
        <v>1032.5</v>
      </c>
      <c r="L211" s="230">
        <v>1013.15</v>
      </c>
      <c r="M211" s="230">
        <v>0.13370000000000001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2824.45</v>
      </c>
      <c r="D212" s="231">
        <v>2829.5166666666664</v>
      </c>
      <c r="E212" s="231">
        <v>2810.0333333333328</v>
      </c>
      <c r="F212" s="231">
        <v>2795.6166666666663</v>
      </c>
      <c r="G212" s="231">
        <v>2776.1333333333328</v>
      </c>
      <c r="H212" s="231">
        <v>2843.9333333333329</v>
      </c>
      <c r="I212" s="231">
        <v>2863.4166666666665</v>
      </c>
      <c r="J212" s="231">
        <v>2877.833333333333</v>
      </c>
      <c r="K212" s="230">
        <v>2849</v>
      </c>
      <c r="L212" s="230">
        <v>2815.1</v>
      </c>
      <c r="M212" s="230">
        <v>4.6064400000000001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99.1</v>
      </c>
      <c r="D213" s="231">
        <v>99.416666666666671</v>
      </c>
      <c r="E213" s="231">
        <v>98.433333333333337</v>
      </c>
      <c r="F213" s="231">
        <v>97.766666666666666</v>
      </c>
      <c r="G213" s="231">
        <v>96.783333333333331</v>
      </c>
      <c r="H213" s="231">
        <v>100.08333333333334</v>
      </c>
      <c r="I213" s="231">
        <v>101.06666666666666</v>
      </c>
      <c r="J213" s="231">
        <v>101.73333333333335</v>
      </c>
      <c r="K213" s="230">
        <v>100.4</v>
      </c>
      <c r="L213" s="230">
        <v>98.75</v>
      </c>
      <c r="M213" s="230">
        <v>19.079660000000001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247</v>
      </c>
      <c r="D214" s="231">
        <v>245.66666666666666</v>
      </c>
      <c r="E214" s="231">
        <v>243.33333333333331</v>
      </c>
      <c r="F214" s="231">
        <v>239.66666666666666</v>
      </c>
      <c r="G214" s="231">
        <v>237.33333333333331</v>
      </c>
      <c r="H214" s="231">
        <v>249.33333333333331</v>
      </c>
      <c r="I214" s="231">
        <v>251.66666666666663</v>
      </c>
      <c r="J214" s="231">
        <v>255.33333333333331</v>
      </c>
      <c r="K214" s="230">
        <v>248</v>
      </c>
      <c r="L214" s="230">
        <v>242</v>
      </c>
      <c r="M214" s="230">
        <v>19.237770000000001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2490.4499999999998</v>
      </c>
      <c r="D215" s="231">
        <v>2489.4166666666665</v>
      </c>
      <c r="E215" s="231">
        <v>2479.083333333333</v>
      </c>
      <c r="F215" s="231">
        <v>2467.7166666666667</v>
      </c>
      <c r="G215" s="231">
        <v>2457.3833333333332</v>
      </c>
      <c r="H215" s="231">
        <v>2500.7833333333328</v>
      </c>
      <c r="I215" s="231">
        <v>2511.1166666666659</v>
      </c>
      <c r="J215" s="231">
        <v>2522.4833333333327</v>
      </c>
      <c r="K215" s="230">
        <v>2499.75</v>
      </c>
      <c r="L215" s="230">
        <v>2478.0500000000002</v>
      </c>
      <c r="M215" s="230">
        <v>17.01098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316.85000000000002</v>
      </c>
      <c r="D216" s="231">
        <v>317.41666666666669</v>
      </c>
      <c r="E216" s="231">
        <v>315.63333333333338</v>
      </c>
      <c r="F216" s="231">
        <v>314.41666666666669</v>
      </c>
      <c r="G216" s="231">
        <v>312.63333333333338</v>
      </c>
      <c r="H216" s="231">
        <v>318.63333333333338</v>
      </c>
      <c r="I216" s="231">
        <v>320.41666666666669</v>
      </c>
      <c r="J216" s="231">
        <v>321.63333333333338</v>
      </c>
      <c r="K216" s="230">
        <v>319.2</v>
      </c>
      <c r="L216" s="230">
        <v>316.2</v>
      </c>
      <c r="M216" s="230">
        <v>3.0228899999999999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3245.3</v>
      </c>
      <c r="D217" s="231">
        <v>3259.8666666666668</v>
      </c>
      <c r="E217" s="231">
        <v>3201.4833333333336</v>
      </c>
      <c r="F217" s="231">
        <v>3157.666666666667</v>
      </c>
      <c r="G217" s="231">
        <v>3099.2833333333338</v>
      </c>
      <c r="H217" s="231">
        <v>3303.6833333333334</v>
      </c>
      <c r="I217" s="231">
        <v>3362.0666666666666</v>
      </c>
      <c r="J217" s="231">
        <v>3405.8833333333332</v>
      </c>
      <c r="K217" s="230">
        <v>3318.25</v>
      </c>
      <c r="L217" s="230">
        <v>3216.05</v>
      </c>
      <c r="M217" s="230">
        <v>0.51702999999999999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706.2</v>
      </c>
      <c r="D218" s="231">
        <v>707.11666666666679</v>
      </c>
      <c r="E218" s="231">
        <v>701.03333333333353</v>
      </c>
      <c r="F218" s="231">
        <v>695.86666666666679</v>
      </c>
      <c r="G218" s="231">
        <v>689.78333333333353</v>
      </c>
      <c r="H218" s="231">
        <v>712.28333333333353</v>
      </c>
      <c r="I218" s="231">
        <v>718.36666666666679</v>
      </c>
      <c r="J218" s="231">
        <v>723.53333333333353</v>
      </c>
      <c r="K218" s="230">
        <v>713.2</v>
      </c>
      <c r="L218" s="230">
        <v>701.95</v>
      </c>
      <c r="M218" s="230">
        <v>0.35597000000000001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35707.050000000003</v>
      </c>
      <c r="D219" s="231">
        <v>35785.033333333333</v>
      </c>
      <c r="E219" s="231">
        <v>35322.066666666666</v>
      </c>
      <c r="F219" s="231">
        <v>34937.083333333336</v>
      </c>
      <c r="G219" s="231">
        <v>34474.116666666669</v>
      </c>
      <c r="H219" s="231">
        <v>36170.016666666663</v>
      </c>
      <c r="I219" s="231">
        <v>36632.983333333323</v>
      </c>
      <c r="J219" s="231">
        <v>37017.96666666666</v>
      </c>
      <c r="K219" s="230">
        <v>36248</v>
      </c>
      <c r="L219" s="230">
        <v>35400.050000000003</v>
      </c>
      <c r="M219" s="230">
        <v>6.2689999999999996E-2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48.7</v>
      </c>
      <c r="D220" s="231">
        <v>48.20000000000001</v>
      </c>
      <c r="E220" s="231">
        <v>47.300000000000018</v>
      </c>
      <c r="F220" s="231">
        <v>45.900000000000006</v>
      </c>
      <c r="G220" s="231">
        <v>45.000000000000014</v>
      </c>
      <c r="H220" s="231">
        <v>49.600000000000023</v>
      </c>
      <c r="I220" s="231">
        <v>50.500000000000014</v>
      </c>
      <c r="J220" s="231">
        <v>51.900000000000027</v>
      </c>
      <c r="K220" s="230">
        <v>49.1</v>
      </c>
      <c r="L220" s="230">
        <v>46.8</v>
      </c>
      <c r="M220" s="230">
        <v>92.126080000000002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2757</v>
      </c>
      <c r="D221" s="231">
        <v>2766.0833333333335</v>
      </c>
      <c r="E221" s="231">
        <v>2740.166666666667</v>
      </c>
      <c r="F221" s="231">
        <v>2723.3333333333335</v>
      </c>
      <c r="G221" s="231">
        <v>2697.416666666667</v>
      </c>
      <c r="H221" s="231">
        <v>2782.916666666667</v>
      </c>
      <c r="I221" s="231">
        <v>2808.8333333333339</v>
      </c>
      <c r="J221" s="231">
        <v>2825.666666666667</v>
      </c>
      <c r="K221" s="230">
        <v>2792</v>
      </c>
      <c r="L221" s="230">
        <v>2749.25</v>
      </c>
      <c r="M221" s="230">
        <v>45.750390000000003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913.45</v>
      </c>
      <c r="D222" s="231">
        <v>910.85</v>
      </c>
      <c r="E222" s="231">
        <v>905.7</v>
      </c>
      <c r="F222" s="231">
        <v>897.95</v>
      </c>
      <c r="G222" s="231">
        <v>892.80000000000007</v>
      </c>
      <c r="H222" s="231">
        <v>918.6</v>
      </c>
      <c r="I222" s="231">
        <v>923.74999999999989</v>
      </c>
      <c r="J222" s="231">
        <v>931.5</v>
      </c>
      <c r="K222" s="230">
        <v>916</v>
      </c>
      <c r="L222" s="230">
        <v>903.1</v>
      </c>
      <c r="M222" s="230">
        <v>413.83839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1073.75</v>
      </c>
      <c r="D223" s="231">
        <v>1075.2666666666667</v>
      </c>
      <c r="E223" s="231">
        <v>1067.7333333333333</v>
      </c>
      <c r="F223" s="231">
        <v>1061.7166666666667</v>
      </c>
      <c r="G223" s="231">
        <v>1054.1833333333334</v>
      </c>
      <c r="H223" s="231">
        <v>1081.2833333333333</v>
      </c>
      <c r="I223" s="231">
        <v>1088.8166666666666</v>
      </c>
      <c r="J223" s="231">
        <v>1094.8333333333333</v>
      </c>
      <c r="K223" s="230">
        <v>1082.8</v>
      </c>
      <c r="L223" s="230">
        <v>1069.25</v>
      </c>
      <c r="M223" s="230">
        <v>5.7620300000000002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434.55</v>
      </c>
      <c r="D224" s="231">
        <v>437.18333333333334</v>
      </c>
      <c r="E224" s="231">
        <v>429.36666666666667</v>
      </c>
      <c r="F224" s="231">
        <v>424.18333333333334</v>
      </c>
      <c r="G224" s="231">
        <v>416.36666666666667</v>
      </c>
      <c r="H224" s="231">
        <v>442.36666666666667</v>
      </c>
      <c r="I224" s="231">
        <v>450.18333333333339</v>
      </c>
      <c r="J224" s="231">
        <v>455.36666666666667</v>
      </c>
      <c r="K224" s="230">
        <v>445</v>
      </c>
      <c r="L224" s="230">
        <v>432</v>
      </c>
      <c r="M224" s="230">
        <v>20.66705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436.15</v>
      </c>
      <c r="D225" s="231">
        <v>435.34999999999997</v>
      </c>
      <c r="E225" s="231">
        <v>431.79999999999995</v>
      </c>
      <c r="F225" s="231">
        <v>427.45</v>
      </c>
      <c r="G225" s="231">
        <v>423.9</v>
      </c>
      <c r="H225" s="231">
        <v>439.69999999999993</v>
      </c>
      <c r="I225" s="231">
        <v>443.25</v>
      </c>
      <c r="J225" s="231">
        <v>447.59999999999991</v>
      </c>
      <c r="K225" s="230">
        <v>438.9</v>
      </c>
      <c r="L225" s="230">
        <v>431</v>
      </c>
      <c r="M225" s="230">
        <v>1.1052200000000001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53.05</v>
      </c>
      <c r="D226" s="231">
        <v>53.016666666666673</v>
      </c>
      <c r="E226" s="231">
        <v>52.533333333333346</v>
      </c>
      <c r="F226" s="231">
        <v>52.016666666666673</v>
      </c>
      <c r="G226" s="231">
        <v>51.533333333333346</v>
      </c>
      <c r="H226" s="231">
        <v>53.533333333333346</v>
      </c>
      <c r="I226" s="231">
        <v>54.01666666666668</v>
      </c>
      <c r="J226" s="231">
        <v>54.533333333333346</v>
      </c>
      <c r="K226" s="230">
        <v>53.5</v>
      </c>
      <c r="L226" s="230">
        <v>52.5</v>
      </c>
      <c r="M226" s="230">
        <v>72.112499999999997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58.65</v>
      </c>
      <c r="D227" s="231">
        <v>58.65</v>
      </c>
      <c r="E227" s="231">
        <v>58.199999999999996</v>
      </c>
      <c r="F227" s="231">
        <v>57.75</v>
      </c>
      <c r="G227" s="231">
        <v>57.3</v>
      </c>
      <c r="H227" s="231">
        <v>59.099999999999994</v>
      </c>
      <c r="I227" s="231">
        <v>59.55</v>
      </c>
      <c r="J227" s="231">
        <v>59.999999999999993</v>
      </c>
      <c r="K227" s="230">
        <v>59.1</v>
      </c>
      <c r="L227" s="230">
        <v>58.2</v>
      </c>
      <c r="M227" s="230">
        <v>352.48725999999999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83.45</v>
      </c>
      <c r="D228" s="231">
        <v>83.55</v>
      </c>
      <c r="E228" s="231">
        <v>83.1</v>
      </c>
      <c r="F228" s="231">
        <v>82.75</v>
      </c>
      <c r="G228" s="231">
        <v>82.3</v>
      </c>
      <c r="H228" s="231">
        <v>83.899999999999991</v>
      </c>
      <c r="I228" s="231">
        <v>84.350000000000009</v>
      </c>
      <c r="J228" s="231">
        <v>84.699999999999989</v>
      </c>
      <c r="K228" s="230">
        <v>84</v>
      </c>
      <c r="L228" s="230">
        <v>83.2</v>
      </c>
      <c r="M228" s="230">
        <v>38.817990000000002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866.85</v>
      </c>
      <c r="D229" s="231">
        <v>866.30000000000007</v>
      </c>
      <c r="E229" s="231">
        <v>832.90000000000009</v>
      </c>
      <c r="F229" s="231">
        <v>798.95</v>
      </c>
      <c r="G229" s="231">
        <v>765.55000000000007</v>
      </c>
      <c r="H229" s="231">
        <v>900.25000000000011</v>
      </c>
      <c r="I229" s="231">
        <v>933.65</v>
      </c>
      <c r="J229" s="231">
        <v>967.60000000000014</v>
      </c>
      <c r="K229" s="230">
        <v>899.7</v>
      </c>
      <c r="L229" s="230">
        <v>832.35</v>
      </c>
      <c r="M229" s="230">
        <v>4.54697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460.8</v>
      </c>
      <c r="D230" s="231">
        <v>461.7</v>
      </c>
      <c r="E230" s="231">
        <v>456.09999999999997</v>
      </c>
      <c r="F230" s="231">
        <v>451.4</v>
      </c>
      <c r="G230" s="231">
        <v>445.79999999999995</v>
      </c>
      <c r="H230" s="231">
        <v>466.4</v>
      </c>
      <c r="I230" s="231">
        <v>472</v>
      </c>
      <c r="J230" s="231">
        <v>476.7</v>
      </c>
      <c r="K230" s="230">
        <v>467.3</v>
      </c>
      <c r="L230" s="230">
        <v>457</v>
      </c>
      <c r="M230" s="230">
        <v>3.4354499999999999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26.8</v>
      </c>
      <c r="D231" s="231">
        <v>26.616666666666664</v>
      </c>
      <c r="E231" s="231">
        <v>26.333333333333329</v>
      </c>
      <c r="F231" s="231">
        <v>25.866666666666664</v>
      </c>
      <c r="G231" s="231">
        <v>25.583333333333329</v>
      </c>
      <c r="H231" s="231">
        <v>27.083333333333329</v>
      </c>
      <c r="I231" s="231">
        <v>27.366666666666667</v>
      </c>
      <c r="J231" s="231">
        <v>27.833333333333329</v>
      </c>
      <c r="K231" s="230">
        <v>26.9</v>
      </c>
      <c r="L231" s="230">
        <v>26.15</v>
      </c>
      <c r="M231" s="230">
        <v>56.294969999999999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411.55</v>
      </c>
      <c r="D232" s="231">
        <v>410.83333333333331</v>
      </c>
      <c r="E232" s="231">
        <v>408.11666666666662</v>
      </c>
      <c r="F232" s="231">
        <v>404.68333333333328</v>
      </c>
      <c r="G232" s="231">
        <v>401.96666666666658</v>
      </c>
      <c r="H232" s="231">
        <v>414.26666666666665</v>
      </c>
      <c r="I232" s="231">
        <v>416.98333333333335</v>
      </c>
      <c r="J232" s="231">
        <v>420.41666666666669</v>
      </c>
      <c r="K232" s="230">
        <v>413.55</v>
      </c>
      <c r="L232" s="230">
        <v>407.4</v>
      </c>
      <c r="M232" s="230">
        <v>88.401880000000006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94.35</v>
      </c>
      <c r="D233" s="231">
        <v>94.566666666666663</v>
      </c>
      <c r="E233" s="231">
        <v>93.633333333333326</v>
      </c>
      <c r="F233" s="231">
        <v>92.916666666666657</v>
      </c>
      <c r="G233" s="231">
        <v>91.98333333333332</v>
      </c>
      <c r="H233" s="231">
        <v>95.283333333333331</v>
      </c>
      <c r="I233" s="231">
        <v>96.216666666666669</v>
      </c>
      <c r="J233" s="231">
        <v>96.933333333333337</v>
      </c>
      <c r="K233" s="230">
        <v>95.5</v>
      </c>
      <c r="L233" s="230">
        <v>93.85</v>
      </c>
      <c r="M233" s="230">
        <v>2.5131000000000001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180.05</v>
      </c>
      <c r="D234" s="231">
        <v>180.71666666666667</v>
      </c>
      <c r="E234" s="231">
        <v>178.43333333333334</v>
      </c>
      <c r="F234" s="231">
        <v>176.81666666666666</v>
      </c>
      <c r="G234" s="231">
        <v>174.53333333333333</v>
      </c>
      <c r="H234" s="231">
        <v>182.33333333333334</v>
      </c>
      <c r="I234" s="231">
        <v>184.6166666666667</v>
      </c>
      <c r="J234" s="231">
        <v>186.23333333333335</v>
      </c>
      <c r="K234" s="230">
        <v>183</v>
      </c>
      <c r="L234" s="230">
        <v>179.1</v>
      </c>
      <c r="M234" s="230">
        <v>16.340769999999999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105.55</v>
      </c>
      <c r="D235" s="231">
        <v>105.8</v>
      </c>
      <c r="E235" s="231">
        <v>103.64999999999999</v>
      </c>
      <c r="F235" s="231">
        <v>101.75</v>
      </c>
      <c r="G235" s="231">
        <v>99.6</v>
      </c>
      <c r="H235" s="231">
        <v>107.69999999999999</v>
      </c>
      <c r="I235" s="231">
        <v>109.85</v>
      </c>
      <c r="J235" s="231">
        <v>111.74999999999999</v>
      </c>
      <c r="K235" s="230">
        <v>107.95</v>
      </c>
      <c r="L235" s="230">
        <v>103.9</v>
      </c>
      <c r="M235" s="230">
        <v>113.73895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67.8</v>
      </c>
      <c r="D236" s="231">
        <v>66.633333333333326</v>
      </c>
      <c r="E236" s="231">
        <v>64.966666666666654</v>
      </c>
      <c r="F236" s="231">
        <v>62.133333333333326</v>
      </c>
      <c r="G236" s="231">
        <v>60.466666666666654</v>
      </c>
      <c r="H236" s="231">
        <v>69.466666666666654</v>
      </c>
      <c r="I236" s="231">
        <v>71.13333333333334</v>
      </c>
      <c r="J236" s="231">
        <v>73.966666666666654</v>
      </c>
      <c r="K236" s="230">
        <v>68.3</v>
      </c>
      <c r="L236" s="230">
        <v>63.8</v>
      </c>
      <c r="M236" s="230">
        <v>368.17669999999998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5318.3</v>
      </c>
      <c r="D237" s="231">
        <v>5299.5999999999995</v>
      </c>
      <c r="E237" s="231">
        <v>5201.1999999999989</v>
      </c>
      <c r="F237" s="231">
        <v>5084.0999999999995</v>
      </c>
      <c r="G237" s="231">
        <v>4985.6999999999989</v>
      </c>
      <c r="H237" s="231">
        <v>5416.6999999999989</v>
      </c>
      <c r="I237" s="231">
        <v>5515.0999999999985</v>
      </c>
      <c r="J237" s="231">
        <v>5632.1999999999989</v>
      </c>
      <c r="K237" s="230">
        <v>5398</v>
      </c>
      <c r="L237" s="230">
        <v>5182.5</v>
      </c>
      <c r="M237" s="230">
        <v>1.5671299999999999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317.10000000000002</v>
      </c>
      <c r="D238" s="231">
        <v>317.53333333333336</v>
      </c>
      <c r="E238" s="231">
        <v>310.66666666666674</v>
      </c>
      <c r="F238" s="231">
        <v>304.23333333333341</v>
      </c>
      <c r="G238" s="231">
        <v>297.36666666666679</v>
      </c>
      <c r="H238" s="231">
        <v>323.9666666666667</v>
      </c>
      <c r="I238" s="231">
        <v>330.83333333333337</v>
      </c>
      <c r="J238" s="231">
        <v>337.26666666666665</v>
      </c>
      <c r="K238" s="230">
        <v>324.39999999999998</v>
      </c>
      <c r="L238" s="230">
        <v>311.10000000000002</v>
      </c>
      <c r="M238" s="230">
        <v>32.37088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152.19999999999999</v>
      </c>
      <c r="D239" s="231">
        <v>152.58333333333334</v>
      </c>
      <c r="E239" s="231">
        <v>151.41666666666669</v>
      </c>
      <c r="F239" s="231">
        <v>150.63333333333335</v>
      </c>
      <c r="G239" s="231">
        <v>149.4666666666667</v>
      </c>
      <c r="H239" s="231">
        <v>153.36666666666667</v>
      </c>
      <c r="I239" s="231">
        <v>154.53333333333336</v>
      </c>
      <c r="J239" s="231">
        <v>155.31666666666666</v>
      </c>
      <c r="K239" s="230">
        <v>153.75</v>
      </c>
      <c r="L239" s="230">
        <v>151.80000000000001</v>
      </c>
      <c r="M239" s="230">
        <v>29.474979999999999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338.85</v>
      </c>
      <c r="D240" s="231">
        <v>339.13333333333338</v>
      </c>
      <c r="E240" s="231">
        <v>337.26666666666677</v>
      </c>
      <c r="F240" s="231">
        <v>335.68333333333339</v>
      </c>
      <c r="G240" s="231">
        <v>333.81666666666678</v>
      </c>
      <c r="H240" s="231">
        <v>340.71666666666675</v>
      </c>
      <c r="I240" s="231">
        <v>342.58333333333343</v>
      </c>
      <c r="J240" s="231">
        <v>344.16666666666674</v>
      </c>
      <c r="K240" s="230">
        <v>341</v>
      </c>
      <c r="L240" s="230">
        <v>337.55</v>
      </c>
      <c r="M240" s="230">
        <v>15.73448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78.45</v>
      </c>
      <c r="D241" s="231">
        <v>78.45</v>
      </c>
      <c r="E241" s="231">
        <v>78.050000000000011</v>
      </c>
      <c r="F241" s="231">
        <v>77.650000000000006</v>
      </c>
      <c r="G241" s="231">
        <v>77.250000000000014</v>
      </c>
      <c r="H241" s="231">
        <v>78.850000000000009</v>
      </c>
      <c r="I241" s="231">
        <v>79.250000000000014</v>
      </c>
      <c r="J241" s="231">
        <v>79.650000000000006</v>
      </c>
      <c r="K241" s="230">
        <v>78.849999999999994</v>
      </c>
      <c r="L241" s="230">
        <v>78.05</v>
      </c>
      <c r="M241" s="230">
        <v>46.564109999999999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24.35</v>
      </c>
      <c r="D242" s="231">
        <v>24.45</v>
      </c>
      <c r="E242" s="231">
        <v>24.049999999999997</v>
      </c>
      <c r="F242" s="231">
        <v>23.749999999999996</v>
      </c>
      <c r="G242" s="231">
        <v>23.349999999999994</v>
      </c>
      <c r="H242" s="231">
        <v>24.75</v>
      </c>
      <c r="I242" s="231">
        <v>25.15</v>
      </c>
      <c r="J242" s="231">
        <v>25.450000000000003</v>
      </c>
      <c r="K242" s="230">
        <v>24.85</v>
      </c>
      <c r="L242" s="230">
        <v>24.15</v>
      </c>
      <c r="M242" s="230">
        <v>169.51271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607.9</v>
      </c>
      <c r="D243" s="231">
        <v>606.30000000000007</v>
      </c>
      <c r="E243" s="231">
        <v>601.60000000000014</v>
      </c>
      <c r="F243" s="231">
        <v>595.30000000000007</v>
      </c>
      <c r="G243" s="231">
        <v>590.60000000000014</v>
      </c>
      <c r="H243" s="231">
        <v>612.60000000000014</v>
      </c>
      <c r="I243" s="231">
        <v>617.30000000000018</v>
      </c>
      <c r="J243" s="231">
        <v>623.60000000000014</v>
      </c>
      <c r="K243" s="230">
        <v>611</v>
      </c>
      <c r="L243" s="230">
        <v>600</v>
      </c>
      <c r="M243" s="230">
        <v>9.7765699999999995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30.8</v>
      </c>
      <c r="D244" s="231">
        <v>30.45</v>
      </c>
      <c r="E244" s="231">
        <v>29.7</v>
      </c>
      <c r="F244" s="231">
        <v>28.6</v>
      </c>
      <c r="G244" s="231">
        <v>27.85</v>
      </c>
      <c r="H244" s="231">
        <v>31.549999999999997</v>
      </c>
      <c r="I244" s="231">
        <v>32.299999999999997</v>
      </c>
      <c r="J244" s="231">
        <v>33.399999999999991</v>
      </c>
      <c r="K244" s="230">
        <v>31.2</v>
      </c>
      <c r="L244" s="230">
        <v>29.35</v>
      </c>
      <c r="M244" s="230">
        <v>1654.3710100000001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1155.4000000000001</v>
      </c>
      <c r="D245" s="231">
        <v>1164.3166666666666</v>
      </c>
      <c r="E245" s="231">
        <v>1133.6333333333332</v>
      </c>
      <c r="F245" s="231">
        <v>1111.8666666666666</v>
      </c>
      <c r="G245" s="231">
        <v>1081.1833333333332</v>
      </c>
      <c r="H245" s="231">
        <v>1186.0833333333333</v>
      </c>
      <c r="I245" s="231">
        <v>1216.7666666666667</v>
      </c>
      <c r="J245" s="231">
        <v>1238.5333333333333</v>
      </c>
      <c r="K245" s="230">
        <v>1195</v>
      </c>
      <c r="L245" s="230">
        <v>1142.55</v>
      </c>
      <c r="M245" s="230">
        <v>0.91829000000000005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309.35000000000002</v>
      </c>
      <c r="D246" s="231">
        <v>311.08333333333331</v>
      </c>
      <c r="E246" s="231">
        <v>306.41666666666663</v>
      </c>
      <c r="F246" s="231">
        <v>303.48333333333329</v>
      </c>
      <c r="G246" s="231">
        <v>298.81666666666661</v>
      </c>
      <c r="H246" s="231">
        <v>314.01666666666665</v>
      </c>
      <c r="I246" s="231">
        <v>318.68333333333328</v>
      </c>
      <c r="J246" s="231">
        <v>321.61666666666667</v>
      </c>
      <c r="K246" s="230">
        <v>315.75</v>
      </c>
      <c r="L246" s="230">
        <v>308.14999999999998</v>
      </c>
      <c r="M246" s="230">
        <v>0.96265000000000001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494.7</v>
      </c>
      <c r="D247" s="231">
        <v>492.3</v>
      </c>
      <c r="E247" s="231">
        <v>486.90000000000003</v>
      </c>
      <c r="F247" s="231">
        <v>479.1</v>
      </c>
      <c r="G247" s="231">
        <v>473.70000000000005</v>
      </c>
      <c r="H247" s="231">
        <v>500.1</v>
      </c>
      <c r="I247" s="231">
        <v>505.5</v>
      </c>
      <c r="J247" s="231">
        <v>513.29999999999995</v>
      </c>
      <c r="K247" s="230">
        <v>497.7</v>
      </c>
      <c r="L247" s="230">
        <v>484.5</v>
      </c>
      <c r="M247" s="230">
        <v>18.98404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138</v>
      </c>
      <c r="D248" s="231">
        <v>138.1</v>
      </c>
      <c r="E248" s="231">
        <v>136.69999999999999</v>
      </c>
      <c r="F248" s="231">
        <v>135.4</v>
      </c>
      <c r="G248" s="231">
        <v>134</v>
      </c>
      <c r="H248" s="231">
        <v>139.39999999999998</v>
      </c>
      <c r="I248" s="231">
        <v>140.80000000000001</v>
      </c>
      <c r="J248" s="231">
        <v>142.09999999999997</v>
      </c>
      <c r="K248" s="230">
        <v>139.5</v>
      </c>
      <c r="L248" s="230">
        <v>136.80000000000001</v>
      </c>
      <c r="M248" s="230">
        <v>54.553449999999998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1121.75</v>
      </c>
      <c r="D249" s="231">
        <v>1120.8166666666666</v>
      </c>
      <c r="E249" s="231">
        <v>1114.0333333333333</v>
      </c>
      <c r="F249" s="231">
        <v>1106.3166666666666</v>
      </c>
      <c r="G249" s="231">
        <v>1099.5333333333333</v>
      </c>
      <c r="H249" s="231">
        <v>1128.5333333333333</v>
      </c>
      <c r="I249" s="231">
        <v>1135.3166666666666</v>
      </c>
      <c r="J249" s="231">
        <v>1143.0333333333333</v>
      </c>
      <c r="K249" s="230">
        <v>1127.5999999999999</v>
      </c>
      <c r="L249" s="230">
        <v>1113.0999999999999</v>
      </c>
      <c r="M249" s="230">
        <v>52.685670000000002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13.4</v>
      </c>
      <c r="D250" s="231">
        <v>13.416666666666666</v>
      </c>
      <c r="E250" s="231">
        <v>13.283333333333331</v>
      </c>
      <c r="F250" s="231">
        <v>13.166666666666666</v>
      </c>
      <c r="G250" s="231">
        <v>13.033333333333331</v>
      </c>
      <c r="H250" s="231">
        <v>13.533333333333331</v>
      </c>
      <c r="I250" s="231">
        <v>13.666666666666668</v>
      </c>
      <c r="J250" s="231">
        <v>13.783333333333331</v>
      </c>
      <c r="K250" s="230">
        <v>13.55</v>
      </c>
      <c r="L250" s="230">
        <v>13.3</v>
      </c>
      <c r="M250" s="230">
        <v>38.706589999999998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3667.2</v>
      </c>
      <c r="D251" s="231">
        <v>3661.0499999999997</v>
      </c>
      <c r="E251" s="231">
        <v>3641.1499999999996</v>
      </c>
      <c r="F251" s="231">
        <v>3615.1</v>
      </c>
      <c r="G251" s="231">
        <v>3595.2</v>
      </c>
      <c r="H251" s="231">
        <v>3687.0999999999995</v>
      </c>
      <c r="I251" s="231">
        <v>3707</v>
      </c>
      <c r="J251" s="231">
        <v>3733.0499999999993</v>
      </c>
      <c r="K251" s="230">
        <v>3680.95</v>
      </c>
      <c r="L251" s="230">
        <v>3635</v>
      </c>
      <c r="M251" s="230">
        <v>0.93367999999999995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1224.9000000000001</v>
      </c>
      <c r="D252" s="231">
        <v>1225.1333333333334</v>
      </c>
      <c r="E252" s="231">
        <v>1214.7666666666669</v>
      </c>
      <c r="F252" s="231">
        <v>1204.6333333333334</v>
      </c>
      <c r="G252" s="231">
        <v>1194.2666666666669</v>
      </c>
      <c r="H252" s="231">
        <v>1235.2666666666669</v>
      </c>
      <c r="I252" s="231">
        <v>1245.6333333333332</v>
      </c>
      <c r="J252" s="231">
        <v>1255.7666666666669</v>
      </c>
      <c r="K252" s="230">
        <v>1235.5</v>
      </c>
      <c r="L252" s="230">
        <v>1215</v>
      </c>
      <c r="M252" s="230">
        <v>68.085759999999993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433.25</v>
      </c>
      <c r="D253" s="231">
        <v>436.15000000000003</v>
      </c>
      <c r="E253" s="231">
        <v>425.40000000000009</v>
      </c>
      <c r="F253" s="231">
        <v>417.55000000000007</v>
      </c>
      <c r="G253" s="231">
        <v>406.80000000000013</v>
      </c>
      <c r="H253" s="231">
        <v>444.00000000000006</v>
      </c>
      <c r="I253" s="231">
        <v>454.74999999999994</v>
      </c>
      <c r="J253" s="231">
        <v>462.6</v>
      </c>
      <c r="K253" s="230">
        <v>446.9</v>
      </c>
      <c r="L253" s="230">
        <v>428.3</v>
      </c>
      <c r="M253" s="230">
        <v>4.2335799999999999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1992.7</v>
      </c>
      <c r="D254" s="231">
        <v>1988.4666666666665</v>
      </c>
      <c r="E254" s="231">
        <v>1979.2333333333329</v>
      </c>
      <c r="F254" s="231">
        <v>1965.7666666666664</v>
      </c>
      <c r="G254" s="231">
        <v>1956.5333333333328</v>
      </c>
      <c r="H254" s="231">
        <v>2001.9333333333329</v>
      </c>
      <c r="I254" s="231">
        <v>2011.1666666666665</v>
      </c>
      <c r="J254" s="231">
        <v>2024.633333333333</v>
      </c>
      <c r="K254" s="230">
        <v>1997.7</v>
      </c>
      <c r="L254" s="230">
        <v>1975</v>
      </c>
      <c r="M254" s="230">
        <v>1.5368599999999999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741.15</v>
      </c>
      <c r="D255" s="231">
        <v>758.7166666666667</v>
      </c>
      <c r="E255" s="231">
        <v>722.43333333333339</v>
      </c>
      <c r="F255" s="231">
        <v>703.7166666666667</v>
      </c>
      <c r="G255" s="231">
        <v>667.43333333333339</v>
      </c>
      <c r="H255" s="231">
        <v>777.43333333333339</v>
      </c>
      <c r="I255" s="231">
        <v>813.7166666666667</v>
      </c>
      <c r="J255" s="231">
        <v>832.43333333333339</v>
      </c>
      <c r="K255" s="230">
        <v>795</v>
      </c>
      <c r="L255" s="230">
        <v>740</v>
      </c>
      <c r="M255" s="230">
        <v>79.161789999999996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2067.25</v>
      </c>
      <c r="D256" s="231">
        <v>2077.0666666666666</v>
      </c>
      <c r="E256" s="231">
        <v>2050.7333333333331</v>
      </c>
      <c r="F256" s="231">
        <v>2034.2166666666667</v>
      </c>
      <c r="G256" s="231">
        <v>2007.8833333333332</v>
      </c>
      <c r="H256" s="231">
        <v>2093.583333333333</v>
      </c>
      <c r="I256" s="231">
        <v>2119.916666666667</v>
      </c>
      <c r="J256" s="231">
        <v>2136.4333333333329</v>
      </c>
      <c r="K256" s="230">
        <v>2103.4</v>
      </c>
      <c r="L256" s="230">
        <v>2060.5500000000002</v>
      </c>
      <c r="M256" s="230">
        <v>0.36976999999999999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2918.05</v>
      </c>
      <c r="D257" s="231">
        <v>2916.0833333333335</v>
      </c>
      <c r="E257" s="231">
        <v>2892.166666666667</v>
      </c>
      <c r="F257" s="231">
        <v>2866.2833333333333</v>
      </c>
      <c r="G257" s="231">
        <v>2842.3666666666668</v>
      </c>
      <c r="H257" s="231">
        <v>2941.9666666666672</v>
      </c>
      <c r="I257" s="231">
        <v>2965.8833333333341</v>
      </c>
      <c r="J257" s="231">
        <v>2991.7666666666673</v>
      </c>
      <c r="K257" s="230">
        <v>2940</v>
      </c>
      <c r="L257" s="230">
        <v>2890.2</v>
      </c>
      <c r="M257" s="230">
        <v>0.70081000000000004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835.7</v>
      </c>
      <c r="D258" s="231">
        <v>836</v>
      </c>
      <c r="E258" s="231">
        <v>829.7</v>
      </c>
      <c r="F258" s="231">
        <v>823.7</v>
      </c>
      <c r="G258" s="231">
        <v>817.40000000000009</v>
      </c>
      <c r="H258" s="231">
        <v>842</v>
      </c>
      <c r="I258" s="231">
        <v>848.3</v>
      </c>
      <c r="J258" s="231">
        <v>854.3</v>
      </c>
      <c r="K258" s="230">
        <v>842.3</v>
      </c>
      <c r="L258" s="230">
        <v>830</v>
      </c>
      <c r="M258" s="230">
        <v>3.6181800000000002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794.1</v>
      </c>
      <c r="D259" s="231">
        <v>785.86666666666679</v>
      </c>
      <c r="E259" s="231">
        <v>775.43333333333362</v>
      </c>
      <c r="F259" s="231">
        <v>756.76666666666688</v>
      </c>
      <c r="G259" s="231">
        <v>746.33333333333371</v>
      </c>
      <c r="H259" s="231">
        <v>804.53333333333353</v>
      </c>
      <c r="I259" s="231">
        <v>814.9666666666667</v>
      </c>
      <c r="J259" s="231">
        <v>833.63333333333344</v>
      </c>
      <c r="K259" s="230">
        <v>796.3</v>
      </c>
      <c r="L259" s="230">
        <v>767.2</v>
      </c>
      <c r="M259" s="230">
        <v>1.98637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370.85</v>
      </c>
      <c r="D260" s="231">
        <v>369.81666666666666</v>
      </c>
      <c r="E260" s="231">
        <v>366.38333333333333</v>
      </c>
      <c r="F260" s="231">
        <v>361.91666666666669</v>
      </c>
      <c r="G260" s="231">
        <v>358.48333333333335</v>
      </c>
      <c r="H260" s="231">
        <v>374.2833333333333</v>
      </c>
      <c r="I260" s="231">
        <v>377.71666666666658</v>
      </c>
      <c r="J260" s="231">
        <v>382.18333333333328</v>
      </c>
      <c r="K260" s="230">
        <v>373.25</v>
      </c>
      <c r="L260" s="230">
        <v>365.35</v>
      </c>
      <c r="M260" s="230">
        <v>3.77291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60.9</v>
      </c>
      <c r="D261" s="231">
        <v>61.316666666666663</v>
      </c>
      <c r="E261" s="231">
        <v>60.083333333333329</v>
      </c>
      <c r="F261" s="231">
        <v>59.266666666666666</v>
      </c>
      <c r="G261" s="231">
        <v>58.033333333333331</v>
      </c>
      <c r="H261" s="231">
        <v>62.133333333333326</v>
      </c>
      <c r="I261" s="231">
        <v>63.36666666666666</v>
      </c>
      <c r="J261" s="231">
        <v>64.183333333333323</v>
      </c>
      <c r="K261" s="230">
        <v>62.55</v>
      </c>
      <c r="L261" s="230">
        <v>60.5</v>
      </c>
      <c r="M261" s="230">
        <v>10.64114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259.89999999999998</v>
      </c>
      <c r="D262" s="231">
        <v>260.86666666666667</v>
      </c>
      <c r="E262" s="231">
        <v>255.68333333333334</v>
      </c>
      <c r="F262" s="231">
        <v>251.46666666666664</v>
      </c>
      <c r="G262" s="231">
        <v>246.2833333333333</v>
      </c>
      <c r="H262" s="231">
        <v>265.08333333333337</v>
      </c>
      <c r="I262" s="231">
        <v>270.26666666666677</v>
      </c>
      <c r="J262" s="231">
        <v>274.48333333333341</v>
      </c>
      <c r="K262" s="230">
        <v>266.05</v>
      </c>
      <c r="L262" s="230">
        <v>256.64999999999998</v>
      </c>
      <c r="M262" s="230">
        <v>17.955549999999999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725</v>
      </c>
      <c r="D263" s="231">
        <v>724.46666666666658</v>
      </c>
      <c r="E263" s="231">
        <v>718.33333333333314</v>
      </c>
      <c r="F263" s="231">
        <v>711.66666666666652</v>
      </c>
      <c r="G263" s="231">
        <v>705.53333333333308</v>
      </c>
      <c r="H263" s="231">
        <v>731.13333333333321</v>
      </c>
      <c r="I263" s="231">
        <v>737.26666666666665</v>
      </c>
      <c r="J263" s="231">
        <v>743.93333333333328</v>
      </c>
      <c r="K263" s="230">
        <v>730.6</v>
      </c>
      <c r="L263" s="230">
        <v>717.8</v>
      </c>
      <c r="M263" s="230">
        <v>10.79227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105.05</v>
      </c>
      <c r="D264" s="231">
        <v>105.23333333333335</v>
      </c>
      <c r="E264" s="231">
        <v>102.4666666666667</v>
      </c>
      <c r="F264" s="231">
        <v>99.883333333333354</v>
      </c>
      <c r="G264" s="231">
        <v>97.116666666666703</v>
      </c>
      <c r="H264" s="231">
        <v>107.81666666666669</v>
      </c>
      <c r="I264" s="231">
        <v>110.58333333333334</v>
      </c>
      <c r="J264" s="231">
        <v>113.16666666666669</v>
      </c>
      <c r="K264" s="230">
        <v>108</v>
      </c>
      <c r="L264" s="230">
        <v>102.65</v>
      </c>
      <c r="M264" s="230">
        <v>15.767810000000001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270.2</v>
      </c>
      <c r="D265" s="231">
        <v>271.26666666666665</v>
      </c>
      <c r="E265" s="231">
        <v>267.73333333333329</v>
      </c>
      <c r="F265" s="231">
        <v>265.26666666666665</v>
      </c>
      <c r="G265" s="231">
        <v>261.73333333333329</v>
      </c>
      <c r="H265" s="231">
        <v>273.73333333333329</v>
      </c>
      <c r="I265" s="231">
        <v>277.26666666666659</v>
      </c>
      <c r="J265" s="231">
        <v>279.73333333333329</v>
      </c>
      <c r="K265" s="230">
        <v>274.8</v>
      </c>
      <c r="L265" s="230">
        <v>268.8</v>
      </c>
      <c r="M265" s="230">
        <v>7.3121700000000001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575.65</v>
      </c>
      <c r="D266" s="231">
        <v>576.91666666666663</v>
      </c>
      <c r="E266" s="231">
        <v>572.73333333333323</v>
      </c>
      <c r="F266" s="231">
        <v>569.81666666666661</v>
      </c>
      <c r="G266" s="231">
        <v>565.63333333333321</v>
      </c>
      <c r="H266" s="231">
        <v>579.83333333333326</v>
      </c>
      <c r="I266" s="231">
        <v>584.01666666666665</v>
      </c>
      <c r="J266" s="231">
        <v>586.93333333333328</v>
      </c>
      <c r="K266" s="230">
        <v>581.1</v>
      </c>
      <c r="L266" s="230">
        <v>574</v>
      </c>
      <c r="M266" s="230">
        <v>9.26966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450.1</v>
      </c>
      <c r="D267" s="231">
        <v>451.11666666666662</v>
      </c>
      <c r="E267" s="231">
        <v>445.98333333333323</v>
      </c>
      <c r="F267" s="231">
        <v>441.86666666666662</v>
      </c>
      <c r="G267" s="231">
        <v>436.73333333333323</v>
      </c>
      <c r="H267" s="231">
        <v>455.23333333333323</v>
      </c>
      <c r="I267" s="231">
        <v>460.36666666666656</v>
      </c>
      <c r="J267" s="231">
        <v>464.48333333333323</v>
      </c>
      <c r="K267" s="230">
        <v>456.25</v>
      </c>
      <c r="L267" s="230">
        <v>447</v>
      </c>
      <c r="M267" s="230">
        <v>26.266690000000001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399.8</v>
      </c>
      <c r="D268" s="231">
        <v>400.33333333333331</v>
      </c>
      <c r="E268" s="231">
        <v>394.46666666666664</v>
      </c>
      <c r="F268" s="231">
        <v>389.13333333333333</v>
      </c>
      <c r="G268" s="231">
        <v>383.26666666666665</v>
      </c>
      <c r="H268" s="231">
        <v>405.66666666666663</v>
      </c>
      <c r="I268" s="231">
        <v>411.5333333333333</v>
      </c>
      <c r="J268" s="231">
        <v>416.86666666666662</v>
      </c>
      <c r="K268" s="230">
        <v>406.2</v>
      </c>
      <c r="L268" s="230">
        <v>395</v>
      </c>
      <c r="M268" s="230">
        <v>4.0692199999999996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300.89999999999998</v>
      </c>
      <c r="D269" s="231">
        <v>302</v>
      </c>
      <c r="E269" s="231">
        <v>297.95</v>
      </c>
      <c r="F269" s="231">
        <v>295</v>
      </c>
      <c r="G269" s="231">
        <v>290.95</v>
      </c>
      <c r="H269" s="231">
        <v>304.95</v>
      </c>
      <c r="I269" s="231">
        <v>308.99999999999994</v>
      </c>
      <c r="J269" s="231">
        <v>311.95</v>
      </c>
      <c r="K269" s="230">
        <v>306.05</v>
      </c>
      <c r="L269" s="230">
        <v>299.05</v>
      </c>
      <c r="M269" s="230">
        <v>0.59802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678.8</v>
      </c>
      <c r="D270" s="231">
        <v>674.08333333333337</v>
      </c>
      <c r="E270" s="231">
        <v>667.16666666666674</v>
      </c>
      <c r="F270" s="231">
        <v>655.53333333333342</v>
      </c>
      <c r="G270" s="231">
        <v>648.61666666666679</v>
      </c>
      <c r="H270" s="231">
        <v>685.7166666666667</v>
      </c>
      <c r="I270" s="231">
        <v>692.63333333333344</v>
      </c>
      <c r="J270" s="231">
        <v>704.26666666666665</v>
      </c>
      <c r="K270" s="230">
        <v>681</v>
      </c>
      <c r="L270" s="230">
        <v>662.45</v>
      </c>
      <c r="M270" s="230">
        <v>2.58792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194.8</v>
      </c>
      <c r="D271" s="231">
        <v>195.1</v>
      </c>
      <c r="E271" s="231">
        <v>193.39999999999998</v>
      </c>
      <c r="F271" s="231">
        <v>191.99999999999997</v>
      </c>
      <c r="G271" s="231">
        <v>190.29999999999995</v>
      </c>
      <c r="H271" s="231">
        <v>196.5</v>
      </c>
      <c r="I271" s="231">
        <v>198.2</v>
      </c>
      <c r="J271" s="231">
        <v>199.60000000000002</v>
      </c>
      <c r="K271" s="230">
        <v>196.8</v>
      </c>
      <c r="L271" s="230">
        <v>193.7</v>
      </c>
      <c r="M271" s="230">
        <v>1.77959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579.04999999999995</v>
      </c>
      <c r="D272" s="231">
        <v>581.1</v>
      </c>
      <c r="E272" s="231">
        <v>574.40000000000009</v>
      </c>
      <c r="F272" s="231">
        <v>569.75000000000011</v>
      </c>
      <c r="G272" s="231">
        <v>563.05000000000018</v>
      </c>
      <c r="H272" s="231">
        <v>585.75</v>
      </c>
      <c r="I272" s="231">
        <v>592.45000000000005</v>
      </c>
      <c r="J272" s="231">
        <v>597.09999999999991</v>
      </c>
      <c r="K272" s="230">
        <v>587.79999999999995</v>
      </c>
      <c r="L272" s="230">
        <v>576.45000000000005</v>
      </c>
      <c r="M272" s="230">
        <v>1.5880099999999999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1789.5</v>
      </c>
      <c r="D273" s="231">
        <v>1788.3</v>
      </c>
      <c r="E273" s="231">
        <v>1776.6</v>
      </c>
      <c r="F273" s="231">
        <v>1763.7</v>
      </c>
      <c r="G273" s="231">
        <v>1752</v>
      </c>
      <c r="H273" s="231">
        <v>1801.1999999999998</v>
      </c>
      <c r="I273" s="231">
        <v>1812.9</v>
      </c>
      <c r="J273" s="231">
        <v>1825.7999999999997</v>
      </c>
      <c r="K273" s="230">
        <v>1800</v>
      </c>
      <c r="L273" s="230">
        <v>1775.4</v>
      </c>
      <c r="M273" s="230">
        <v>1.9473499999999999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240.4</v>
      </c>
      <c r="D274" s="231">
        <v>239.51666666666665</v>
      </c>
      <c r="E274" s="231">
        <v>237.5333333333333</v>
      </c>
      <c r="F274" s="231">
        <v>234.66666666666666</v>
      </c>
      <c r="G274" s="231">
        <v>232.68333333333331</v>
      </c>
      <c r="H274" s="231">
        <v>242.3833333333333</v>
      </c>
      <c r="I274" s="231">
        <v>244.36666666666665</v>
      </c>
      <c r="J274" s="231">
        <v>247.23333333333329</v>
      </c>
      <c r="K274" s="230">
        <v>241.5</v>
      </c>
      <c r="L274" s="230">
        <v>236.65</v>
      </c>
      <c r="M274" s="230">
        <v>3.3854899999999999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852</v>
      </c>
      <c r="D275" s="231">
        <v>853.19999999999993</v>
      </c>
      <c r="E275" s="231">
        <v>846.79999999999984</v>
      </c>
      <c r="F275" s="231">
        <v>841.59999999999991</v>
      </c>
      <c r="G275" s="231">
        <v>835.19999999999982</v>
      </c>
      <c r="H275" s="231">
        <v>858.39999999999986</v>
      </c>
      <c r="I275" s="231">
        <v>864.8</v>
      </c>
      <c r="J275" s="231">
        <v>869.99999999999989</v>
      </c>
      <c r="K275" s="230">
        <v>859.6</v>
      </c>
      <c r="L275" s="230">
        <v>848</v>
      </c>
      <c r="M275" s="230">
        <v>5.78268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384.2</v>
      </c>
      <c r="D276" s="231">
        <v>386.38333333333338</v>
      </c>
      <c r="E276" s="231">
        <v>377.81666666666678</v>
      </c>
      <c r="F276" s="231">
        <v>371.43333333333339</v>
      </c>
      <c r="G276" s="231">
        <v>362.86666666666679</v>
      </c>
      <c r="H276" s="231">
        <v>392.76666666666677</v>
      </c>
      <c r="I276" s="231">
        <v>401.33333333333337</v>
      </c>
      <c r="J276" s="231">
        <v>407.71666666666675</v>
      </c>
      <c r="K276" s="230">
        <v>394.95</v>
      </c>
      <c r="L276" s="230">
        <v>380</v>
      </c>
      <c r="M276" s="230">
        <v>7.1461800000000002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1054.45</v>
      </c>
      <c r="D277" s="231">
        <v>1058.4666666666667</v>
      </c>
      <c r="E277" s="231">
        <v>1048.2333333333333</v>
      </c>
      <c r="F277" s="231">
        <v>1042.0166666666667</v>
      </c>
      <c r="G277" s="231">
        <v>1031.7833333333333</v>
      </c>
      <c r="H277" s="231">
        <v>1064.6833333333334</v>
      </c>
      <c r="I277" s="231">
        <v>1074.916666666667</v>
      </c>
      <c r="J277" s="231">
        <v>1081.1333333333334</v>
      </c>
      <c r="K277" s="230">
        <v>1068.7</v>
      </c>
      <c r="L277" s="230">
        <v>1052.25</v>
      </c>
      <c r="M277" s="230">
        <v>2.2848199999999999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539.95000000000005</v>
      </c>
      <c r="D278" s="231">
        <v>539.35</v>
      </c>
      <c r="E278" s="231">
        <v>536.70000000000005</v>
      </c>
      <c r="F278" s="231">
        <v>533.45000000000005</v>
      </c>
      <c r="G278" s="231">
        <v>530.80000000000007</v>
      </c>
      <c r="H278" s="231">
        <v>542.6</v>
      </c>
      <c r="I278" s="231">
        <v>545.24999999999989</v>
      </c>
      <c r="J278" s="231">
        <v>548.5</v>
      </c>
      <c r="K278" s="230">
        <v>542</v>
      </c>
      <c r="L278" s="230">
        <v>536.1</v>
      </c>
      <c r="M278" s="230">
        <v>1.32117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103.15</v>
      </c>
      <c r="D279" s="231">
        <v>103.43333333333334</v>
      </c>
      <c r="E279" s="231">
        <v>101.96666666666667</v>
      </c>
      <c r="F279" s="231">
        <v>100.78333333333333</v>
      </c>
      <c r="G279" s="231">
        <v>99.316666666666663</v>
      </c>
      <c r="H279" s="231">
        <v>104.61666666666667</v>
      </c>
      <c r="I279" s="231">
        <v>106.08333333333334</v>
      </c>
      <c r="J279" s="231">
        <v>107.26666666666668</v>
      </c>
      <c r="K279" s="230">
        <v>104.9</v>
      </c>
      <c r="L279" s="230">
        <v>102.25</v>
      </c>
      <c r="M279" s="230">
        <v>15.243119999999999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375.75</v>
      </c>
      <c r="D280" s="231">
        <v>378.25</v>
      </c>
      <c r="E280" s="231">
        <v>372.8</v>
      </c>
      <c r="F280" s="231">
        <v>369.85</v>
      </c>
      <c r="G280" s="231">
        <v>364.40000000000003</v>
      </c>
      <c r="H280" s="231">
        <v>381.2</v>
      </c>
      <c r="I280" s="231">
        <v>386.65000000000003</v>
      </c>
      <c r="J280" s="231">
        <v>389.59999999999997</v>
      </c>
      <c r="K280" s="230">
        <v>383.7</v>
      </c>
      <c r="L280" s="230">
        <v>375.3</v>
      </c>
      <c r="M280" s="230">
        <v>0.9375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95.55</v>
      </c>
      <c r="D281" s="231">
        <v>95.766666666666666</v>
      </c>
      <c r="E281" s="231">
        <v>94.783333333333331</v>
      </c>
      <c r="F281" s="231">
        <v>94.016666666666666</v>
      </c>
      <c r="G281" s="231">
        <v>93.033333333333331</v>
      </c>
      <c r="H281" s="231">
        <v>96.533333333333331</v>
      </c>
      <c r="I281" s="231">
        <v>97.516666666666652</v>
      </c>
      <c r="J281" s="231">
        <v>98.283333333333331</v>
      </c>
      <c r="K281" s="230">
        <v>96.75</v>
      </c>
      <c r="L281" s="230">
        <v>95</v>
      </c>
      <c r="M281" s="230">
        <v>9.0318799999999992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459.75</v>
      </c>
      <c r="D282" s="231">
        <v>460.5</v>
      </c>
      <c r="E282" s="231">
        <v>457.25</v>
      </c>
      <c r="F282" s="231">
        <v>454.75</v>
      </c>
      <c r="G282" s="231">
        <v>451.5</v>
      </c>
      <c r="H282" s="231">
        <v>463</v>
      </c>
      <c r="I282" s="231">
        <v>466.25</v>
      </c>
      <c r="J282" s="231">
        <v>468.75</v>
      </c>
      <c r="K282" s="230">
        <v>463.75</v>
      </c>
      <c r="L282" s="230">
        <v>458</v>
      </c>
      <c r="M282" s="230">
        <v>1.4135599999999999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1889.3</v>
      </c>
      <c r="D283" s="231">
        <v>1891.1000000000001</v>
      </c>
      <c r="E283" s="231">
        <v>1875.2000000000003</v>
      </c>
      <c r="F283" s="231">
        <v>1861.1000000000001</v>
      </c>
      <c r="G283" s="231">
        <v>1845.2000000000003</v>
      </c>
      <c r="H283" s="231">
        <v>1905.2000000000003</v>
      </c>
      <c r="I283" s="231">
        <v>1921.1000000000004</v>
      </c>
      <c r="J283" s="231">
        <v>1935.2000000000003</v>
      </c>
      <c r="K283" s="230">
        <v>1907</v>
      </c>
      <c r="L283" s="230">
        <v>1877</v>
      </c>
      <c r="M283" s="230">
        <v>47.384189999999997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1521.6</v>
      </c>
      <c r="D284" s="231">
        <v>1517.9666666666665</v>
      </c>
      <c r="E284" s="231">
        <v>1496.4333333333329</v>
      </c>
      <c r="F284" s="231">
        <v>1471.2666666666664</v>
      </c>
      <c r="G284" s="231">
        <v>1449.7333333333329</v>
      </c>
      <c r="H284" s="231">
        <v>1543.133333333333</v>
      </c>
      <c r="I284" s="231">
        <v>1564.6666666666663</v>
      </c>
      <c r="J284" s="231">
        <v>1589.833333333333</v>
      </c>
      <c r="K284" s="230">
        <v>1539.5</v>
      </c>
      <c r="L284" s="230">
        <v>1492.8</v>
      </c>
      <c r="M284" s="230">
        <v>0.83362000000000003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90.1</v>
      </c>
      <c r="D285" s="231">
        <v>90.166666666666671</v>
      </c>
      <c r="E285" s="231">
        <v>89.733333333333348</v>
      </c>
      <c r="F285" s="231">
        <v>89.366666666666674</v>
      </c>
      <c r="G285" s="231">
        <v>88.933333333333351</v>
      </c>
      <c r="H285" s="231">
        <v>90.533333333333346</v>
      </c>
      <c r="I285" s="231">
        <v>90.966666666666654</v>
      </c>
      <c r="J285" s="231">
        <v>91.333333333333343</v>
      </c>
      <c r="K285" s="230">
        <v>90.6</v>
      </c>
      <c r="L285" s="230">
        <v>89.8</v>
      </c>
      <c r="M285" s="230">
        <v>28.908270000000002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3425.75</v>
      </c>
      <c r="D286" s="231">
        <v>3427.75</v>
      </c>
      <c r="E286" s="231">
        <v>3390.55</v>
      </c>
      <c r="F286" s="231">
        <v>3355.3500000000004</v>
      </c>
      <c r="G286" s="231">
        <v>3318.1500000000005</v>
      </c>
      <c r="H286" s="231">
        <v>3462.95</v>
      </c>
      <c r="I286" s="231">
        <v>3500.1499999999996</v>
      </c>
      <c r="J286" s="231">
        <v>3535.3499999999995</v>
      </c>
      <c r="K286" s="230">
        <v>3464.95</v>
      </c>
      <c r="L286" s="230">
        <v>3392.55</v>
      </c>
      <c r="M286" s="230">
        <v>2.5050599999999998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338.9</v>
      </c>
      <c r="D287" s="231">
        <v>340.11666666666667</v>
      </c>
      <c r="E287" s="231">
        <v>336.13333333333333</v>
      </c>
      <c r="F287" s="231">
        <v>333.36666666666667</v>
      </c>
      <c r="G287" s="231">
        <v>329.38333333333333</v>
      </c>
      <c r="H287" s="231">
        <v>342.88333333333333</v>
      </c>
      <c r="I287" s="231">
        <v>346.86666666666667</v>
      </c>
      <c r="J287" s="231">
        <v>349.63333333333333</v>
      </c>
      <c r="K287" s="230">
        <v>344.1</v>
      </c>
      <c r="L287" s="230">
        <v>337.35</v>
      </c>
      <c r="M287" s="230">
        <v>19.15981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4186.3999999999996</v>
      </c>
      <c r="D288" s="231">
        <v>4193.9333333333334</v>
      </c>
      <c r="E288" s="231">
        <v>4167.916666666667</v>
      </c>
      <c r="F288" s="231">
        <v>4149.4333333333334</v>
      </c>
      <c r="G288" s="231">
        <v>4123.416666666667</v>
      </c>
      <c r="H288" s="231">
        <v>4212.416666666667</v>
      </c>
      <c r="I288" s="231">
        <v>4238.4333333333334</v>
      </c>
      <c r="J288" s="231">
        <v>4256.916666666667</v>
      </c>
      <c r="K288" s="230">
        <v>4219.95</v>
      </c>
      <c r="L288" s="230">
        <v>4175.45</v>
      </c>
      <c r="M288" s="230">
        <v>2.9975399999999999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10592.65</v>
      </c>
      <c r="D289" s="231">
        <v>10599.133333333333</v>
      </c>
      <c r="E289" s="231">
        <v>10508.266666666666</v>
      </c>
      <c r="F289" s="231">
        <v>10423.883333333333</v>
      </c>
      <c r="G289" s="231">
        <v>10333.016666666666</v>
      </c>
      <c r="H289" s="231">
        <v>10683.516666666666</v>
      </c>
      <c r="I289" s="231">
        <v>10774.383333333331</v>
      </c>
      <c r="J289" s="231">
        <v>10858.766666666666</v>
      </c>
      <c r="K289" s="230">
        <v>10690</v>
      </c>
      <c r="L289" s="230">
        <v>10514.75</v>
      </c>
      <c r="M289" s="230">
        <v>2.793E-2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2247.9499999999998</v>
      </c>
      <c r="D290" s="231">
        <v>2240.0166666666664</v>
      </c>
      <c r="E290" s="231">
        <v>2226.0333333333328</v>
      </c>
      <c r="F290" s="231">
        <v>2204.1166666666663</v>
      </c>
      <c r="G290" s="231">
        <v>2190.1333333333328</v>
      </c>
      <c r="H290" s="231">
        <v>2261.9333333333329</v>
      </c>
      <c r="I290" s="231">
        <v>2275.9166666666665</v>
      </c>
      <c r="J290" s="231">
        <v>2297.833333333333</v>
      </c>
      <c r="K290" s="230">
        <v>2254</v>
      </c>
      <c r="L290" s="230">
        <v>2218.1</v>
      </c>
      <c r="M290" s="230">
        <v>13.50118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351.8</v>
      </c>
      <c r="D291" s="231">
        <v>352.16666666666669</v>
      </c>
      <c r="E291" s="231">
        <v>349.63333333333338</v>
      </c>
      <c r="F291" s="231">
        <v>347.4666666666667</v>
      </c>
      <c r="G291" s="231">
        <v>344.93333333333339</v>
      </c>
      <c r="H291" s="231">
        <v>354.33333333333337</v>
      </c>
      <c r="I291" s="231">
        <v>356.86666666666667</v>
      </c>
      <c r="J291" s="231">
        <v>359.03333333333336</v>
      </c>
      <c r="K291" s="230">
        <v>354.7</v>
      </c>
      <c r="L291" s="230">
        <v>350</v>
      </c>
      <c r="M291" s="230">
        <v>1.26214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295.5</v>
      </c>
      <c r="D292" s="231">
        <v>294.88333333333333</v>
      </c>
      <c r="E292" s="231">
        <v>291.71666666666664</v>
      </c>
      <c r="F292" s="231">
        <v>287.93333333333334</v>
      </c>
      <c r="G292" s="231">
        <v>284.76666666666665</v>
      </c>
      <c r="H292" s="231">
        <v>298.66666666666663</v>
      </c>
      <c r="I292" s="231">
        <v>301.83333333333337</v>
      </c>
      <c r="J292" s="231">
        <v>305.61666666666662</v>
      </c>
      <c r="K292" s="230">
        <v>298.05</v>
      </c>
      <c r="L292" s="230">
        <v>291.10000000000002</v>
      </c>
      <c r="M292" s="230">
        <v>25.69295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272.05</v>
      </c>
      <c r="D293" s="231">
        <v>273.59999999999997</v>
      </c>
      <c r="E293" s="231">
        <v>269.49999999999994</v>
      </c>
      <c r="F293" s="231">
        <v>266.95</v>
      </c>
      <c r="G293" s="231">
        <v>262.84999999999997</v>
      </c>
      <c r="H293" s="231">
        <v>276.14999999999992</v>
      </c>
      <c r="I293" s="231">
        <v>280.24999999999994</v>
      </c>
      <c r="J293" s="231">
        <v>282.7999999999999</v>
      </c>
      <c r="K293" s="230">
        <v>277.7</v>
      </c>
      <c r="L293" s="230">
        <v>271.05</v>
      </c>
      <c r="M293" s="230">
        <v>3.68492</v>
      </c>
      <c r="N293" s="1"/>
      <c r="O293" s="1"/>
    </row>
    <row r="294" spans="1:15" ht="12.75" customHeight="1">
      <c r="A294" s="30">
        <v>284</v>
      </c>
      <c r="B294" s="216" t="s">
        <v>879</v>
      </c>
      <c r="C294" s="230">
        <v>82.85</v>
      </c>
      <c r="D294" s="231">
        <v>83.350000000000009</v>
      </c>
      <c r="E294" s="231">
        <v>82.000000000000014</v>
      </c>
      <c r="F294" s="231">
        <v>81.150000000000006</v>
      </c>
      <c r="G294" s="231">
        <v>79.800000000000011</v>
      </c>
      <c r="H294" s="231">
        <v>84.200000000000017</v>
      </c>
      <c r="I294" s="231">
        <v>85.550000000000011</v>
      </c>
      <c r="J294" s="231">
        <v>86.40000000000002</v>
      </c>
      <c r="K294" s="230">
        <v>84.7</v>
      </c>
      <c r="L294" s="230">
        <v>82.5</v>
      </c>
      <c r="M294" s="230">
        <v>47.861890000000002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548.29999999999995</v>
      </c>
      <c r="D295" s="231">
        <v>550.5</v>
      </c>
      <c r="E295" s="231">
        <v>545</v>
      </c>
      <c r="F295" s="231">
        <v>541.70000000000005</v>
      </c>
      <c r="G295" s="231">
        <v>536.20000000000005</v>
      </c>
      <c r="H295" s="231">
        <v>553.79999999999995</v>
      </c>
      <c r="I295" s="231">
        <v>559.29999999999995</v>
      </c>
      <c r="J295" s="231">
        <v>562.59999999999991</v>
      </c>
      <c r="K295" s="230">
        <v>556</v>
      </c>
      <c r="L295" s="230">
        <v>547.20000000000005</v>
      </c>
      <c r="M295" s="230">
        <v>9.8765199999999993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3908.8</v>
      </c>
      <c r="D296" s="231">
        <v>3904.6333333333337</v>
      </c>
      <c r="E296" s="231">
        <v>3876.9666666666672</v>
      </c>
      <c r="F296" s="231">
        <v>3845.1333333333337</v>
      </c>
      <c r="G296" s="231">
        <v>3817.4666666666672</v>
      </c>
      <c r="H296" s="231">
        <v>3936.4666666666672</v>
      </c>
      <c r="I296" s="231">
        <v>3964.1333333333341</v>
      </c>
      <c r="J296" s="231">
        <v>3995.9666666666672</v>
      </c>
      <c r="K296" s="230">
        <v>3932.3</v>
      </c>
      <c r="L296" s="230">
        <v>3872.8</v>
      </c>
      <c r="M296" s="230">
        <v>0.36385000000000001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705.5</v>
      </c>
      <c r="D297" s="231">
        <v>705.76666666666677</v>
      </c>
      <c r="E297" s="231">
        <v>701.53333333333353</v>
      </c>
      <c r="F297" s="231">
        <v>697.56666666666672</v>
      </c>
      <c r="G297" s="231">
        <v>693.33333333333348</v>
      </c>
      <c r="H297" s="231">
        <v>709.73333333333358</v>
      </c>
      <c r="I297" s="231">
        <v>713.96666666666692</v>
      </c>
      <c r="J297" s="231">
        <v>717.93333333333362</v>
      </c>
      <c r="K297" s="230">
        <v>710</v>
      </c>
      <c r="L297" s="230">
        <v>701.8</v>
      </c>
      <c r="M297" s="230">
        <v>6.4038199999999996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1328.3</v>
      </c>
      <c r="D298" s="231">
        <v>1332.1000000000001</v>
      </c>
      <c r="E298" s="231">
        <v>1316.2000000000003</v>
      </c>
      <c r="F298" s="231">
        <v>1304.1000000000001</v>
      </c>
      <c r="G298" s="231">
        <v>1288.2000000000003</v>
      </c>
      <c r="H298" s="231">
        <v>1344.2000000000003</v>
      </c>
      <c r="I298" s="231">
        <v>1360.1000000000004</v>
      </c>
      <c r="J298" s="231">
        <v>1372.2000000000003</v>
      </c>
      <c r="K298" s="230">
        <v>1348</v>
      </c>
      <c r="L298" s="230">
        <v>1320</v>
      </c>
      <c r="M298" s="230">
        <v>0.44240000000000002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</v>
      </c>
      <c r="D299" s="231">
        <v>29.783333333333331</v>
      </c>
      <c r="E299" s="231">
        <v>29.416666666666664</v>
      </c>
      <c r="F299" s="231">
        <v>28.833333333333332</v>
      </c>
      <c r="G299" s="231">
        <v>28.466666666666665</v>
      </c>
      <c r="H299" s="231">
        <v>30.366666666666664</v>
      </c>
      <c r="I299" s="231">
        <v>30.733333333333331</v>
      </c>
      <c r="J299" s="231">
        <v>31.316666666666663</v>
      </c>
      <c r="K299" s="230">
        <v>30.15</v>
      </c>
      <c r="L299" s="230">
        <v>29.2</v>
      </c>
      <c r="M299" s="230">
        <v>11.015129999999999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150.6</v>
      </c>
      <c r="D300" s="231">
        <v>150.93333333333331</v>
      </c>
      <c r="E300" s="231">
        <v>149.81666666666661</v>
      </c>
      <c r="F300" s="231">
        <v>149.0333333333333</v>
      </c>
      <c r="G300" s="231">
        <v>147.9166666666666</v>
      </c>
      <c r="H300" s="231">
        <v>151.71666666666661</v>
      </c>
      <c r="I300" s="231">
        <v>152.83333333333334</v>
      </c>
      <c r="J300" s="231">
        <v>153.61666666666662</v>
      </c>
      <c r="K300" s="230">
        <v>152.05000000000001</v>
      </c>
      <c r="L300" s="230">
        <v>150.15</v>
      </c>
      <c r="M300" s="230">
        <v>1.0589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86561.45</v>
      </c>
      <c r="D301" s="231">
        <v>86682.46666666666</v>
      </c>
      <c r="E301" s="231">
        <v>85964.983333333323</v>
      </c>
      <c r="F301" s="231">
        <v>85368.516666666663</v>
      </c>
      <c r="G301" s="231">
        <v>84651.033333333326</v>
      </c>
      <c r="H301" s="231">
        <v>87278.93333333332</v>
      </c>
      <c r="I301" s="231">
        <v>87996.416666666657</v>
      </c>
      <c r="J301" s="231">
        <v>88592.883333333317</v>
      </c>
      <c r="K301" s="230">
        <v>87399.95</v>
      </c>
      <c r="L301" s="230">
        <v>86086</v>
      </c>
      <c r="M301" s="230">
        <v>3.9910000000000001E-2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1756.9</v>
      </c>
      <c r="D302" s="231">
        <v>1757.8999999999999</v>
      </c>
      <c r="E302" s="231">
        <v>1725.9999999999998</v>
      </c>
      <c r="F302" s="231">
        <v>1695.1</v>
      </c>
      <c r="G302" s="231">
        <v>1663.1999999999998</v>
      </c>
      <c r="H302" s="231">
        <v>1788.7999999999997</v>
      </c>
      <c r="I302" s="231">
        <v>1820.6999999999998</v>
      </c>
      <c r="J302" s="231">
        <v>1851.5999999999997</v>
      </c>
      <c r="K302" s="230">
        <v>1789.8</v>
      </c>
      <c r="L302" s="230">
        <v>1727</v>
      </c>
      <c r="M302" s="230">
        <v>2.03206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893.75</v>
      </c>
      <c r="D303" s="231">
        <v>898.61666666666667</v>
      </c>
      <c r="E303" s="231">
        <v>875.23333333333335</v>
      </c>
      <c r="F303" s="231">
        <v>856.7166666666667</v>
      </c>
      <c r="G303" s="231">
        <v>833.33333333333337</v>
      </c>
      <c r="H303" s="231">
        <v>917.13333333333333</v>
      </c>
      <c r="I303" s="231">
        <v>940.51666666666677</v>
      </c>
      <c r="J303" s="231">
        <v>959.0333333333333</v>
      </c>
      <c r="K303" s="230">
        <v>922</v>
      </c>
      <c r="L303" s="230">
        <v>880.1</v>
      </c>
      <c r="M303" s="230">
        <v>6.0172600000000003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1010.5</v>
      </c>
      <c r="D304" s="231">
        <v>1013.0499999999998</v>
      </c>
      <c r="E304" s="231">
        <v>1003.9999999999997</v>
      </c>
      <c r="F304" s="231">
        <v>997.49999999999977</v>
      </c>
      <c r="G304" s="231">
        <v>988.44999999999959</v>
      </c>
      <c r="H304" s="231">
        <v>1019.5499999999997</v>
      </c>
      <c r="I304" s="231">
        <v>1028.5999999999999</v>
      </c>
      <c r="J304" s="231">
        <v>1035.0999999999999</v>
      </c>
      <c r="K304" s="230">
        <v>1022.1</v>
      </c>
      <c r="L304" s="230">
        <v>1006.55</v>
      </c>
      <c r="M304" s="230">
        <v>3.4468200000000002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251.05</v>
      </c>
      <c r="D305" s="231">
        <v>251.66666666666666</v>
      </c>
      <c r="E305" s="231">
        <v>247.48333333333332</v>
      </c>
      <c r="F305" s="231">
        <v>243.91666666666666</v>
      </c>
      <c r="G305" s="231">
        <v>239.73333333333332</v>
      </c>
      <c r="H305" s="231">
        <v>255.23333333333332</v>
      </c>
      <c r="I305" s="231">
        <v>259.41666666666663</v>
      </c>
      <c r="J305" s="231">
        <v>262.98333333333335</v>
      </c>
      <c r="K305" s="230">
        <v>255.85</v>
      </c>
      <c r="L305" s="230">
        <v>248.1</v>
      </c>
      <c r="M305" s="230">
        <v>34.895159999999997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1209.8499999999999</v>
      </c>
      <c r="D306" s="231">
        <v>1208.0833333333333</v>
      </c>
      <c r="E306" s="231">
        <v>1201.1666666666665</v>
      </c>
      <c r="F306" s="231">
        <v>1192.4833333333333</v>
      </c>
      <c r="G306" s="231">
        <v>1185.5666666666666</v>
      </c>
      <c r="H306" s="231">
        <v>1216.7666666666664</v>
      </c>
      <c r="I306" s="231">
        <v>1223.6833333333329</v>
      </c>
      <c r="J306" s="231">
        <v>1232.3666666666663</v>
      </c>
      <c r="K306" s="230">
        <v>1215</v>
      </c>
      <c r="L306" s="230">
        <v>1199.4000000000001</v>
      </c>
      <c r="M306" s="230">
        <v>13.602600000000001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358.75</v>
      </c>
      <c r="D307" s="231">
        <v>360.91666666666669</v>
      </c>
      <c r="E307" s="231">
        <v>354.83333333333337</v>
      </c>
      <c r="F307" s="231">
        <v>350.91666666666669</v>
      </c>
      <c r="G307" s="231">
        <v>344.83333333333337</v>
      </c>
      <c r="H307" s="231">
        <v>364.83333333333337</v>
      </c>
      <c r="I307" s="231">
        <v>370.91666666666674</v>
      </c>
      <c r="J307" s="231">
        <v>374.83333333333337</v>
      </c>
      <c r="K307" s="230">
        <v>367</v>
      </c>
      <c r="L307" s="230">
        <v>357</v>
      </c>
      <c r="M307" s="230">
        <v>4.1333500000000001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310.10000000000002</v>
      </c>
      <c r="D308" s="231">
        <v>306.11666666666673</v>
      </c>
      <c r="E308" s="231">
        <v>294.18333333333345</v>
      </c>
      <c r="F308" s="231">
        <v>278.26666666666671</v>
      </c>
      <c r="G308" s="231">
        <v>266.33333333333343</v>
      </c>
      <c r="H308" s="231">
        <v>322.03333333333347</v>
      </c>
      <c r="I308" s="231">
        <v>333.96666666666675</v>
      </c>
      <c r="J308" s="231">
        <v>349.8833333333335</v>
      </c>
      <c r="K308" s="230">
        <v>318.05</v>
      </c>
      <c r="L308" s="230">
        <v>290.2</v>
      </c>
      <c r="M308" s="230">
        <v>24.293869999999998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373.1</v>
      </c>
      <c r="D309" s="231">
        <v>376.05</v>
      </c>
      <c r="E309" s="231">
        <v>367.15000000000003</v>
      </c>
      <c r="F309" s="231">
        <v>361.20000000000005</v>
      </c>
      <c r="G309" s="231">
        <v>352.30000000000007</v>
      </c>
      <c r="H309" s="231">
        <v>382</v>
      </c>
      <c r="I309" s="231">
        <v>390.9</v>
      </c>
      <c r="J309" s="231">
        <v>396.84999999999997</v>
      </c>
      <c r="K309" s="230">
        <v>384.95</v>
      </c>
      <c r="L309" s="230">
        <v>370.1</v>
      </c>
      <c r="M309" s="230">
        <v>4.1043399999999997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363.75</v>
      </c>
      <c r="D310" s="231">
        <v>369.90000000000003</v>
      </c>
      <c r="E310" s="231">
        <v>355.95000000000005</v>
      </c>
      <c r="F310" s="231">
        <v>348.15000000000003</v>
      </c>
      <c r="G310" s="231">
        <v>334.20000000000005</v>
      </c>
      <c r="H310" s="231">
        <v>377.70000000000005</v>
      </c>
      <c r="I310" s="231">
        <v>391.65</v>
      </c>
      <c r="J310" s="231">
        <v>399.45000000000005</v>
      </c>
      <c r="K310" s="230">
        <v>383.85</v>
      </c>
      <c r="L310" s="230">
        <v>362.1</v>
      </c>
      <c r="M310" s="230">
        <v>4.3213100000000004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127.55</v>
      </c>
      <c r="D311" s="231">
        <v>127.98333333333333</v>
      </c>
      <c r="E311" s="231">
        <v>126.61666666666667</v>
      </c>
      <c r="F311" s="231">
        <v>125.68333333333334</v>
      </c>
      <c r="G311" s="231">
        <v>124.31666666666668</v>
      </c>
      <c r="H311" s="231">
        <v>128.91666666666669</v>
      </c>
      <c r="I311" s="231">
        <v>130.2833333333333</v>
      </c>
      <c r="J311" s="231">
        <v>131.21666666666667</v>
      </c>
      <c r="K311" s="230">
        <v>129.35</v>
      </c>
      <c r="L311" s="230">
        <v>127.05</v>
      </c>
      <c r="M311" s="230">
        <v>31.614439999999998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54.2</v>
      </c>
      <c r="D312" s="231">
        <v>54.166666666666664</v>
      </c>
      <c r="E312" s="231">
        <v>53.533333333333331</v>
      </c>
      <c r="F312" s="231">
        <v>52.866666666666667</v>
      </c>
      <c r="G312" s="231">
        <v>52.233333333333334</v>
      </c>
      <c r="H312" s="231">
        <v>54.833333333333329</v>
      </c>
      <c r="I312" s="231">
        <v>55.466666666666669</v>
      </c>
      <c r="J312" s="231">
        <v>56.133333333333326</v>
      </c>
      <c r="K312" s="230">
        <v>54.8</v>
      </c>
      <c r="L312" s="230">
        <v>53.5</v>
      </c>
      <c r="M312" s="230">
        <v>16.393239999999999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489.75</v>
      </c>
      <c r="D313" s="231">
        <v>485.56666666666666</v>
      </c>
      <c r="E313" s="231">
        <v>478.68333333333334</v>
      </c>
      <c r="F313" s="231">
        <v>467.61666666666667</v>
      </c>
      <c r="G313" s="231">
        <v>460.73333333333335</v>
      </c>
      <c r="H313" s="231">
        <v>496.63333333333333</v>
      </c>
      <c r="I313" s="231">
        <v>503.51666666666665</v>
      </c>
      <c r="J313" s="231">
        <v>514.58333333333326</v>
      </c>
      <c r="K313" s="230">
        <v>492.45</v>
      </c>
      <c r="L313" s="230">
        <v>474.5</v>
      </c>
      <c r="M313" s="230">
        <v>38.691200000000002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8468.9</v>
      </c>
      <c r="D314" s="231">
        <v>8471.3000000000011</v>
      </c>
      <c r="E314" s="231">
        <v>8417.6000000000022</v>
      </c>
      <c r="F314" s="231">
        <v>8366.3000000000011</v>
      </c>
      <c r="G314" s="231">
        <v>8312.6000000000022</v>
      </c>
      <c r="H314" s="231">
        <v>8522.6000000000022</v>
      </c>
      <c r="I314" s="231">
        <v>8576.3000000000029</v>
      </c>
      <c r="J314" s="231">
        <v>8627.6000000000022</v>
      </c>
      <c r="K314" s="230">
        <v>8525</v>
      </c>
      <c r="L314" s="230">
        <v>8420</v>
      </c>
      <c r="M314" s="230">
        <v>9.0640599999999996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1703.6</v>
      </c>
      <c r="D315" s="231">
        <v>1719.4166666666667</v>
      </c>
      <c r="E315" s="231">
        <v>1674.1833333333334</v>
      </c>
      <c r="F315" s="231">
        <v>1644.7666666666667</v>
      </c>
      <c r="G315" s="231">
        <v>1599.5333333333333</v>
      </c>
      <c r="H315" s="231">
        <v>1748.8333333333335</v>
      </c>
      <c r="I315" s="231">
        <v>1794.0666666666666</v>
      </c>
      <c r="J315" s="231">
        <v>1823.4833333333336</v>
      </c>
      <c r="K315" s="230">
        <v>1764.65</v>
      </c>
      <c r="L315" s="230">
        <v>1690</v>
      </c>
      <c r="M315" s="230">
        <v>2.3415400000000002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618.6</v>
      </c>
      <c r="D316" s="231">
        <v>622.81666666666672</v>
      </c>
      <c r="E316" s="231">
        <v>612.78333333333342</v>
      </c>
      <c r="F316" s="231">
        <v>606.9666666666667</v>
      </c>
      <c r="G316" s="231">
        <v>596.93333333333339</v>
      </c>
      <c r="H316" s="231">
        <v>628.63333333333344</v>
      </c>
      <c r="I316" s="231">
        <v>638.66666666666674</v>
      </c>
      <c r="J316" s="231">
        <v>644.48333333333346</v>
      </c>
      <c r="K316" s="230">
        <v>632.85</v>
      </c>
      <c r="L316" s="230">
        <v>617</v>
      </c>
      <c r="M316" s="230">
        <v>3.2175699999999998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440.1</v>
      </c>
      <c r="D317" s="231">
        <v>441.90000000000003</v>
      </c>
      <c r="E317" s="231">
        <v>433.25000000000006</v>
      </c>
      <c r="F317" s="231">
        <v>426.40000000000003</v>
      </c>
      <c r="G317" s="231">
        <v>417.75000000000006</v>
      </c>
      <c r="H317" s="231">
        <v>448.75000000000006</v>
      </c>
      <c r="I317" s="231">
        <v>457.40000000000003</v>
      </c>
      <c r="J317" s="231">
        <v>464.25000000000006</v>
      </c>
      <c r="K317" s="230">
        <v>450.55</v>
      </c>
      <c r="L317" s="230">
        <v>435.05</v>
      </c>
      <c r="M317" s="230">
        <v>80.636669999999995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740.15</v>
      </c>
      <c r="D318" s="231">
        <v>745.83333333333337</v>
      </c>
      <c r="E318" s="231">
        <v>731.66666666666674</v>
      </c>
      <c r="F318" s="231">
        <v>723.18333333333339</v>
      </c>
      <c r="G318" s="231">
        <v>709.01666666666677</v>
      </c>
      <c r="H318" s="231">
        <v>754.31666666666672</v>
      </c>
      <c r="I318" s="231">
        <v>768.48333333333346</v>
      </c>
      <c r="J318" s="231">
        <v>776.9666666666667</v>
      </c>
      <c r="K318" s="230">
        <v>760</v>
      </c>
      <c r="L318" s="230">
        <v>737.35</v>
      </c>
      <c r="M318" s="230">
        <v>7.9978800000000003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740.65</v>
      </c>
      <c r="D319" s="231">
        <v>736.18333333333339</v>
      </c>
      <c r="E319" s="231">
        <v>726.86666666666679</v>
      </c>
      <c r="F319" s="231">
        <v>713.08333333333337</v>
      </c>
      <c r="G319" s="231">
        <v>703.76666666666677</v>
      </c>
      <c r="H319" s="231">
        <v>749.96666666666681</v>
      </c>
      <c r="I319" s="231">
        <v>759.28333333333342</v>
      </c>
      <c r="J319" s="231">
        <v>773.06666666666683</v>
      </c>
      <c r="K319" s="230">
        <v>745.5</v>
      </c>
      <c r="L319" s="230">
        <v>722.4</v>
      </c>
      <c r="M319" s="230">
        <v>0.30414000000000002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850.7</v>
      </c>
      <c r="D320" s="231">
        <v>845.55000000000007</v>
      </c>
      <c r="E320" s="231">
        <v>836.15000000000009</v>
      </c>
      <c r="F320" s="231">
        <v>821.6</v>
      </c>
      <c r="G320" s="231">
        <v>812.2</v>
      </c>
      <c r="H320" s="231">
        <v>860.10000000000014</v>
      </c>
      <c r="I320" s="231">
        <v>869.5</v>
      </c>
      <c r="J320" s="231">
        <v>884.05000000000018</v>
      </c>
      <c r="K320" s="230">
        <v>854.95</v>
      </c>
      <c r="L320" s="230">
        <v>831</v>
      </c>
      <c r="M320" s="230">
        <v>2.0935000000000001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1225.6500000000001</v>
      </c>
      <c r="D321" s="231">
        <v>1228.4000000000001</v>
      </c>
      <c r="E321" s="231">
        <v>1217.3500000000001</v>
      </c>
      <c r="F321" s="231">
        <v>1209.05</v>
      </c>
      <c r="G321" s="231">
        <v>1198</v>
      </c>
      <c r="H321" s="231">
        <v>1236.7000000000003</v>
      </c>
      <c r="I321" s="231">
        <v>1247.7500000000005</v>
      </c>
      <c r="J321" s="231">
        <v>1256.0500000000004</v>
      </c>
      <c r="K321" s="230">
        <v>1239.45</v>
      </c>
      <c r="L321" s="230">
        <v>1220.0999999999999</v>
      </c>
      <c r="M321" s="230">
        <v>0.86848000000000003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51.3</v>
      </c>
      <c r="D322" s="231">
        <v>51</v>
      </c>
      <c r="E322" s="231">
        <v>50.5</v>
      </c>
      <c r="F322" s="231">
        <v>49.7</v>
      </c>
      <c r="G322" s="231">
        <v>49.2</v>
      </c>
      <c r="H322" s="231">
        <v>51.8</v>
      </c>
      <c r="I322" s="231">
        <v>52.3</v>
      </c>
      <c r="J322" s="231">
        <v>53.099999999999994</v>
      </c>
      <c r="K322" s="230">
        <v>51.5</v>
      </c>
      <c r="L322" s="230">
        <v>50.2</v>
      </c>
      <c r="M322" s="230">
        <v>29.151879999999998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607.35</v>
      </c>
      <c r="D323" s="231">
        <v>606.01666666666677</v>
      </c>
      <c r="E323" s="231">
        <v>601.58333333333348</v>
      </c>
      <c r="F323" s="231">
        <v>595.81666666666672</v>
      </c>
      <c r="G323" s="231">
        <v>591.38333333333344</v>
      </c>
      <c r="H323" s="231">
        <v>611.78333333333353</v>
      </c>
      <c r="I323" s="231">
        <v>616.2166666666667</v>
      </c>
      <c r="J323" s="231">
        <v>621.98333333333358</v>
      </c>
      <c r="K323" s="230">
        <v>610.45000000000005</v>
      </c>
      <c r="L323" s="230">
        <v>600.25</v>
      </c>
      <c r="M323" s="230">
        <v>0.78776999999999997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1759.8</v>
      </c>
      <c r="D324" s="231">
        <v>1756.1833333333332</v>
      </c>
      <c r="E324" s="231">
        <v>1738.4666666666662</v>
      </c>
      <c r="F324" s="231">
        <v>1717.133333333333</v>
      </c>
      <c r="G324" s="231">
        <v>1699.4166666666661</v>
      </c>
      <c r="H324" s="231">
        <v>1777.5166666666664</v>
      </c>
      <c r="I324" s="231">
        <v>1795.2333333333331</v>
      </c>
      <c r="J324" s="231">
        <v>1816.5666666666666</v>
      </c>
      <c r="K324" s="230">
        <v>1773.9</v>
      </c>
      <c r="L324" s="230">
        <v>1734.85</v>
      </c>
      <c r="M324" s="230">
        <v>5.1335499999999996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1487.65</v>
      </c>
      <c r="D325" s="231">
        <v>1478.8000000000002</v>
      </c>
      <c r="E325" s="231">
        <v>1464.6500000000003</v>
      </c>
      <c r="F325" s="231">
        <v>1441.65</v>
      </c>
      <c r="G325" s="231">
        <v>1427.5000000000002</v>
      </c>
      <c r="H325" s="231">
        <v>1501.8000000000004</v>
      </c>
      <c r="I325" s="231">
        <v>1515.95</v>
      </c>
      <c r="J325" s="231">
        <v>1538.9500000000005</v>
      </c>
      <c r="K325" s="230">
        <v>1492.95</v>
      </c>
      <c r="L325" s="230">
        <v>1455.8</v>
      </c>
      <c r="M325" s="230">
        <v>2.5047000000000001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1016.45</v>
      </c>
      <c r="D326" s="231">
        <v>1021.2166666666667</v>
      </c>
      <c r="E326" s="231">
        <v>1009.2333333333333</v>
      </c>
      <c r="F326" s="231">
        <v>1002.0166666666667</v>
      </c>
      <c r="G326" s="231">
        <v>990.0333333333333</v>
      </c>
      <c r="H326" s="231">
        <v>1028.4333333333334</v>
      </c>
      <c r="I326" s="231">
        <v>1040.416666666667</v>
      </c>
      <c r="J326" s="231">
        <v>1047.6333333333334</v>
      </c>
      <c r="K326" s="230">
        <v>1033.2</v>
      </c>
      <c r="L326" s="230">
        <v>1014</v>
      </c>
      <c r="M326" s="230">
        <v>4.7211600000000002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569.5</v>
      </c>
      <c r="D327" s="231">
        <v>568.13333333333333</v>
      </c>
      <c r="E327" s="231">
        <v>564.36666666666667</v>
      </c>
      <c r="F327" s="231">
        <v>559.23333333333335</v>
      </c>
      <c r="G327" s="231">
        <v>555.4666666666667</v>
      </c>
      <c r="H327" s="231">
        <v>573.26666666666665</v>
      </c>
      <c r="I327" s="231">
        <v>577.0333333333333</v>
      </c>
      <c r="J327" s="231">
        <v>582.16666666666663</v>
      </c>
      <c r="K327" s="230">
        <v>571.9</v>
      </c>
      <c r="L327" s="230">
        <v>563</v>
      </c>
      <c r="M327" s="230">
        <v>0.92413999999999996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38.75</v>
      </c>
      <c r="D328" s="231">
        <v>38.68333333333333</v>
      </c>
      <c r="E328" s="231">
        <v>38.016666666666659</v>
      </c>
      <c r="F328" s="231">
        <v>37.283333333333331</v>
      </c>
      <c r="G328" s="231">
        <v>36.61666666666666</v>
      </c>
      <c r="H328" s="231">
        <v>39.416666666666657</v>
      </c>
      <c r="I328" s="231">
        <v>40.083333333333329</v>
      </c>
      <c r="J328" s="231">
        <v>40.816666666666656</v>
      </c>
      <c r="K328" s="230">
        <v>39.35</v>
      </c>
      <c r="L328" s="230">
        <v>37.950000000000003</v>
      </c>
      <c r="M328" s="230">
        <v>63.751510000000003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118.1</v>
      </c>
      <c r="D329" s="231">
        <v>117.66666666666667</v>
      </c>
      <c r="E329" s="231">
        <v>114.98333333333335</v>
      </c>
      <c r="F329" s="231">
        <v>111.86666666666667</v>
      </c>
      <c r="G329" s="231">
        <v>109.18333333333335</v>
      </c>
      <c r="H329" s="231">
        <v>120.78333333333335</v>
      </c>
      <c r="I329" s="231">
        <v>123.46666666666665</v>
      </c>
      <c r="J329" s="231">
        <v>126.58333333333334</v>
      </c>
      <c r="K329" s="230">
        <v>120.35</v>
      </c>
      <c r="L329" s="230">
        <v>114.55</v>
      </c>
      <c r="M329" s="230">
        <v>97.423649999999995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42.1</v>
      </c>
      <c r="D330" s="231">
        <v>42.283333333333331</v>
      </c>
      <c r="E330" s="231">
        <v>41.716666666666661</v>
      </c>
      <c r="F330" s="231">
        <v>41.333333333333329</v>
      </c>
      <c r="G330" s="231">
        <v>40.766666666666659</v>
      </c>
      <c r="H330" s="231">
        <v>42.666666666666664</v>
      </c>
      <c r="I330" s="231">
        <v>43.233333333333327</v>
      </c>
      <c r="J330" s="231">
        <v>43.616666666666667</v>
      </c>
      <c r="K330" s="230">
        <v>42.85</v>
      </c>
      <c r="L330" s="230">
        <v>41.9</v>
      </c>
      <c r="M330" s="230">
        <v>57.647100000000002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78.650000000000006</v>
      </c>
      <c r="D331" s="231">
        <v>78.900000000000006</v>
      </c>
      <c r="E331" s="231">
        <v>77.850000000000009</v>
      </c>
      <c r="F331" s="231">
        <v>77.05</v>
      </c>
      <c r="G331" s="231">
        <v>76</v>
      </c>
      <c r="H331" s="231">
        <v>79.700000000000017</v>
      </c>
      <c r="I331" s="231">
        <v>80.750000000000028</v>
      </c>
      <c r="J331" s="231">
        <v>81.550000000000026</v>
      </c>
      <c r="K331" s="230">
        <v>79.95</v>
      </c>
      <c r="L331" s="230">
        <v>78.099999999999994</v>
      </c>
      <c r="M331" s="230">
        <v>10.35989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213.1</v>
      </c>
      <c r="D332" s="231">
        <v>213.73333333333335</v>
      </c>
      <c r="E332" s="231">
        <v>211.8666666666667</v>
      </c>
      <c r="F332" s="231">
        <v>210.63333333333335</v>
      </c>
      <c r="G332" s="231">
        <v>208.76666666666671</v>
      </c>
      <c r="H332" s="231">
        <v>214.9666666666667</v>
      </c>
      <c r="I332" s="231">
        <v>216.83333333333337</v>
      </c>
      <c r="J332" s="231">
        <v>218.06666666666669</v>
      </c>
      <c r="K332" s="230">
        <v>215.6</v>
      </c>
      <c r="L332" s="230">
        <v>212.5</v>
      </c>
      <c r="M332" s="230">
        <v>1.66974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171.1</v>
      </c>
      <c r="D333" s="231">
        <v>171.29999999999998</v>
      </c>
      <c r="E333" s="231">
        <v>170.14999999999998</v>
      </c>
      <c r="F333" s="231">
        <v>169.2</v>
      </c>
      <c r="G333" s="231">
        <v>168.04999999999998</v>
      </c>
      <c r="H333" s="231">
        <v>172.24999999999997</v>
      </c>
      <c r="I333" s="231">
        <v>173.4</v>
      </c>
      <c r="J333" s="231">
        <v>174.34999999999997</v>
      </c>
      <c r="K333" s="230">
        <v>172.45</v>
      </c>
      <c r="L333" s="230">
        <v>170.35</v>
      </c>
      <c r="M333" s="230">
        <v>91.75412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761.4</v>
      </c>
      <c r="D334" s="231">
        <v>765.35</v>
      </c>
      <c r="E334" s="231">
        <v>754.05000000000007</v>
      </c>
      <c r="F334" s="231">
        <v>746.7</v>
      </c>
      <c r="G334" s="231">
        <v>735.40000000000009</v>
      </c>
      <c r="H334" s="231">
        <v>772.7</v>
      </c>
      <c r="I334" s="231">
        <v>784</v>
      </c>
      <c r="J334" s="231">
        <v>791.35</v>
      </c>
      <c r="K334" s="230">
        <v>776.65</v>
      </c>
      <c r="L334" s="230">
        <v>758</v>
      </c>
      <c r="M334" s="230">
        <v>0.86187000000000002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81.849999999999994</v>
      </c>
      <c r="D335" s="231">
        <v>82.11666666666666</v>
      </c>
      <c r="E335" s="231">
        <v>81.333333333333314</v>
      </c>
      <c r="F335" s="231">
        <v>80.816666666666649</v>
      </c>
      <c r="G335" s="231">
        <v>80.033333333333303</v>
      </c>
      <c r="H335" s="231">
        <v>82.633333333333326</v>
      </c>
      <c r="I335" s="231">
        <v>83.416666666666657</v>
      </c>
      <c r="J335" s="231">
        <v>83.933333333333337</v>
      </c>
      <c r="K335" s="230">
        <v>82.9</v>
      </c>
      <c r="L335" s="230">
        <v>81.599999999999994</v>
      </c>
      <c r="M335" s="230">
        <v>34.261020000000002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4705.2</v>
      </c>
      <c r="D336" s="231">
        <v>4701.3</v>
      </c>
      <c r="E336" s="231">
        <v>4674.9000000000005</v>
      </c>
      <c r="F336" s="231">
        <v>4644.6000000000004</v>
      </c>
      <c r="G336" s="231">
        <v>4618.2000000000007</v>
      </c>
      <c r="H336" s="231">
        <v>4731.6000000000004</v>
      </c>
      <c r="I336" s="231">
        <v>4758</v>
      </c>
      <c r="J336" s="231">
        <v>4788.3</v>
      </c>
      <c r="K336" s="230">
        <v>4727.7</v>
      </c>
      <c r="L336" s="230">
        <v>4671</v>
      </c>
      <c r="M336" s="230">
        <v>1.3642099999999999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544.1</v>
      </c>
      <c r="D337" s="231">
        <v>550.86666666666667</v>
      </c>
      <c r="E337" s="231">
        <v>533.93333333333339</v>
      </c>
      <c r="F337" s="231">
        <v>523.76666666666677</v>
      </c>
      <c r="G337" s="231">
        <v>506.83333333333348</v>
      </c>
      <c r="H337" s="231">
        <v>561.0333333333333</v>
      </c>
      <c r="I337" s="231">
        <v>577.96666666666647</v>
      </c>
      <c r="J337" s="231">
        <v>588.13333333333321</v>
      </c>
      <c r="K337" s="230">
        <v>567.79999999999995</v>
      </c>
      <c r="L337" s="230">
        <v>540.70000000000005</v>
      </c>
      <c r="M337" s="230">
        <v>2.6482600000000001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20665.2</v>
      </c>
      <c r="D338" s="231">
        <v>20633.933333333334</v>
      </c>
      <c r="E338" s="231">
        <v>20339.26666666667</v>
      </c>
      <c r="F338" s="231">
        <v>20013.333333333336</v>
      </c>
      <c r="G338" s="231">
        <v>19718.666666666672</v>
      </c>
      <c r="H338" s="231">
        <v>20959.866666666669</v>
      </c>
      <c r="I338" s="231">
        <v>21254.533333333333</v>
      </c>
      <c r="J338" s="231">
        <v>21580.466666666667</v>
      </c>
      <c r="K338" s="230">
        <v>20928.599999999999</v>
      </c>
      <c r="L338" s="230">
        <v>20308</v>
      </c>
      <c r="M338" s="230">
        <v>1.6846399999999999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54.95</v>
      </c>
      <c r="D339" s="231">
        <v>54.933333333333337</v>
      </c>
      <c r="E339" s="231">
        <v>54.116666666666674</v>
      </c>
      <c r="F339" s="231">
        <v>53.283333333333339</v>
      </c>
      <c r="G339" s="231">
        <v>52.466666666666676</v>
      </c>
      <c r="H339" s="231">
        <v>55.766666666666673</v>
      </c>
      <c r="I339" s="231">
        <v>56.583333333333336</v>
      </c>
      <c r="J339" s="231">
        <v>57.416666666666671</v>
      </c>
      <c r="K339" s="230">
        <v>55.75</v>
      </c>
      <c r="L339" s="230">
        <v>54.1</v>
      </c>
      <c r="M339" s="230">
        <v>5.6412300000000002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235.15</v>
      </c>
      <c r="D340" s="231">
        <v>235.03333333333333</v>
      </c>
      <c r="E340" s="231">
        <v>232.61666666666667</v>
      </c>
      <c r="F340" s="231">
        <v>230.08333333333334</v>
      </c>
      <c r="G340" s="231">
        <v>227.66666666666669</v>
      </c>
      <c r="H340" s="231">
        <v>237.56666666666666</v>
      </c>
      <c r="I340" s="231">
        <v>239.98333333333335</v>
      </c>
      <c r="J340" s="231">
        <v>242.51666666666665</v>
      </c>
      <c r="K340" s="230">
        <v>237.45</v>
      </c>
      <c r="L340" s="230">
        <v>232.5</v>
      </c>
      <c r="M340" s="230">
        <v>1.5461100000000001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331</v>
      </c>
      <c r="D341" s="231">
        <v>331.43333333333334</v>
      </c>
      <c r="E341" s="231">
        <v>327.86666666666667</v>
      </c>
      <c r="F341" s="231">
        <v>324.73333333333335</v>
      </c>
      <c r="G341" s="231">
        <v>321.16666666666669</v>
      </c>
      <c r="H341" s="231">
        <v>334.56666666666666</v>
      </c>
      <c r="I341" s="231">
        <v>338.13333333333338</v>
      </c>
      <c r="J341" s="231">
        <v>341.26666666666665</v>
      </c>
      <c r="K341" s="230">
        <v>335</v>
      </c>
      <c r="L341" s="230">
        <v>328.3</v>
      </c>
      <c r="M341" s="230">
        <v>0.40944000000000003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891.3</v>
      </c>
      <c r="D342" s="231">
        <v>888.81666666666661</v>
      </c>
      <c r="E342" s="231">
        <v>881.73333333333323</v>
      </c>
      <c r="F342" s="231">
        <v>872.16666666666663</v>
      </c>
      <c r="G342" s="231">
        <v>865.08333333333326</v>
      </c>
      <c r="H342" s="231">
        <v>898.38333333333321</v>
      </c>
      <c r="I342" s="231">
        <v>905.4666666666667</v>
      </c>
      <c r="J342" s="231">
        <v>915.03333333333319</v>
      </c>
      <c r="K342" s="230">
        <v>895.9</v>
      </c>
      <c r="L342" s="230">
        <v>879.25</v>
      </c>
      <c r="M342" s="230">
        <v>4.0166300000000001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160.65</v>
      </c>
      <c r="D343" s="231">
        <v>160.81666666666669</v>
      </c>
      <c r="E343" s="231">
        <v>159.83333333333337</v>
      </c>
      <c r="F343" s="231">
        <v>159.01666666666668</v>
      </c>
      <c r="G343" s="231">
        <v>158.03333333333336</v>
      </c>
      <c r="H343" s="231">
        <v>161.63333333333338</v>
      </c>
      <c r="I343" s="231">
        <v>162.61666666666667</v>
      </c>
      <c r="J343" s="231">
        <v>163.43333333333339</v>
      </c>
      <c r="K343" s="230">
        <v>161.80000000000001</v>
      </c>
      <c r="L343" s="230">
        <v>160</v>
      </c>
      <c r="M343" s="230">
        <v>101.69777999999999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253.6</v>
      </c>
      <c r="D344" s="231">
        <v>254.64999999999998</v>
      </c>
      <c r="E344" s="231">
        <v>250.34999999999997</v>
      </c>
      <c r="F344" s="231">
        <v>247.1</v>
      </c>
      <c r="G344" s="231">
        <v>242.79999999999998</v>
      </c>
      <c r="H344" s="231">
        <v>257.89999999999998</v>
      </c>
      <c r="I344" s="231">
        <v>262.19999999999993</v>
      </c>
      <c r="J344" s="231">
        <v>265.44999999999993</v>
      </c>
      <c r="K344" s="230">
        <v>258.95</v>
      </c>
      <c r="L344" s="230">
        <v>251.4</v>
      </c>
      <c r="M344" s="230">
        <v>17.611190000000001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660.4</v>
      </c>
      <c r="D345" s="231">
        <v>665.61666666666667</v>
      </c>
      <c r="E345" s="231">
        <v>651.7833333333333</v>
      </c>
      <c r="F345" s="231">
        <v>643.16666666666663</v>
      </c>
      <c r="G345" s="231">
        <v>629.33333333333326</v>
      </c>
      <c r="H345" s="231">
        <v>674.23333333333335</v>
      </c>
      <c r="I345" s="231">
        <v>688.06666666666661</v>
      </c>
      <c r="J345" s="231">
        <v>696.68333333333339</v>
      </c>
      <c r="K345" s="230">
        <v>679.45</v>
      </c>
      <c r="L345" s="230">
        <v>657</v>
      </c>
      <c r="M345" s="230">
        <v>9.1910100000000003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647.95000000000005</v>
      </c>
      <c r="D346" s="231">
        <v>654.73333333333335</v>
      </c>
      <c r="E346" s="231">
        <v>635.2166666666667</v>
      </c>
      <c r="F346" s="231">
        <v>622.48333333333335</v>
      </c>
      <c r="G346" s="231">
        <v>602.9666666666667</v>
      </c>
      <c r="H346" s="231">
        <v>667.4666666666667</v>
      </c>
      <c r="I346" s="231">
        <v>686.98333333333335</v>
      </c>
      <c r="J346" s="231">
        <v>699.7166666666667</v>
      </c>
      <c r="K346" s="230">
        <v>674.25</v>
      </c>
      <c r="L346" s="230">
        <v>642</v>
      </c>
      <c r="M346" s="230">
        <v>34.364179999999998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3419.05</v>
      </c>
      <c r="D347" s="231">
        <v>3416.35</v>
      </c>
      <c r="E347" s="231">
        <v>3396.7</v>
      </c>
      <c r="F347" s="231">
        <v>3374.35</v>
      </c>
      <c r="G347" s="231">
        <v>3354.7</v>
      </c>
      <c r="H347" s="231">
        <v>3438.7</v>
      </c>
      <c r="I347" s="231">
        <v>3458.3500000000004</v>
      </c>
      <c r="J347" s="231">
        <v>3480.7</v>
      </c>
      <c r="K347" s="230">
        <v>3436</v>
      </c>
      <c r="L347" s="230">
        <v>3394</v>
      </c>
      <c r="M347" s="230">
        <v>0.98058000000000001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224.95</v>
      </c>
      <c r="D348" s="231">
        <v>225.96666666666667</v>
      </c>
      <c r="E348" s="231">
        <v>223.33333333333334</v>
      </c>
      <c r="F348" s="231">
        <v>221.71666666666667</v>
      </c>
      <c r="G348" s="231">
        <v>219.08333333333334</v>
      </c>
      <c r="H348" s="231">
        <v>227.58333333333334</v>
      </c>
      <c r="I348" s="231">
        <v>230.21666666666667</v>
      </c>
      <c r="J348" s="231">
        <v>231.83333333333334</v>
      </c>
      <c r="K348" s="230">
        <v>228.6</v>
      </c>
      <c r="L348" s="230">
        <v>224.35</v>
      </c>
      <c r="M348" s="230">
        <v>1.4268099999999999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586.5</v>
      </c>
      <c r="D349" s="231">
        <v>589.43333333333328</v>
      </c>
      <c r="E349" s="231">
        <v>581.26666666666654</v>
      </c>
      <c r="F349" s="231">
        <v>576.0333333333333</v>
      </c>
      <c r="G349" s="231">
        <v>567.86666666666656</v>
      </c>
      <c r="H349" s="231">
        <v>594.66666666666652</v>
      </c>
      <c r="I349" s="231">
        <v>602.83333333333326</v>
      </c>
      <c r="J349" s="231">
        <v>608.06666666666649</v>
      </c>
      <c r="K349" s="230">
        <v>597.6</v>
      </c>
      <c r="L349" s="230">
        <v>584.20000000000005</v>
      </c>
      <c r="M349" s="230">
        <v>6.0198400000000003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119.35</v>
      </c>
      <c r="D350" s="231">
        <v>119.45</v>
      </c>
      <c r="E350" s="231">
        <v>118.55000000000001</v>
      </c>
      <c r="F350" s="231">
        <v>117.75000000000001</v>
      </c>
      <c r="G350" s="231">
        <v>116.85000000000002</v>
      </c>
      <c r="H350" s="231">
        <v>120.25</v>
      </c>
      <c r="I350" s="231">
        <v>121.15</v>
      </c>
      <c r="J350" s="231">
        <v>121.94999999999999</v>
      </c>
      <c r="K350" s="230">
        <v>120.35</v>
      </c>
      <c r="L350" s="230">
        <v>118.65</v>
      </c>
      <c r="M350" s="230">
        <v>4.3273799999999998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3098.1</v>
      </c>
      <c r="D351" s="231">
        <v>3093.8833333333337</v>
      </c>
      <c r="E351" s="231">
        <v>3074.7666666666673</v>
      </c>
      <c r="F351" s="231">
        <v>3051.4333333333338</v>
      </c>
      <c r="G351" s="231">
        <v>3032.3166666666675</v>
      </c>
      <c r="H351" s="231">
        <v>3117.2166666666672</v>
      </c>
      <c r="I351" s="231">
        <v>3136.333333333333</v>
      </c>
      <c r="J351" s="231">
        <v>3159.666666666667</v>
      </c>
      <c r="K351" s="230">
        <v>3113</v>
      </c>
      <c r="L351" s="230">
        <v>3070.55</v>
      </c>
      <c r="M351" s="230">
        <v>6.8679600000000001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444.7</v>
      </c>
      <c r="D352" s="231">
        <v>440.5333333333333</v>
      </c>
      <c r="E352" s="231">
        <v>433.56666666666661</v>
      </c>
      <c r="F352" s="231">
        <v>422.43333333333328</v>
      </c>
      <c r="G352" s="231">
        <v>415.46666666666658</v>
      </c>
      <c r="H352" s="231">
        <v>451.66666666666663</v>
      </c>
      <c r="I352" s="231">
        <v>458.63333333333333</v>
      </c>
      <c r="J352" s="231">
        <v>469.76666666666665</v>
      </c>
      <c r="K352" s="230">
        <v>447.5</v>
      </c>
      <c r="L352" s="230">
        <v>429.4</v>
      </c>
      <c r="M352" s="230">
        <v>11.22903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281.8</v>
      </c>
      <c r="D353" s="231">
        <v>281.66666666666669</v>
      </c>
      <c r="E353" s="231">
        <v>278.68333333333339</v>
      </c>
      <c r="F353" s="231">
        <v>275.56666666666672</v>
      </c>
      <c r="G353" s="231">
        <v>272.58333333333343</v>
      </c>
      <c r="H353" s="231">
        <v>284.78333333333336</v>
      </c>
      <c r="I353" s="231">
        <v>287.76666666666659</v>
      </c>
      <c r="J353" s="231">
        <v>290.88333333333333</v>
      </c>
      <c r="K353" s="230">
        <v>284.64999999999998</v>
      </c>
      <c r="L353" s="230">
        <v>278.55</v>
      </c>
      <c r="M353" s="230">
        <v>3.18384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1478.6</v>
      </c>
      <c r="D354" s="231">
        <v>1475.1666666666667</v>
      </c>
      <c r="E354" s="231">
        <v>1461.5333333333335</v>
      </c>
      <c r="F354" s="231">
        <v>1444.4666666666667</v>
      </c>
      <c r="G354" s="231">
        <v>1430.8333333333335</v>
      </c>
      <c r="H354" s="231">
        <v>1492.2333333333336</v>
      </c>
      <c r="I354" s="231">
        <v>1505.8666666666668</v>
      </c>
      <c r="J354" s="231">
        <v>1522.9333333333336</v>
      </c>
      <c r="K354" s="230">
        <v>1488.8</v>
      </c>
      <c r="L354" s="230">
        <v>1458.1</v>
      </c>
      <c r="M354" s="230">
        <v>4.2852899999999998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40651.949999999997</v>
      </c>
      <c r="D355" s="231">
        <v>40615.316666666673</v>
      </c>
      <c r="E355" s="231">
        <v>40380.733333333344</v>
      </c>
      <c r="F355" s="231">
        <v>40109.51666666667</v>
      </c>
      <c r="G355" s="231">
        <v>39874.933333333342</v>
      </c>
      <c r="H355" s="231">
        <v>40886.533333333347</v>
      </c>
      <c r="I355" s="231">
        <v>41121.116666666676</v>
      </c>
      <c r="J355" s="231">
        <v>41392.33333333335</v>
      </c>
      <c r="K355" s="230">
        <v>40849.9</v>
      </c>
      <c r="L355" s="230">
        <v>40344.1</v>
      </c>
      <c r="M355" s="230">
        <v>0.14965000000000001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934.95</v>
      </c>
      <c r="D356" s="231">
        <v>936.08333333333337</v>
      </c>
      <c r="E356" s="231">
        <v>926.16666666666674</v>
      </c>
      <c r="F356" s="231">
        <v>917.38333333333333</v>
      </c>
      <c r="G356" s="231">
        <v>907.4666666666667</v>
      </c>
      <c r="H356" s="231">
        <v>944.86666666666679</v>
      </c>
      <c r="I356" s="231">
        <v>954.78333333333353</v>
      </c>
      <c r="J356" s="231">
        <v>963.56666666666683</v>
      </c>
      <c r="K356" s="230">
        <v>946</v>
      </c>
      <c r="L356" s="230">
        <v>927.3</v>
      </c>
      <c r="M356" s="230">
        <v>2.1841499999999998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4472.2</v>
      </c>
      <c r="D357" s="231">
        <v>4444.8500000000004</v>
      </c>
      <c r="E357" s="231">
        <v>4391.7000000000007</v>
      </c>
      <c r="F357" s="231">
        <v>4311.2000000000007</v>
      </c>
      <c r="G357" s="231">
        <v>4258.0500000000011</v>
      </c>
      <c r="H357" s="231">
        <v>4525.3500000000004</v>
      </c>
      <c r="I357" s="231">
        <v>4578.5</v>
      </c>
      <c r="J357" s="231">
        <v>4659</v>
      </c>
      <c r="K357" s="230">
        <v>4498</v>
      </c>
      <c r="L357" s="230">
        <v>4364.3500000000004</v>
      </c>
      <c r="M357" s="230">
        <v>7.6497099999999998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236.9</v>
      </c>
      <c r="D358" s="231">
        <v>236.9</v>
      </c>
      <c r="E358" s="231">
        <v>235</v>
      </c>
      <c r="F358" s="231">
        <v>233.1</v>
      </c>
      <c r="G358" s="231">
        <v>231.2</v>
      </c>
      <c r="H358" s="231">
        <v>238.8</v>
      </c>
      <c r="I358" s="231">
        <v>240.70000000000005</v>
      </c>
      <c r="J358" s="231">
        <v>242.60000000000002</v>
      </c>
      <c r="K358" s="230">
        <v>238.8</v>
      </c>
      <c r="L358" s="230">
        <v>235</v>
      </c>
      <c r="M358" s="230">
        <v>18.687380000000001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3769.2</v>
      </c>
      <c r="D359" s="231">
        <v>3782.7333333333336</v>
      </c>
      <c r="E359" s="231">
        <v>3746.4666666666672</v>
      </c>
      <c r="F359" s="231">
        <v>3723.7333333333336</v>
      </c>
      <c r="G359" s="231">
        <v>3687.4666666666672</v>
      </c>
      <c r="H359" s="231">
        <v>3805.4666666666672</v>
      </c>
      <c r="I359" s="231">
        <v>3841.7333333333336</v>
      </c>
      <c r="J359" s="231">
        <v>3864.4666666666672</v>
      </c>
      <c r="K359" s="230">
        <v>3819</v>
      </c>
      <c r="L359" s="230">
        <v>3760</v>
      </c>
      <c r="M359" s="230">
        <v>4.8640000000000003E-2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1370.2</v>
      </c>
      <c r="D360" s="231">
        <v>1372.2333333333333</v>
      </c>
      <c r="E360" s="231">
        <v>1349.4666666666667</v>
      </c>
      <c r="F360" s="231">
        <v>1328.7333333333333</v>
      </c>
      <c r="G360" s="231">
        <v>1305.9666666666667</v>
      </c>
      <c r="H360" s="231">
        <v>1392.9666666666667</v>
      </c>
      <c r="I360" s="231">
        <v>1415.7333333333336</v>
      </c>
      <c r="J360" s="231">
        <v>1436.4666666666667</v>
      </c>
      <c r="K360" s="230">
        <v>1395</v>
      </c>
      <c r="L360" s="230">
        <v>1351.5</v>
      </c>
      <c r="M360" s="230">
        <v>1.5375399999999999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2411.35</v>
      </c>
      <c r="D361" s="231">
        <v>2414.4</v>
      </c>
      <c r="E361" s="231">
        <v>2399.9500000000003</v>
      </c>
      <c r="F361" s="231">
        <v>2388.5500000000002</v>
      </c>
      <c r="G361" s="231">
        <v>2374.1000000000004</v>
      </c>
      <c r="H361" s="231">
        <v>2425.8000000000002</v>
      </c>
      <c r="I361" s="231">
        <v>2440.25</v>
      </c>
      <c r="J361" s="231">
        <v>2451.65</v>
      </c>
      <c r="K361" s="230">
        <v>2428.85</v>
      </c>
      <c r="L361" s="230">
        <v>2403</v>
      </c>
      <c r="M361" s="230">
        <v>1.98464</v>
      </c>
      <c r="N361" s="1"/>
      <c r="O361" s="1"/>
    </row>
    <row r="362" spans="1:15" ht="12.75" customHeight="1">
      <c r="A362" s="30">
        <v>352</v>
      </c>
      <c r="B362" s="216" t="s">
        <v>880</v>
      </c>
      <c r="C362" s="230">
        <v>70.650000000000006</v>
      </c>
      <c r="D362" s="231">
        <v>71</v>
      </c>
      <c r="E362" s="231">
        <v>69.95</v>
      </c>
      <c r="F362" s="231">
        <v>69.25</v>
      </c>
      <c r="G362" s="231">
        <v>68.2</v>
      </c>
      <c r="H362" s="231">
        <v>71.7</v>
      </c>
      <c r="I362" s="231">
        <v>72.750000000000014</v>
      </c>
      <c r="J362" s="231">
        <v>73.45</v>
      </c>
      <c r="K362" s="230">
        <v>72.05</v>
      </c>
      <c r="L362" s="230">
        <v>70.3</v>
      </c>
      <c r="M362" s="230">
        <v>32.159170000000003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968.85</v>
      </c>
      <c r="D363" s="231">
        <v>969.33333333333337</v>
      </c>
      <c r="E363" s="231">
        <v>958.66666666666674</v>
      </c>
      <c r="F363" s="231">
        <v>948.48333333333335</v>
      </c>
      <c r="G363" s="231">
        <v>937.81666666666672</v>
      </c>
      <c r="H363" s="231">
        <v>979.51666666666677</v>
      </c>
      <c r="I363" s="231">
        <v>990.18333333333351</v>
      </c>
      <c r="J363" s="231">
        <v>1000.3666666666668</v>
      </c>
      <c r="K363" s="230">
        <v>980</v>
      </c>
      <c r="L363" s="230">
        <v>959.15</v>
      </c>
      <c r="M363" s="230">
        <v>0.23125999999999999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3151.7</v>
      </c>
      <c r="D364" s="231">
        <v>3151.85</v>
      </c>
      <c r="E364" s="231">
        <v>3119.8999999999996</v>
      </c>
      <c r="F364" s="231">
        <v>3088.1</v>
      </c>
      <c r="G364" s="231">
        <v>3056.1499999999996</v>
      </c>
      <c r="H364" s="231">
        <v>3183.6499999999996</v>
      </c>
      <c r="I364" s="231">
        <v>3215.5999999999995</v>
      </c>
      <c r="J364" s="231">
        <v>3247.3999999999996</v>
      </c>
      <c r="K364" s="230">
        <v>3183.8</v>
      </c>
      <c r="L364" s="230">
        <v>3120.05</v>
      </c>
      <c r="M364" s="230">
        <v>2.72892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1265.3499999999999</v>
      </c>
      <c r="D365" s="231">
        <v>1259.7666666666667</v>
      </c>
      <c r="E365" s="231">
        <v>1243.9833333333333</v>
      </c>
      <c r="F365" s="231">
        <v>1222.6166666666668</v>
      </c>
      <c r="G365" s="231">
        <v>1206.8333333333335</v>
      </c>
      <c r="H365" s="231">
        <v>1281.1333333333332</v>
      </c>
      <c r="I365" s="231">
        <v>1296.9166666666665</v>
      </c>
      <c r="J365" s="231">
        <v>1318.2833333333331</v>
      </c>
      <c r="K365" s="230">
        <v>1275.55</v>
      </c>
      <c r="L365" s="230">
        <v>1238.4000000000001</v>
      </c>
      <c r="M365" s="230">
        <v>0.64500999999999997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316.45</v>
      </c>
      <c r="D366" s="231">
        <v>317.01666666666665</v>
      </c>
      <c r="E366" s="231">
        <v>314.33333333333331</v>
      </c>
      <c r="F366" s="231">
        <v>312.21666666666664</v>
      </c>
      <c r="G366" s="231">
        <v>309.5333333333333</v>
      </c>
      <c r="H366" s="231">
        <v>319.13333333333333</v>
      </c>
      <c r="I366" s="231">
        <v>321.81666666666672</v>
      </c>
      <c r="J366" s="231">
        <v>323.93333333333334</v>
      </c>
      <c r="K366" s="230">
        <v>319.7</v>
      </c>
      <c r="L366" s="230">
        <v>314.89999999999998</v>
      </c>
      <c r="M366" s="230">
        <v>23.94669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162.19999999999999</v>
      </c>
      <c r="D367" s="231">
        <v>162.55000000000001</v>
      </c>
      <c r="E367" s="231">
        <v>160.70000000000002</v>
      </c>
      <c r="F367" s="231">
        <v>159.20000000000002</v>
      </c>
      <c r="G367" s="231">
        <v>157.35000000000002</v>
      </c>
      <c r="H367" s="231">
        <v>164.05</v>
      </c>
      <c r="I367" s="231">
        <v>165.90000000000003</v>
      </c>
      <c r="J367" s="231">
        <v>167.4</v>
      </c>
      <c r="K367" s="230">
        <v>164.4</v>
      </c>
      <c r="L367" s="230">
        <v>161.05000000000001</v>
      </c>
      <c r="M367" s="230">
        <v>71.183329999999998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232.9</v>
      </c>
      <c r="D368" s="231">
        <v>232.48333333333335</v>
      </c>
      <c r="E368" s="231">
        <v>231.06666666666669</v>
      </c>
      <c r="F368" s="231">
        <v>229.23333333333335</v>
      </c>
      <c r="G368" s="231">
        <v>227.81666666666669</v>
      </c>
      <c r="H368" s="231">
        <v>234.31666666666669</v>
      </c>
      <c r="I368" s="231">
        <v>235.73333333333332</v>
      </c>
      <c r="J368" s="231">
        <v>237.56666666666669</v>
      </c>
      <c r="K368" s="230">
        <v>233.9</v>
      </c>
      <c r="L368" s="230">
        <v>230.65</v>
      </c>
      <c r="M368" s="230">
        <v>62.540280000000003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352.55</v>
      </c>
      <c r="D369" s="231">
        <v>352.56666666666666</v>
      </c>
      <c r="E369" s="231">
        <v>349.33333333333331</v>
      </c>
      <c r="F369" s="231">
        <v>346.11666666666667</v>
      </c>
      <c r="G369" s="231">
        <v>342.88333333333333</v>
      </c>
      <c r="H369" s="231">
        <v>355.7833333333333</v>
      </c>
      <c r="I369" s="231">
        <v>359.01666666666665</v>
      </c>
      <c r="J369" s="231">
        <v>362.23333333333329</v>
      </c>
      <c r="K369" s="230">
        <v>355.8</v>
      </c>
      <c r="L369" s="230">
        <v>349.35</v>
      </c>
      <c r="M369" s="230">
        <v>2.9915600000000002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470.5</v>
      </c>
      <c r="D370" s="231">
        <v>468.36666666666662</v>
      </c>
      <c r="E370" s="231">
        <v>464.13333333333321</v>
      </c>
      <c r="F370" s="231">
        <v>457.76666666666659</v>
      </c>
      <c r="G370" s="231">
        <v>453.53333333333319</v>
      </c>
      <c r="H370" s="231">
        <v>474.73333333333323</v>
      </c>
      <c r="I370" s="231">
        <v>478.9666666666667</v>
      </c>
      <c r="J370" s="231">
        <v>485.33333333333326</v>
      </c>
      <c r="K370" s="230">
        <v>472.6</v>
      </c>
      <c r="L370" s="230">
        <v>462</v>
      </c>
      <c r="M370" s="230">
        <v>4.2747000000000002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587.4</v>
      </c>
      <c r="D371" s="231">
        <v>590.5</v>
      </c>
      <c r="E371" s="231">
        <v>582</v>
      </c>
      <c r="F371" s="231">
        <v>576.6</v>
      </c>
      <c r="G371" s="231">
        <v>568.1</v>
      </c>
      <c r="H371" s="231">
        <v>595.9</v>
      </c>
      <c r="I371" s="231">
        <v>604.4</v>
      </c>
      <c r="J371" s="231">
        <v>609.79999999999995</v>
      </c>
      <c r="K371" s="230">
        <v>599</v>
      </c>
      <c r="L371" s="230">
        <v>585.1</v>
      </c>
      <c r="M371" s="230">
        <v>0.44501000000000002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121.75</v>
      </c>
      <c r="D372" s="231">
        <v>122.55</v>
      </c>
      <c r="E372" s="231">
        <v>120.39999999999999</v>
      </c>
      <c r="F372" s="231">
        <v>119.05</v>
      </c>
      <c r="G372" s="231">
        <v>116.89999999999999</v>
      </c>
      <c r="H372" s="231">
        <v>123.89999999999999</v>
      </c>
      <c r="I372" s="231">
        <v>126.05</v>
      </c>
      <c r="J372" s="231">
        <v>127.39999999999999</v>
      </c>
      <c r="K372" s="230">
        <v>124.7</v>
      </c>
      <c r="L372" s="230">
        <v>121.2</v>
      </c>
      <c r="M372" s="230">
        <v>1.8394600000000001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1074.1500000000001</v>
      </c>
      <c r="D373" s="231">
        <v>1076.8666666666666</v>
      </c>
      <c r="E373" s="231">
        <v>1064.1833333333332</v>
      </c>
      <c r="F373" s="231">
        <v>1054.2166666666667</v>
      </c>
      <c r="G373" s="231">
        <v>1041.5333333333333</v>
      </c>
      <c r="H373" s="231">
        <v>1086.833333333333</v>
      </c>
      <c r="I373" s="231">
        <v>1099.5166666666664</v>
      </c>
      <c r="J373" s="231">
        <v>1109.4833333333329</v>
      </c>
      <c r="K373" s="230">
        <v>1089.55</v>
      </c>
      <c r="L373" s="230">
        <v>1066.9000000000001</v>
      </c>
      <c r="M373" s="230">
        <v>8.3080000000000001E-2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4780</v>
      </c>
      <c r="D374" s="231">
        <v>4742.45</v>
      </c>
      <c r="E374" s="231">
        <v>4687.5499999999993</v>
      </c>
      <c r="F374" s="231">
        <v>4595.0999999999995</v>
      </c>
      <c r="G374" s="231">
        <v>4540.1999999999989</v>
      </c>
      <c r="H374" s="231">
        <v>4834.8999999999996</v>
      </c>
      <c r="I374" s="231">
        <v>4889.7999999999993</v>
      </c>
      <c r="J374" s="231">
        <v>4982.25</v>
      </c>
      <c r="K374" s="230">
        <v>4797.3500000000004</v>
      </c>
      <c r="L374" s="230">
        <v>4650</v>
      </c>
      <c r="M374" s="230">
        <v>9.7970000000000002E-2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13857.85</v>
      </c>
      <c r="D375" s="231">
        <v>13875.949999999999</v>
      </c>
      <c r="E375" s="231">
        <v>13801.899999999998</v>
      </c>
      <c r="F375" s="231">
        <v>13745.949999999999</v>
      </c>
      <c r="G375" s="231">
        <v>13671.899999999998</v>
      </c>
      <c r="H375" s="231">
        <v>13931.899999999998</v>
      </c>
      <c r="I375" s="231">
        <v>14005.949999999997</v>
      </c>
      <c r="J375" s="231">
        <v>14061.899999999998</v>
      </c>
      <c r="K375" s="230">
        <v>13950</v>
      </c>
      <c r="L375" s="230">
        <v>13820</v>
      </c>
      <c r="M375" s="230">
        <v>1.5310000000000001E-2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49.8</v>
      </c>
      <c r="D376" s="231">
        <v>49.733333333333327</v>
      </c>
      <c r="E376" s="231">
        <v>49.366666666666653</v>
      </c>
      <c r="F376" s="231">
        <v>48.933333333333323</v>
      </c>
      <c r="G376" s="231">
        <v>48.566666666666649</v>
      </c>
      <c r="H376" s="231">
        <v>50.166666666666657</v>
      </c>
      <c r="I376" s="231">
        <v>50.533333333333331</v>
      </c>
      <c r="J376" s="231">
        <v>50.966666666666661</v>
      </c>
      <c r="K376" s="230">
        <v>50.1</v>
      </c>
      <c r="L376" s="230">
        <v>49.3</v>
      </c>
      <c r="M376" s="230">
        <v>314.49333999999999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368.95</v>
      </c>
      <c r="D377" s="231">
        <v>370.31666666666666</v>
      </c>
      <c r="E377" s="231">
        <v>366.88333333333333</v>
      </c>
      <c r="F377" s="231">
        <v>364.81666666666666</v>
      </c>
      <c r="G377" s="231">
        <v>361.38333333333333</v>
      </c>
      <c r="H377" s="231">
        <v>372.38333333333333</v>
      </c>
      <c r="I377" s="231">
        <v>375.81666666666661</v>
      </c>
      <c r="J377" s="231">
        <v>377.88333333333333</v>
      </c>
      <c r="K377" s="230">
        <v>373.75</v>
      </c>
      <c r="L377" s="230">
        <v>368.25</v>
      </c>
      <c r="M377" s="230">
        <v>0.64015999999999995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153.05000000000001</v>
      </c>
      <c r="D378" s="231">
        <v>153.16666666666666</v>
      </c>
      <c r="E378" s="231">
        <v>150.98333333333332</v>
      </c>
      <c r="F378" s="231">
        <v>148.91666666666666</v>
      </c>
      <c r="G378" s="231">
        <v>146.73333333333332</v>
      </c>
      <c r="H378" s="231">
        <v>155.23333333333332</v>
      </c>
      <c r="I378" s="231">
        <v>157.41666666666666</v>
      </c>
      <c r="J378" s="231">
        <v>159.48333333333332</v>
      </c>
      <c r="K378" s="230">
        <v>155.35</v>
      </c>
      <c r="L378" s="230">
        <v>151.1</v>
      </c>
      <c r="M378" s="230">
        <v>55.16084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125.05</v>
      </c>
      <c r="D379" s="231">
        <v>125.5</v>
      </c>
      <c r="E379" s="231">
        <v>123.55</v>
      </c>
      <c r="F379" s="231">
        <v>122.05</v>
      </c>
      <c r="G379" s="231">
        <v>120.1</v>
      </c>
      <c r="H379" s="231">
        <v>127</v>
      </c>
      <c r="I379" s="231">
        <v>128.94999999999999</v>
      </c>
      <c r="J379" s="231">
        <v>130.44999999999999</v>
      </c>
      <c r="K379" s="230">
        <v>127.45</v>
      </c>
      <c r="L379" s="230">
        <v>124</v>
      </c>
      <c r="M379" s="230">
        <v>93.970150000000004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644.79999999999995</v>
      </c>
      <c r="D380" s="231">
        <v>647.5333333333333</v>
      </c>
      <c r="E380" s="231">
        <v>639.76666666666665</v>
      </c>
      <c r="F380" s="231">
        <v>634.73333333333335</v>
      </c>
      <c r="G380" s="231">
        <v>626.9666666666667</v>
      </c>
      <c r="H380" s="231">
        <v>652.56666666666661</v>
      </c>
      <c r="I380" s="231">
        <v>660.33333333333326</v>
      </c>
      <c r="J380" s="231">
        <v>665.36666666666656</v>
      </c>
      <c r="K380" s="230">
        <v>655.29999999999995</v>
      </c>
      <c r="L380" s="230">
        <v>642.5</v>
      </c>
      <c r="M380" s="230">
        <v>1.17032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380.1</v>
      </c>
      <c r="D381" s="231">
        <v>371.68333333333334</v>
      </c>
      <c r="E381" s="231">
        <v>359.36666666666667</v>
      </c>
      <c r="F381" s="231">
        <v>338.63333333333333</v>
      </c>
      <c r="G381" s="231">
        <v>326.31666666666666</v>
      </c>
      <c r="H381" s="231">
        <v>392.41666666666669</v>
      </c>
      <c r="I381" s="231">
        <v>404.73333333333341</v>
      </c>
      <c r="J381" s="231">
        <v>425.4666666666667</v>
      </c>
      <c r="K381" s="230">
        <v>384</v>
      </c>
      <c r="L381" s="230">
        <v>350.95</v>
      </c>
      <c r="M381" s="230">
        <v>57.363300000000002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1128.05</v>
      </c>
      <c r="D382" s="231">
        <v>1135.3333333333333</v>
      </c>
      <c r="E382" s="231">
        <v>1118.7166666666665</v>
      </c>
      <c r="F382" s="231">
        <v>1109.3833333333332</v>
      </c>
      <c r="G382" s="231">
        <v>1092.7666666666664</v>
      </c>
      <c r="H382" s="231">
        <v>1144.6666666666665</v>
      </c>
      <c r="I382" s="231">
        <v>1161.2833333333333</v>
      </c>
      <c r="J382" s="231">
        <v>1170.6166666666666</v>
      </c>
      <c r="K382" s="230">
        <v>1151.95</v>
      </c>
      <c r="L382" s="230">
        <v>1126</v>
      </c>
      <c r="M382" s="230">
        <v>1.1665399999999999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104.6</v>
      </c>
      <c r="D383" s="231">
        <v>99.416666666666671</v>
      </c>
      <c r="E383" s="231">
        <v>93.533333333333346</v>
      </c>
      <c r="F383" s="231">
        <v>82.466666666666669</v>
      </c>
      <c r="G383" s="231">
        <v>76.583333333333343</v>
      </c>
      <c r="H383" s="231">
        <v>110.48333333333335</v>
      </c>
      <c r="I383" s="231">
        <v>116.36666666666667</v>
      </c>
      <c r="J383" s="231">
        <v>127.43333333333335</v>
      </c>
      <c r="K383" s="230">
        <v>105.3</v>
      </c>
      <c r="L383" s="230">
        <v>88.35</v>
      </c>
      <c r="M383" s="230">
        <v>2657.8316199999999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158.4</v>
      </c>
      <c r="D384" s="231">
        <v>157.78333333333333</v>
      </c>
      <c r="E384" s="231">
        <v>156.51666666666665</v>
      </c>
      <c r="F384" s="231">
        <v>154.63333333333333</v>
      </c>
      <c r="G384" s="231">
        <v>153.36666666666665</v>
      </c>
      <c r="H384" s="231">
        <v>159.66666666666666</v>
      </c>
      <c r="I384" s="231">
        <v>160.93333333333337</v>
      </c>
      <c r="J384" s="231">
        <v>162.81666666666666</v>
      </c>
      <c r="K384" s="230">
        <v>159.05000000000001</v>
      </c>
      <c r="L384" s="230">
        <v>155.9</v>
      </c>
      <c r="M384" s="230">
        <v>8.3571000000000009</v>
      </c>
      <c r="N384" s="1"/>
      <c r="O384" s="1"/>
    </row>
    <row r="385" spans="1:15" ht="12.75" customHeight="1">
      <c r="A385" s="30">
        <v>375</v>
      </c>
      <c r="B385" s="216" t="s">
        <v>881</v>
      </c>
      <c r="C385" s="230">
        <v>776.25</v>
      </c>
      <c r="D385" s="231">
        <v>773.6</v>
      </c>
      <c r="E385" s="231">
        <v>756.25</v>
      </c>
      <c r="F385" s="231">
        <v>736.25</v>
      </c>
      <c r="G385" s="231">
        <v>718.9</v>
      </c>
      <c r="H385" s="231">
        <v>793.6</v>
      </c>
      <c r="I385" s="231">
        <v>810.95000000000016</v>
      </c>
      <c r="J385" s="231">
        <v>830.95</v>
      </c>
      <c r="K385" s="230">
        <v>790.95</v>
      </c>
      <c r="L385" s="230">
        <v>753.6</v>
      </c>
      <c r="M385" s="230">
        <v>1.3699600000000001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546.35</v>
      </c>
      <c r="D386" s="231">
        <v>547.51666666666677</v>
      </c>
      <c r="E386" s="231">
        <v>542.83333333333348</v>
      </c>
      <c r="F386" s="231">
        <v>539.31666666666672</v>
      </c>
      <c r="G386" s="231">
        <v>534.63333333333344</v>
      </c>
      <c r="H386" s="231">
        <v>551.03333333333353</v>
      </c>
      <c r="I386" s="231">
        <v>555.7166666666667</v>
      </c>
      <c r="J386" s="231">
        <v>559.23333333333358</v>
      </c>
      <c r="K386" s="230">
        <v>552.20000000000005</v>
      </c>
      <c r="L386" s="230">
        <v>544</v>
      </c>
      <c r="M386" s="230">
        <v>3.1007799999999999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199.2</v>
      </c>
      <c r="D387" s="231">
        <v>199.83333333333334</v>
      </c>
      <c r="E387" s="231">
        <v>198.16666666666669</v>
      </c>
      <c r="F387" s="231">
        <v>197.13333333333335</v>
      </c>
      <c r="G387" s="231">
        <v>195.4666666666667</v>
      </c>
      <c r="H387" s="231">
        <v>200.86666666666667</v>
      </c>
      <c r="I387" s="231">
        <v>202.53333333333336</v>
      </c>
      <c r="J387" s="231">
        <v>203.56666666666666</v>
      </c>
      <c r="K387" s="230">
        <v>201.5</v>
      </c>
      <c r="L387" s="230">
        <v>198.8</v>
      </c>
      <c r="M387" s="230">
        <v>2.7780200000000002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107</v>
      </c>
      <c r="D388" s="231">
        <v>106.31666666666666</v>
      </c>
      <c r="E388" s="231">
        <v>104.93333333333332</v>
      </c>
      <c r="F388" s="231">
        <v>102.86666666666666</v>
      </c>
      <c r="G388" s="231">
        <v>101.48333333333332</v>
      </c>
      <c r="H388" s="231">
        <v>108.38333333333333</v>
      </c>
      <c r="I388" s="231">
        <v>109.76666666666665</v>
      </c>
      <c r="J388" s="231">
        <v>111.83333333333333</v>
      </c>
      <c r="K388" s="230">
        <v>107.7</v>
      </c>
      <c r="L388" s="230">
        <v>104.25</v>
      </c>
      <c r="M388" s="230">
        <v>58.312199999999997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2151.25</v>
      </c>
      <c r="D389" s="231">
        <v>2157.6833333333334</v>
      </c>
      <c r="E389" s="231">
        <v>2134.5666666666666</v>
      </c>
      <c r="F389" s="231">
        <v>2117.8833333333332</v>
      </c>
      <c r="G389" s="231">
        <v>2094.7666666666664</v>
      </c>
      <c r="H389" s="231">
        <v>2174.3666666666668</v>
      </c>
      <c r="I389" s="231">
        <v>2197.4833333333336</v>
      </c>
      <c r="J389" s="231">
        <v>2214.166666666667</v>
      </c>
      <c r="K389" s="230">
        <v>2180.8000000000002</v>
      </c>
      <c r="L389" s="230">
        <v>2141</v>
      </c>
      <c r="M389" s="230">
        <v>0.20288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39.549999999999997</v>
      </c>
      <c r="D390" s="231">
        <v>39.733333333333327</v>
      </c>
      <c r="E390" s="231">
        <v>39.316666666666656</v>
      </c>
      <c r="F390" s="231">
        <v>39.083333333333329</v>
      </c>
      <c r="G390" s="231">
        <v>38.666666666666657</v>
      </c>
      <c r="H390" s="231">
        <v>39.966666666666654</v>
      </c>
      <c r="I390" s="231">
        <v>40.383333333333326</v>
      </c>
      <c r="J390" s="231">
        <v>40.616666666666653</v>
      </c>
      <c r="K390" s="230">
        <v>40.15</v>
      </c>
      <c r="L390" s="230">
        <v>39.5</v>
      </c>
      <c r="M390" s="230">
        <v>6.2107799999999997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1599.35</v>
      </c>
      <c r="D391" s="231">
        <v>1583.45</v>
      </c>
      <c r="E391" s="231">
        <v>1559.9</v>
      </c>
      <c r="F391" s="231">
        <v>1520.45</v>
      </c>
      <c r="G391" s="231">
        <v>1496.9</v>
      </c>
      <c r="H391" s="231">
        <v>1622.9</v>
      </c>
      <c r="I391" s="231">
        <v>1646.4499999999998</v>
      </c>
      <c r="J391" s="231">
        <v>1685.9</v>
      </c>
      <c r="K391" s="230">
        <v>1607</v>
      </c>
      <c r="L391" s="230">
        <v>1544</v>
      </c>
      <c r="M391" s="230">
        <v>9.8400499999999997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169</v>
      </c>
      <c r="D392" s="231">
        <v>169.01666666666665</v>
      </c>
      <c r="E392" s="231">
        <v>168.1333333333333</v>
      </c>
      <c r="F392" s="231">
        <v>167.26666666666665</v>
      </c>
      <c r="G392" s="231">
        <v>166.3833333333333</v>
      </c>
      <c r="H392" s="231">
        <v>169.8833333333333</v>
      </c>
      <c r="I392" s="231">
        <v>170.76666666666662</v>
      </c>
      <c r="J392" s="231">
        <v>171.6333333333333</v>
      </c>
      <c r="K392" s="230">
        <v>169.9</v>
      </c>
      <c r="L392" s="230">
        <v>168.15</v>
      </c>
      <c r="M392" s="230">
        <v>6.70784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827.8</v>
      </c>
      <c r="D393" s="231">
        <v>825.58333333333337</v>
      </c>
      <c r="E393" s="231">
        <v>820.76666666666677</v>
      </c>
      <c r="F393" s="231">
        <v>813.73333333333335</v>
      </c>
      <c r="G393" s="231">
        <v>808.91666666666674</v>
      </c>
      <c r="H393" s="231">
        <v>832.61666666666679</v>
      </c>
      <c r="I393" s="231">
        <v>837.43333333333339</v>
      </c>
      <c r="J393" s="231">
        <v>844.46666666666681</v>
      </c>
      <c r="K393" s="230">
        <v>830.4</v>
      </c>
      <c r="L393" s="230">
        <v>818.55</v>
      </c>
      <c r="M393" s="230">
        <v>0.6079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2376.0500000000002</v>
      </c>
      <c r="D394" s="231">
        <v>2369.0499999999997</v>
      </c>
      <c r="E394" s="231">
        <v>2357.4999999999995</v>
      </c>
      <c r="F394" s="231">
        <v>2338.9499999999998</v>
      </c>
      <c r="G394" s="231">
        <v>2327.3999999999996</v>
      </c>
      <c r="H394" s="231">
        <v>2387.5999999999995</v>
      </c>
      <c r="I394" s="231">
        <v>2399.1499999999996</v>
      </c>
      <c r="J394" s="231">
        <v>2417.6999999999994</v>
      </c>
      <c r="K394" s="230">
        <v>2380.6</v>
      </c>
      <c r="L394" s="230">
        <v>2350.5</v>
      </c>
      <c r="M394" s="230">
        <v>42.62471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96.3</v>
      </c>
      <c r="D395" s="231">
        <v>95.983333333333334</v>
      </c>
      <c r="E395" s="231">
        <v>95.066666666666663</v>
      </c>
      <c r="F395" s="231">
        <v>93.833333333333329</v>
      </c>
      <c r="G395" s="231">
        <v>92.916666666666657</v>
      </c>
      <c r="H395" s="231">
        <v>97.216666666666669</v>
      </c>
      <c r="I395" s="231">
        <v>98.133333333333326</v>
      </c>
      <c r="J395" s="231">
        <v>99.366666666666674</v>
      </c>
      <c r="K395" s="230">
        <v>96.9</v>
      </c>
      <c r="L395" s="230">
        <v>94.75</v>
      </c>
      <c r="M395" s="230">
        <v>3.3553600000000001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675.7</v>
      </c>
      <c r="D396" s="231">
        <v>677.66666666666663</v>
      </c>
      <c r="E396" s="231">
        <v>669.38333333333321</v>
      </c>
      <c r="F396" s="231">
        <v>663.06666666666661</v>
      </c>
      <c r="G396" s="231">
        <v>654.78333333333319</v>
      </c>
      <c r="H396" s="231">
        <v>683.98333333333323</v>
      </c>
      <c r="I396" s="231">
        <v>692.26666666666677</v>
      </c>
      <c r="J396" s="231">
        <v>698.58333333333326</v>
      </c>
      <c r="K396" s="230">
        <v>685.95</v>
      </c>
      <c r="L396" s="230">
        <v>671.35</v>
      </c>
      <c r="M396" s="230">
        <v>0.31766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1251.5999999999999</v>
      </c>
      <c r="D397" s="231">
        <v>1255.5333333333333</v>
      </c>
      <c r="E397" s="231">
        <v>1245.0666666666666</v>
      </c>
      <c r="F397" s="231">
        <v>1238.5333333333333</v>
      </c>
      <c r="G397" s="231">
        <v>1228.0666666666666</v>
      </c>
      <c r="H397" s="231">
        <v>1262.0666666666666</v>
      </c>
      <c r="I397" s="231">
        <v>1272.5333333333333</v>
      </c>
      <c r="J397" s="231">
        <v>1279.0666666666666</v>
      </c>
      <c r="K397" s="230">
        <v>1266</v>
      </c>
      <c r="L397" s="230">
        <v>1249</v>
      </c>
      <c r="M397" s="230">
        <v>0.75688999999999995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772.65</v>
      </c>
      <c r="D398" s="231">
        <v>772.98333333333323</v>
      </c>
      <c r="E398" s="231">
        <v>767.46666666666647</v>
      </c>
      <c r="F398" s="231">
        <v>762.28333333333319</v>
      </c>
      <c r="G398" s="231">
        <v>756.76666666666642</v>
      </c>
      <c r="H398" s="231">
        <v>778.16666666666652</v>
      </c>
      <c r="I398" s="231">
        <v>783.68333333333317</v>
      </c>
      <c r="J398" s="231">
        <v>788.86666666666656</v>
      </c>
      <c r="K398" s="230">
        <v>778.5</v>
      </c>
      <c r="L398" s="230">
        <v>767.8</v>
      </c>
      <c r="M398" s="230">
        <v>7.0850900000000001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1105.8499999999999</v>
      </c>
      <c r="D399" s="231">
        <v>1109.6833333333334</v>
      </c>
      <c r="E399" s="231">
        <v>1097.2166666666667</v>
      </c>
      <c r="F399" s="231">
        <v>1088.5833333333333</v>
      </c>
      <c r="G399" s="231">
        <v>1076.1166666666666</v>
      </c>
      <c r="H399" s="231">
        <v>1118.3166666666668</v>
      </c>
      <c r="I399" s="231">
        <v>1130.7833333333335</v>
      </c>
      <c r="J399" s="231">
        <v>1139.416666666667</v>
      </c>
      <c r="K399" s="230">
        <v>1122.1500000000001</v>
      </c>
      <c r="L399" s="230">
        <v>1101.05</v>
      </c>
      <c r="M399" s="230">
        <v>10.99269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380.55</v>
      </c>
      <c r="D400" s="231">
        <v>381.75</v>
      </c>
      <c r="E400" s="231">
        <v>378.8</v>
      </c>
      <c r="F400" s="231">
        <v>377.05</v>
      </c>
      <c r="G400" s="231">
        <v>374.1</v>
      </c>
      <c r="H400" s="231">
        <v>383.5</v>
      </c>
      <c r="I400" s="231">
        <v>386.45000000000005</v>
      </c>
      <c r="J400" s="231">
        <v>388.2</v>
      </c>
      <c r="K400" s="230">
        <v>384.7</v>
      </c>
      <c r="L400" s="230">
        <v>380</v>
      </c>
      <c r="M400" s="230">
        <v>0.33735999999999999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34.700000000000003</v>
      </c>
      <c r="D401" s="231">
        <v>34.416666666666664</v>
      </c>
      <c r="E401" s="231">
        <v>33.833333333333329</v>
      </c>
      <c r="F401" s="231">
        <v>32.966666666666661</v>
      </c>
      <c r="G401" s="231">
        <v>32.383333333333326</v>
      </c>
      <c r="H401" s="231">
        <v>35.283333333333331</v>
      </c>
      <c r="I401" s="231">
        <v>35.86666666666666</v>
      </c>
      <c r="J401" s="231">
        <v>36.733333333333334</v>
      </c>
      <c r="K401" s="230">
        <v>35</v>
      </c>
      <c r="L401" s="230">
        <v>33.549999999999997</v>
      </c>
      <c r="M401" s="230">
        <v>93.892449999999997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4120.8</v>
      </c>
      <c r="D402" s="231">
        <v>4127.6166666666668</v>
      </c>
      <c r="E402" s="231">
        <v>4103.1833333333334</v>
      </c>
      <c r="F402" s="231">
        <v>4085.5666666666666</v>
      </c>
      <c r="G402" s="231">
        <v>4061.1333333333332</v>
      </c>
      <c r="H402" s="231">
        <v>4145.2333333333336</v>
      </c>
      <c r="I402" s="231">
        <v>4169.6666666666679</v>
      </c>
      <c r="J402" s="231">
        <v>4187.2833333333338</v>
      </c>
      <c r="K402" s="230">
        <v>4152.05</v>
      </c>
      <c r="L402" s="230">
        <v>4110</v>
      </c>
      <c r="M402" s="230">
        <v>0.44440000000000002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2491.9499999999998</v>
      </c>
      <c r="D403" s="231">
        <v>2492.7499999999995</v>
      </c>
      <c r="E403" s="231">
        <v>2479.8999999999992</v>
      </c>
      <c r="F403" s="231">
        <v>2467.8499999999995</v>
      </c>
      <c r="G403" s="231">
        <v>2454.9999999999991</v>
      </c>
      <c r="H403" s="231">
        <v>2504.7999999999993</v>
      </c>
      <c r="I403" s="231">
        <v>2517.6499999999996</v>
      </c>
      <c r="J403" s="231">
        <v>2529.6999999999994</v>
      </c>
      <c r="K403" s="230">
        <v>2505.6</v>
      </c>
      <c r="L403" s="230">
        <v>2480.6999999999998</v>
      </c>
      <c r="M403" s="230">
        <v>2.3852500000000001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71.150000000000006</v>
      </c>
      <c r="D404" s="231">
        <v>71.05</v>
      </c>
      <c r="E404" s="231">
        <v>70.599999999999994</v>
      </c>
      <c r="F404" s="231">
        <v>70.05</v>
      </c>
      <c r="G404" s="231">
        <v>69.599999999999994</v>
      </c>
      <c r="H404" s="231">
        <v>71.599999999999994</v>
      </c>
      <c r="I404" s="231">
        <v>72.050000000000011</v>
      </c>
      <c r="J404" s="231">
        <v>72.599999999999994</v>
      </c>
      <c r="K404" s="230">
        <v>71.5</v>
      </c>
      <c r="L404" s="230">
        <v>70.5</v>
      </c>
      <c r="M404" s="230">
        <v>74.334379999999996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5975.85</v>
      </c>
      <c r="D405" s="231">
        <v>5986.3166666666666</v>
      </c>
      <c r="E405" s="231">
        <v>5961.833333333333</v>
      </c>
      <c r="F405" s="231">
        <v>5947.8166666666666</v>
      </c>
      <c r="G405" s="231">
        <v>5923.333333333333</v>
      </c>
      <c r="H405" s="231">
        <v>6000.333333333333</v>
      </c>
      <c r="I405" s="231">
        <v>6024.8166666666666</v>
      </c>
      <c r="J405" s="231">
        <v>6038.833333333333</v>
      </c>
      <c r="K405" s="230">
        <v>6010.8</v>
      </c>
      <c r="L405" s="230">
        <v>5972.3</v>
      </c>
      <c r="M405" s="230">
        <v>0.66686000000000001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1188.9000000000001</v>
      </c>
      <c r="D406" s="231">
        <v>1194.6833333333334</v>
      </c>
      <c r="E406" s="231">
        <v>1180.3666666666668</v>
      </c>
      <c r="F406" s="231">
        <v>1171.8333333333335</v>
      </c>
      <c r="G406" s="231">
        <v>1157.5166666666669</v>
      </c>
      <c r="H406" s="231">
        <v>1203.2166666666667</v>
      </c>
      <c r="I406" s="231">
        <v>1217.5333333333333</v>
      </c>
      <c r="J406" s="231">
        <v>1226.0666666666666</v>
      </c>
      <c r="K406" s="230">
        <v>1209</v>
      </c>
      <c r="L406" s="230">
        <v>1186.1500000000001</v>
      </c>
      <c r="M406" s="230">
        <v>0.11934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2719.6</v>
      </c>
      <c r="D407" s="231">
        <v>2718.1166666666663</v>
      </c>
      <c r="E407" s="231">
        <v>2698.1833333333325</v>
      </c>
      <c r="F407" s="231">
        <v>2676.766666666666</v>
      </c>
      <c r="G407" s="231">
        <v>2656.8333333333321</v>
      </c>
      <c r="H407" s="231">
        <v>2739.5333333333328</v>
      </c>
      <c r="I407" s="231">
        <v>2759.4666666666662</v>
      </c>
      <c r="J407" s="231">
        <v>2780.8833333333332</v>
      </c>
      <c r="K407" s="230">
        <v>2738.05</v>
      </c>
      <c r="L407" s="230">
        <v>2696.7</v>
      </c>
      <c r="M407" s="230">
        <v>1.86408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449.55</v>
      </c>
      <c r="D408" s="231">
        <v>449.86666666666662</v>
      </c>
      <c r="E408" s="231">
        <v>447.73333333333323</v>
      </c>
      <c r="F408" s="231">
        <v>445.91666666666663</v>
      </c>
      <c r="G408" s="231">
        <v>443.78333333333325</v>
      </c>
      <c r="H408" s="231">
        <v>451.68333333333322</v>
      </c>
      <c r="I408" s="231">
        <v>453.81666666666655</v>
      </c>
      <c r="J408" s="231">
        <v>455.63333333333321</v>
      </c>
      <c r="K408" s="230">
        <v>452</v>
      </c>
      <c r="L408" s="230">
        <v>448.05</v>
      </c>
      <c r="M408" s="230">
        <v>0.46809000000000001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1044.4000000000001</v>
      </c>
      <c r="D409" s="231">
        <v>1046.0666666666666</v>
      </c>
      <c r="E409" s="231">
        <v>1038.6333333333332</v>
      </c>
      <c r="F409" s="231">
        <v>1032.8666666666666</v>
      </c>
      <c r="G409" s="231">
        <v>1025.4333333333332</v>
      </c>
      <c r="H409" s="231">
        <v>1051.8333333333333</v>
      </c>
      <c r="I409" s="231">
        <v>1059.2666666666667</v>
      </c>
      <c r="J409" s="231">
        <v>1065.0333333333333</v>
      </c>
      <c r="K409" s="230">
        <v>1053.5</v>
      </c>
      <c r="L409" s="230">
        <v>1040.3</v>
      </c>
      <c r="M409" s="230">
        <v>4.4479999999999999E-2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254.75</v>
      </c>
      <c r="D410" s="231">
        <v>255.43333333333331</v>
      </c>
      <c r="E410" s="231">
        <v>253.31666666666661</v>
      </c>
      <c r="F410" s="231">
        <v>251.8833333333333</v>
      </c>
      <c r="G410" s="231">
        <v>249.76666666666659</v>
      </c>
      <c r="H410" s="231">
        <v>256.86666666666662</v>
      </c>
      <c r="I410" s="231">
        <v>258.98333333333335</v>
      </c>
      <c r="J410" s="231">
        <v>260.41666666666663</v>
      </c>
      <c r="K410" s="230">
        <v>257.55</v>
      </c>
      <c r="L410" s="230">
        <v>254</v>
      </c>
      <c r="M410" s="230">
        <v>2.1015999999999999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623.79999999999995</v>
      </c>
      <c r="D411" s="231">
        <v>621.16666666666663</v>
      </c>
      <c r="E411" s="231">
        <v>610.38333333333321</v>
      </c>
      <c r="F411" s="231">
        <v>596.96666666666658</v>
      </c>
      <c r="G411" s="231">
        <v>586.18333333333317</v>
      </c>
      <c r="H411" s="231">
        <v>634.58333333333326</v>
      </c>
      <c r="I411" s="231">
        <v>645.36666666666679</v>
      </c>
      <c r="J411" s="231">
        <v>658.7833333333333</v>
      </c>
      <c r="K411" s="230">
        <v>631.95000000000005</v>
      </c>
      <c r="L411" s="230">
        <v>607.75</v>
      </c>
      <c r="M411" s="230">
        <v>0.61180999999999996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24078.400000000001</v>
      </c>
      <c r="D412" s="231">
        <v>24039.766666666666</v>
      </c>
      <c r="E412" s="231">
        <v>23895.283333333333</v>
      </c>
      <c r="F412" s="231">
        <v>23712.166666666668</v>
      </c>
      <c r="G412" s="231">
        <v>23567.683333333334</v>
      </c>
      <c r="H412" s="231">
        <v>24222.883333333331</v>
      </c>
      <c r="I412" s="231">
        <v>24367.366666666661</v>
      </c>
      <c r="J412" s="231">
        <v>24550.48333333333</v>
      </c>
      <c r="K412" s="230">
        <v>24184.25</v>
      </c>
      <c r="L412" s="230">
        <v>23856.65</v>
      </c>
      <c r="M412" s="230">
        <v>0.45207000000000003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47.15</v>
      </c>
      <c r="D413" s="231">
        <v>47.433333333333337</v>
      </c>
      <c r="E413" s="231">
        <v>46.616666666666674</v>
      </c>
      <c r="F413" s="231">
        <v>46.083333333333336</v>
      </c>
      <c r="G413" s="231">
        <v>45.266666666666673</v>
      </c>
      <c r="H413" s="231">
        <v>47.966666666666676</v>
      </c>
      <c r="I413" s="231">
        <v>48.783333333333339</v>
      </c>
      <c r="J413" s="231">
        <v>49.316666666666677</v>
      </c>
      <c r="K413" s="230">
        <v>48.25</v>
      </c>
      <c r="L413" s="230">
        <v>46.9</v>
      </c>
      <c r="M413" s="230">
        <v>65.113119999999995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1432.75</v>
      </c>
      <c r="D414" s="231">
        <v>1432.3833333333332</v>
      </c>
      <c r="E414" s="231">
        <v>1395.4666666666665</v>
      </c>
      <c r="F414" s="231">
        <v>1358.1833333333332</v>
      </c>
      <c r="G414" s="231">
        <v>1321.2666666666664</v>
      </c>
      <c r="H414" s="231">
        <v>1469.6666666666665</v>
      </c>
      <c r="I414" s="231">
        <v>1506.5833333333335</v>
      </c>
      <c r="J414" s="231">
        <v>1543.8666666666666</v>
      </c>
      <c r="K414" s="230">
        <v>1469.3</v>
      </c>
      <c r="L414" s="230">
        <v>1395.1</v>
      </c>
      <c r="M414" s="230">
        <v>22.926269999999999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300.60000000000002</v>
      </c>
      <c r="D415" s="277">
        <v>301.05</v>
      </c>
      <c r="E415" s="277">
        <v>298.60000000000002</v>
      </c>
      <c r="F415" s="277">
        <v>296.60000000000002</v>
      </c>
      <c r="G415" s="277">
        <v>294.15000000000003</v>
      </c>
      <c r="H415" s="277">
        <v>303.05</v>
      </c>
      <c r="I415" s="277">
        <v>305.49999999999994</v>
      </c>
      <c r="J415" s="277">
        <v>307.5</v>
      </c>
      <c r="K415" s="276">
        <v>303.5</v>
      </c>
      <c r="L415" s="276">
        <v>299.05</v>
      </c>
      <c r="M415" s="276">
        <v>0.57228000000000001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3331.35</v>
      </c>
      <c r="D416" s="231">
        <v>3319.85</v>
      </c>
      <c r="E416" s="231">
        <v>3282.5</v>
      </c>
      <c r="F416" s="231">
        <v>3233.65</v>
      </c>
      <c r="G416" s="231">
        <v>3196.3</v>
      </c>
      <c r="H416" s="231">
        <v>3368.7</v>
      </c>
      <c r="I416" s="231">
        <v>3406.0499999999993</v>
      </c>
      <c r="J416" s="231">
        <v>3454.8999999999996</v>
      </c>
      <c r="K416" s="230">
        <v>3357.2</v>
      </c>
      <c r="L416" s="230">
        <v>3271</v>
      </c>
      <c r="M416" s="230">
        <v>4.1720699999999997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457.55</v>
      </c>
      <c r="D417" s="231">
        <v>459.98333333333335</v>
      </c>
      <c r="E417" s="231">
        <v>452.56666666666672</v>
      </c>
      <c r="F417" s="231">
        <v>447.58333333333337</v>
      </c>
      <c r="G417" s="231">
        <v>440.16666666666674</v>
      </c>
      <c r="H417" s="231">
        <v>464.9666666666667</v>
      </c>
      <c r="I417" s="231">
        <v>472.38333333333333</v>
      </c>
      <c r="J417" s="231">
        <v>477.36666666666667</v>
      </c>
      <c r="K417" s="230">
        <v>467.4</v>
      </c>
      <c r="L417" s="230">
        <v>455</v>
      </c>
      <c r="M417" s="230">
        <v>3.5577700000000001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3779</v>
      </c>
      <c r="D418" s="231">
        <v>3806</v>
      </c>
      <c r="E418" s="231">
        <v>3738</v>
      </c>
      <c r="F418" s="231">
        <v>3697</v>
      </c>
      <c r="G418" s="231">
        <v>3629</v>
      </c>
      <c r="H418" s="231">
        <v>3847</v>
      </c>
      <c r="I418" s="231">
        <v>3915</v>
      </c>
      <c r="J418" s="231">
        <v>3956</v>
      </c>
      <c r="K418" s="230">
        <v>3874</v>
      </c>
      <c r="L418" s="230">
        <v>3765</v>
      </c>
      <c r="M418" s="230">
        <v>0.26254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459.65</v>
      </c>
      <c r="D419" s="231">
        <v>461.48333333333335</v>
      </c>
      <c r="E419" s="231">
        <v>455.9666666666667</v>
      </c>
      <c r="F419" s="231">
        <v>452.28333333333336</v>
      </c>
      <c r="G419" s="231">
        <v>446.76666666666671</v>
      </c>
      <c r="H419" s="231">
        <v>465.16666666666669</v>
      </c>
      <c r="I419" s="231">
        <v>470.68333333333334</v>
      </c>
      <c r="J419" s="231">
        <v>474.36666666666667</v>
      </c>
      <c r="K419" s="230">
        <v>467</v>
      </c>
      <c r="L419" s="230">
        <v>457.8</v>
      </c>
      <c r="M419" s="230">
        <v>7.0409199999999998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836.95</v>
      </c>
      <c r="D420" s="231">
        <v>831.76666666666677</v>
      </c>
      <c r="E420" s="231">
        <v>819.68333333333351</v>
      </c>
      <c r="F420" s="231">
        <v>802.41666666666674</v>
      </c>
      <c r="G420" s="231">
        <v>790.33333333333348</v>
      </c>
      <c r="H420" s="231">
        <v>849.03333333333353</v>
      </c>
      <c r="I420" s="231">
        <v>861.11666666666679</v>
      </c>
      <c r="J420" s="231">
        <v>878.38333333333355</v>
      </c>
      <c r="K420" s="230">
        <v>843.85</v>
      </c>
      <c r="L420" s="230">
        <v>814.5</v>
      </c>
      <c r="M420" s="230">
        <v>4.9718900000000001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594.65</v>
      </c>
      <c r="D421" s="231">
        <v>595.88333333333333</v>
      </c>
      <c r="E421" s="231">
        <v>587.76666666666665</v>
      </c>
      <c r="F421" s="231">
        <v>580.88333333333333</v>
      </c>
      <c r="G421" s="231">
        <v>572.76666666666665</v>
      </c>
      <c r="H421" s="231">
        <v>602.76666666666665</v>
      </c>
      <c r="I421" s="231">
        <v>610.88333333333321</v>
      </c>
      <c r="J421" s="231">
        <v>617.76666666666665</v>
      </c>
      <c r="K421" s="230">
        <v>604</v>
      </c>
      <c r="L421" s="230">
        <v>589</v>
      </c>
      <c r="M421" s="230">
        <v>1.0103800000000001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561.79999999999995</v>
      </c>
      <c r="D422" s="231">
        <v>561.56666666666661</v>
      </c>
      <c r="E422" s="231">
        <v>555.23333333333323</v>
      </c>
      <c r="F422" s="231">
        <v>548.66666666666663</v>
      </c>
      <c r="G422" s="231">
        <v>542.33333333333326</v>
      </c>
      <c r="H422" s="231">
        <v>568.13333333333321</v>
      </c>
      <c r="I422" s="231">
        <v>574.4666666666667</v>
      </c>
      <c r="J422" s="231">
        <v>581.03333333333319</v>
      </c>
      <c r="K422" s="230">
        <v>567.9</v>
      </c>
      <c r="L422" s="230">
        <v>555</v>
      </c>
      <c r="M422" s="230">
        <v>381.4239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81.95</v>
      </c>
      <c r="D423" s="231">
        <v>82.083333333333329</v>
      </c>
      <c r="E423" s="231">
        <v>81.566666666666663</v>
      </c>
      <c r="F423" s="231">
        <v>81.183333333333337</v>
      </c>
      <c r="G423" s="231">
        <v>80.666666666666671</v>
      </c>
      <c r="H423" s="231">
        <v>82.466666666666654</v>
      </c>
      <c r="I423" s="231">
        <v>82.983333333333334</v>
      </c>
      <c r="J423" s="231">
        <v>83.366666666666646</v>
      </c>
      <c r="K423" s="230">
        <v>82.6</v>
      </c>
      <c r="L423" s="230">
        <v>81.7</v>
      </c>
      <c r="M423" s="230">
        <v>77.882760000000005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299.55</v>
      </c>
      <c r="D424" s="231">
        <v>301.88333333333333</v>
      </c>
      <c r="E424" s="231">
        <v>295.56666666666666</v>
      </c>
      <c r="F424" s="231">
        <v>291.58333333333331</v>
      </c>
      <c r="G424" s="231">
        <v>285.26666666666665</v>
      </c>
      <c r="H424" s="231">
        <v>305.86666666666667</v>
      </c>
      <c r="I424" s="231">
        <v>312.18333333333328</v>
      </c>
      <c r="J424" s="231">
        <v>316.16666666666669</v>
      </c>
      <c r="K424" s="230">
        <v>308.2</v>
      </c>
      <c r="L424" s="230">
        <v>297.89999999999998</v>
      </c>
      <c r="M424" s="230">
        <v>11.67343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157.55000000000001</v>
      </c>
      <c r="D425" s="231">
        <v>157.95000000000002</v>
      </c>
      <c r="E425" s="231">
        <v>156.75000000000003</v>
      </c>
      <c r="F425" s="231">
        <v>155.95000000000002</v>
      </c>
      <c r="G425" s="231">
        <v>154.75000000000003</v>
      </c>
      <c r="H425" s="231">
        <v>158.75000000000003</v>
      </c>
      <c r="I425" s="231">
        <v>159.95000000000002</v>
      </c>
      <c r="J425" s="231">
        <v>160.75000000000003</v>
      </c>
      <c r="K425" s="230">
        <v>159.15</v>
      </c>
      <c r="L425" s="230">
        <v>157.15</v>
      </c>
      <c r="M425" s="230">
        <v>2.6101700000000001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405.35</v>
      </c>
      <c r="D426" s="231">
        <v>405.68333333333334</v>
      </c>
      <c r="E426" s="231">
        <v>401.66666666666669</v>
      </c>
      <c r="F426" s="231">
        <v>397.98333333333335</v>
      </c>
      <c r="G426" s="231">
        <v>393.9666666666667</v>
      </c>
      <c r="H426" s="231">
        <v>409.36666666666667</v>
      </c>
      <c r="I426" s="231">
        <v>413.38333333333333</v>
      </c>
      <c r="J426" s="231">
        <v>417.06666666666666</v>
      </c>
      <c r="K426" s="230">
        <v>409.7</v>
      </c>
      <c r="L426" s="230">
        <v>402</v>
      </c>
      <c r="M426" s="230">
        <v>0.31386999999999998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412.25</v>
      </c>
      <c r="D427" s="231">
        <v>414.75</v>
      </c>
      <c r="E427" s="231">
        <v>408.5</v>
      </c>
      <c r="F427" s="231">
        <v>404.75</v>
      </c>
      <c r="G427" s="231">
        <v>398.5</v>
      </c>
      <c r="H427" s="231">
        <v>418.5</v>
      </c>
      <c r="I427" s="231">
        <v>424.75</v>
      </c>
      <c r="J427" s="231">
        <v>428.5</v>
      </c>
      <c r="K427" s="230">
        <v>421</v>
      </c>
      <c r="L427" s="230">
        <v>411</v>
      </c>
      <c r="M427" s="230">
        <v>2.9436499999999999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196.8</v>
      </c>
      <c r="D428" s="231">
        <v>197.78333333333333</v>
      </c>
      <c r="E428" s="231">
        <v>194.66666666666666</v>
      </c>
      <c r="F428" s="231">
        <v>192.53333333333333</v>
      </c>
      <c r="G428" s="231">
        <v>189.41666666666666</v>
      </c>
      <c r="H428" s="231">
        <v>199.91666666666666</v>
      </c>
      <c r="I428" s="231">
        <v>203.03333333333333</v>
      </c>
      <c r="J428" s="231">
        <v>205.16666666666666</v>
      </c>
      <c r="K428" s="230">
        <v>200.9</v>
      </c>
      <c r="L428" s="230">
        <v>195.65</v>
      </c>
      <c r="M428" s="230">
        <v>5.3322099999999999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972.5</v>
      </c>
      <c r="D429" s="231">
        <v>974.13333333333333</v>
      </c>
      <c r="E429" s="231">
        <v>965.36666666666667</v>
      </c>
      <c r="F429" s="231">
        <v>958.23333333333335</v>
      </c>
      <c r="G429" s="231">
        <v>949.4666666666667</v>
      </c>
      <c r="H429" s="231">
        <v>981.26666666666665</v>
      </c>
      <c r="I429" s="231">
        <v>990.0333333333333</v>
      </c>
      <c r="J429" s="231">
        <v>997.16666666666663</v>
      </c>
      <c r="K429" s="230">
        <v>982.9</v>
      </c>
      <c r="L429" s="230">
        <v>967</v>
      </c>
      <c r="M429" s="230">
        <v>23.777460000000001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419.95</v>
      </c>
      <c r="D430" s="231">
        <v>420.23333333333329</v>
      </c>
      <c r="E430" s="231">
        <v>417.36666666666656</v>
      </c>
      <c r="F430" s="231">
        <v>414.78333333333325</v>
      </c>
      <c r="G430" s="231">
        <v>411.91666666666652</v>
      </c>
      <c r="H430" s="231">
        <v>422.81666666666661</v>
      </c>
      <c r="I430" s="231">
        <v>425.68333333333328</v>
      </c>
      <c r="J430" s="231">
        <v>428.26666666666665</v>
      </c>
      <c r="K430" s="230">
        <v>423.1</v>
      </c>
      <c r="L430" s="230">
        <v>417.65</v>
      </c>
      <c r="M430" s="230">
        <v>3.3533599999999999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2348.9</v>
      </c>
      <c r="D431" s="231">
        <v>2345.35</v>
      </c>
      <c r="E431" s="231">
        <v>2321.6999999999998</v>
      </c>
      <c r="F431" s="231">
        <v>2294.5</v>
      </c>
      <c r="G431" s="231">
        <v>2270.85</v>
      </c>
      <c r="H431" s="231">
        <v>2372.5499999999997</v>
      </c>
      <c r="I431" s="231">
        <v>2396.2000000000003</v>
      </c>
      <c r="J431" s="231">
        <v>2423.3999999999996</v>
      </c>
      <c r="K431" s="230">
        <v>2369</v>
      </c>
      <c r="L431" s="230">
        <v>2318.15</v>
      </c>
      <c r="M431" s="230">
        <v>1.81612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1024.75</v>
      </c>
      <c r="D432" s="231">
        <v>1017.4333333333334</v>
      </c>
      <c r="E432" s="231">
        <v>1004.8666666666668</v>
      </c>
      <c r="F432" s="231">
        <v>984.98333333333335</v>
      </c>
      <c r="G432" s="231">
        <v>972.41666666666674</v>
      </c>
      <c r="H432" s="231">
        <v>1037.3166666666668</v>
      </c>
      <c r="I432" s="231">
        <v>1049.8833333333334</v>
      </c>
      <c r="J432" s="231">
        <v>1069.7666666666669</v>
      </c>
      <c r="K432" s="230">
        <v>1030</v>
      </c>
      <c r="L432" s="230">
        <v>997.55</v>
      </c>
      <c r="M432" s="230">
        <v>0.70752999999999999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300.2</v>
      </c>
      <c r="D433" s="231">
        <v>300.33333333333331</v>
      </c>
      <c r="E433" s="231">
        <v>296.41666666666663</v>
      </c>
      <c r="F433" s="231">
        <v>292.63333333333333</v>
      </c>
      <c r="G433" s="231">
        <v>288.71666666666664</v>
      </c>
      <c r="H433" s="231">
        <v>304.11666666666662</v>
      </c>
      <c r="I433" s="231">
        <v>308.03333333333325</v>
      </c>
      <c r="J433" s="231">
        <v>311.81666666666661</v>
      </c>
      <c r="K433" s="230">
        <v>304.25</v>
      </c>
      <c r="L433" s="230">
        <v>296.55</v>
      </c>
      <c r="M433" s="230">
        <v>1.63825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354.5</v>
      </c>
      <c r="D434" s="231">
        <v>354.56666666666666</v>
      </c>
      <c r="E434" s="231">
        <v>351.0333333333333</v>
      </c>
      <c r="F434" s="231">
        <v>347.56666666666666</v>
      </c>
      <c r="G434" s="231">
        <v>344.0333333333333</v>
      </c>
      <c r="H434" s="231">
        <v>358.0333333333333</v>
      </c>
      <c r="I434" s="231">
        <v>361.56666666666672</v>
      </c>
      <c r="J434" s="231">
        <v>365.0333333333333</v>
      </c>
      <c r="K434" s="230">
        <v>358.1</v>
      </c>
      <c r="L434" s="230">
        <v>351.1</v>
      </c>
      <c r="M434" s="230">
        <v>0.62133000000000005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2733</v>
      </c>
      <c r="D435" s="231">
        <v>2717.65</v>
      </c>
      <c r="E435" s="231">
        <v>2690.3</v>
      </c>
      <c r="F435" s="231">
        <v>2647.6</v>
      </c>
      <c r="G435" s="231">
        <v>2620.25</v>
      </c>
      <c r="H435" s="231">
        <v>2760.3500000000004</v>
      </c>
      <c r="I435" s="231">
        <v>2787.7</v>
      </c>
      <c r="J435" s="231">
        <v>2830.4000000000005</v>
      </c>
      <c r="K435" s="230">
        <v>2745</v>
      </c>
      <c r="L435" s="230">
        <v>2674.95</v>
      </c>
      <c r="M435" s="230">
        <v>1.3883799999999999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471.5</v>
      </c>
      <c r="D436" s="231">
        <v>471.43333333333334</v>
      </c>
      <c r="E436" s="231">
        <v>469.06666666666666</v>
      </c>
      <c r="F436" s="231">
        <v>466.63333333333333</v>
      </c>
      <c r="G436" s="231">
        <v>464.26666666666665</v>
      </c>
      <c r="H436" s="231">
        <v>473.86666666666667</v>
      </c>
      <c r="I436" s="231">
        <v>476.23333333333335</v>
      </c>
      <c r="J436" s="231">
        <v>478.66666666666669</v>
      </c>
      <c r="K436" s="230">
        <v>473.8</v>
      </c>
      <c r="L436" s="230">
        <v>469</v>
      </c>
      <c r="M436" s="230">
        <v>1.26291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8.15</v>
      </c>
      <c r="D437" s="231">
        <v>8.1166666666666671</v>
      </c>
      <c r="E437" s="231">
        <v>7.9333333333333336</v>
      </c>
      <c r="F437" s="231">
        <v>7.7166666666666668</v>
      </c>
      <c r="G437" s="231">
        <v>7.5333333333333332</v>
      </c>
      <c r="H437" s="231">
        <v>8.3333333333333339</v>
      </c>
      <c r="I437" s="231">
        <v>8.5166666666666675</v>
      </c>
      <c r="J437" s="231">
        <v>8.7333333333333343</v>
      </c>
      <c r="K437" s="230">
        <v>8.3000000000000007</v>
      </c>
      <c r="L437" s="230">
        <v>7.9</v>
      </c>
      <c r="M437" s="230">
        <v>822.52903000000003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209.5</v>
      </c>
      <c r="D438" s="231">
        <v>211.51666666666665</v>
      </c>
      <c r="E438" s="231">
        <v>206.83333333333331</v>
      </c>
      <c r="F438" s="231">
        <v>204.16666666666666</v>
      </c>
      <c r="G438" s="231">
        <v>199.48333333333332</v>
      </c>
      <c r="H438" s="231">
        <v>214.18333333333331</v>
      </c>
      <c r="I438" s="231">
        <v>218.86666666666665</v>
      </c>
      <c r="J438" s="231">
        <v>221.5333333333333</v>
      </c>
      <c r="K438" s="230">
        <v>216.2</v>
      </c>
      <c r="L438" s="230">
        <v>208.85</v>
      </c>
      <c r="M438" s="230">
        <v>1.38347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993.3</v>
      </c>
      <c r="D439" s="231">
        <v>993.55000000000007</v>
      </c>
      <c r="E439" s="231">
        <v>981.85000000000014</v>
      </c>
      <c r="F439" s="231">
        <v>970.40000000000009</v>
      </c>
      <c r="G439" s="231">
        <v>958.70000000000016</v>
      </c>
      <c r="H439" s="231">
        <v>1005.0000000000001</v>
      </c>
      <c r="I439" s="231">
        <v>1016.7000000000002</v>
      </c>
      <c r="J439" s="231">
        <v>1028.1500000000001</v>
      </c>
      <c r="K439" s="230">
        <v>1005.25</v>
      </c>
      <c r="L439" s="230">
        <v>982.1</v>
      </c>
      <c r="M439" s="230">
        <v>0.48130000000000001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625.75</v>
      </c>
      <c r="D440" s="231">
        <v>625.11666666666667</v>
      </c>
      <c r="E440" s="231">
        <v>619.63333333333333</v>
      </c>
      <c r="F440" s="231">
        <v>613.51666666666665</v>
      </c>
      <c r="G440" s="231">
        <v>608.0333333333333</v>
      </c>
      <c r="H440" s="231">
        <v>631.23333333333335</v>
      </c>
      <c r="I440" s="231">
        <v>636.7166666666667</v>
      </c>
      <c r="J440" s="231">
        <v>642.83333333333337</v>
      </c>
      <c r="K440" s="230">
        <v>630.6</v>
      </c>
      <c r="L440" s="230">
        <v>619</v>
      </c>
      <c r="M440" s="230">
        <v>8.2063799999999993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1403.85</v>
      </c>
      <c r="D441" s="231">
        <v>1425.95</v>
      </c>
      <c r="E441" s="231">
        <v>1351.9</v>
      </c>
      <c r="F441" s="231">
        <v>1299.95</v>
      </c>
      <c r="G441" s="231">
        <v>1225.9000000000001</v>
      </c>
      <c r="H441" s="231">
        <v>1477.9</v>
      </c>
      <c r="I441" s="231">
        <v>1551.9499999999998</v>
      </c>
      <c r="J441" s="231">
        <v>1603.9</v>
      </c>
      <c r="K441" s="230">
        <v>1500</v>
      </c>
      <c r="L441" s="230">
        <v>1374</v>
      </c>
      <c r="M441" s="230">
        <v>0.60733999999999999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463.6</v>
      </c>
      <c r="D442" s="231">
        <v>466.09999999999997</v>
      </c>
      <c r="E442" s="231">
        <v>458.29999999999995</v>
      </c>
      <c r="F442" s="231">
        <v>453</v>
      </c>
      <c r="G442" s="231">
        <v>445.2</v>
      </c>
      <c r="H442" s="231">
        <v>471.39999999999992</v>
      </c>
      <c r="I442" s="231">
        <v>479.2</v>
      </c>
      <c r="J442" s="231">
        <v>484.49999999999989</v>
      </c>
      <c r="K442" s="230">
        <v>473.9</v>
      </c>
      <c r="L442" s="230">
        <v>460.8</v>
      </c>
      <c r="M442" s="230">
        <v>0.21142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723.75</v>
      </c>
      <c r="D443" s="231">
        <v>726.5333333333333</v>
      </c>
      <c r="E443" s="231">
        <v>718.11666666666656</v>
      </c>
      <c r="F443" s="231">
        <v>712.48333333333323</v>
      </c>
      <c r="G443" s="231">
        <v>704.06666666666649</v>
      </c>
      <c r="H443" s="231">
        <v>732.16666666666663</v>
      </c>
      <c r="I443" s="231">
        <v>740.58333333333337</v>
      </c>
      <c r="J443" s="231">
        <v>746.2166666666667</v>
      </c>
      <c r="K443" s="230">
        <v>734.95</v>
      </c>
      <c r="L443" s="230">
        <v>720.9</v>
      </c>
      <c r="M443" s="230">
        <v>0.36757000000000001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28.95</v>
      </c>
      <c r="D444" s="231">
        <v>28.933333333333334</v>
      </c>
      <c r="E444" s="231">
        <v>28.566666666666666</v>
      </c>
      <c r="F444" s="231">
        <v>28.183333333333334</v>
      </c>
      <c r="G444" s="231">
        <v>27.816666666666666</v>
      </c>
      <c r="H444" s="231">
        <v>29.316666666666666</v>
      </c>
      <c r="I444" s="231">
        <v>29.683333333333334</v>
      </c>
      <c r="J444" s="231">
        <v>30.066666666666666</v>
      </c>
      <c r="K444" s="230">
        <v>29.3</v>
      </c>
      <c r="L444" s="230">
        <v>28.55</v>
      </c>
      <c r="M444" s="230">
        <v>34.766159999999999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1111.5</v>
      </c>
      <c r="D445" s="231">
        <v>1110.55</v>
      </c>
      <c r="E445" s="231">
        <v>1103.0999999999999</v>
      </c>
      <c r="F445" s="231">
        <v>1094.7</v>
      </c>
      <c r="G445" s="231">
        <v>1087.25</v>
      </c>
      <c r="H445" s="231">
        <v>1118.9499999999998</v>
      </c>
      <c r="I445" s="231">
        <v>1126.4000000000001</v>
      </c>
      <c r="J445" s="231">
        <v>1134.7999999999997</v>
      </c>
      <c r="K445" s="230">
        <v>1118</v>
      </c>
      <c r="L445" s="230">
        <v>1102.1500000000001</v>
      </c>
      <c r="M445" s="230">
        <v>9.0883400000000005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633.29999999999995</v>
      </c>
      <c r="D446" s="231">
        <v>636.35</v>
      </c>
      <c r="E446" s="231">
        <v>625.95000000000005</v>
      </c>
      <c r="F446" s="231">
        <v>618.6</v>
      </c>
      <c r="G446" s="231">
        <v>608.20000000000005</v>
      </c>
      <c r="H446" s="231">
        <v>643.70000000000005</v>
      </c>
      <c r="I446" s="231">
        <v>654.09999999999991</v>
      </c>
      <c r="J446" s="231">
        <v>661.45</v>
      </c>
      <c r="K446" s="230">
        <v>646.75</v>
      </c>
      <c r="L446" s="230">
        <v>629</v>
      </c>
      <c r="M446" s="230">
        <v>3.02861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944.4</v>
      </c>
      <c r="D447" s="231">
        <v>946.7833333333333</v>
      </c>
      <c r="E447" s="231">
        <v>939.11666666666656</v>
      </c>
      <c r="F447" s="231">
        <v>933.83333333333326</v>
      </c>
      <c r="G447" s="231">
        <v>926.16666666666652</v>
      </c>
      <c r="H447" s="231">
        <v>952.06666666666661</v>
      </c>
      <c r="I447" s="231">
        <v>959.73333333333335</v>
      </c>
      <c r="J447" s="231">
        <v>965.01666666666665</v>
      </c>
      <c r="K447" s="230">
        <v>954.45</v>
      </c>
      <c r="L447" s="230">
        <v>941.5</v>
      </c>
      <c r="M447" s="230">
        <v>7.2810600000000001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215.5</v>
      </c>
      <c r="D448" s="231">
        <v>214.9</v>
      </c>
      <c r="E448" s="231">
        <v>213.60000000000002</v>
      </c>
      <c r="F448" s="231">
        <v>211.70000000000002</v>
      </c>
      <c r="G448" s="231">
        <v>210.40000000000003</v>
      </c>
      <c r="H448" s="231">
        <v>216.8</v>
      </c>
      <c r="I448" s="231">
        <v>218.10000000000002</v>
      </c>
      <c r="J448" s="231">
        <v>220</v>
      </c>
      <c r="K448" s="230">
        <v>216.2</v>
      </c>
      <c r="L448" s="230">
        <v>213</v>
      </c>
      <c r="M448" s="230">
        <v>9.8740500000000004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1236.25</v>
      </c>
      <c r="D449" s="231">
        <v>1242.4833333333333</v>
      </c>
      <c r="E449" s="231">
        <v>1226.9666666666667</v>
      </c>
      <c r="F449" s="231">
        <v>1217.6833333333334</v>
      </c>
      <c r="G449" s="231">
        <v>1202.1666666666667</v>
      </c>
      <c r="H449" s="231">
        <v>1251.7666666666667</v>
      </c>
      <c r="I449" s="231">
        <v>1267.2833333333335</v>
      </c>
      <c r="J449" s="231">
        <v>1276.5666666666666</v>
      </c>
      <c r="K449" s="230">
        <v>1258</v>
      </c>
      <c r="L449" s="230">
        <v>1233.2</v>
      </c>
      <c r="M449" s="230">
        <v>3.8441200000000002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3176</v>
      </c>
      <c r="D450" s="231">
        <v>3171.5666666666671</v>
      </c>
      <c r="E450" s="231">
        <v>3151.9333333333343</v>
      </c>
      <c r="F450" s="231">
        <v>3127.8666666666672</v>
      </c>
      <c r="G450" s="231">
        <v>3108.2333333333345</v>
      </c>
      <c r="H450" s="231">
        <v>3195.6333333333341</v>
      </c>
      <c r="I450" s="231">
        <v>3215.2666666666664</v>
      </c>
      <c r="J450" s="231">
        <v>3239.3333333333339</v>
      </c>
      <c r="K450" s="230">
        <v>3191.2</v>
      </c>
      <c r="L450" s="230">
        <v>3147.5</v>
      </c>
      <c r="M450" s="230">
        <v>20.2409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734.45</v>
      </c>
      <c r="D451" s="231">
        <v>733.6</v>
      </c>
      <c r="E451" s="231">
        <v>729.2</v>
      </c>
      <c r="F451" s="231">
        <v>723.95</v>
      </c>
      <c r="G451" s="231">
        <v>719.55000000000007</v>
      </c>
      <c r="H451" s="231">
        <v>738.85</v>
      </c>
      <c r="I451" s="231">
        <v>743.24999999999989</v>
      </c>
      <c r="J451" s="231">
        <v>748.5</v>
      </c>
      <c r="K451" s="230">
        <v>738</v>
      </c>
      <c r="L451" s="230">
        <v>728.35</v>
      </c>
      <c r="M451" s="230">
        <v>17.838789999999999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6271.2</v>
      </c>
      <c r="D452" s="231">
        <v>6271.166666666667</v>
      </c>
      <c r="E452" s="231">
        <v>6235.3333333333339</v>
      </c>
      <c r="F452" s="231">
        <v>6199.4666666666672</v>
      </c>
      <c r="G452" s="231">
        <v>6163.6333333333341</v>
      </c>
      <c r="H452" s="231">
        <v>6307.0333333333338</v>
      </c>
      <c r="I452" s="231">
        <v>6342.8666666666677</v>
      </c>
      <c r="J452" s="231">
        <v>6378.7333333333336</v>
      </c>
      <c r="K452" s="230">
        <v>6307</v>
      </c>
      <c r="L452" s="230">
        <v>6235.3</v>
      </c>
      <c r="M452" s="230">
        <v>0.47904000000000002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2141.3000000000002</v>
      </c>
      <c r="D453" s="231">
        <v>2148.1666666666665</v>
      </c>
      <c r="E453" s="231">
        <v>2123.2333333333331</v>
      </c>
      <c r="F453" s="231">
        <v>2105.1666666666665</v>
      </c>
      <c r="G453" s="231">
        <v>2080.2333333333331</v>
      </c>
      <c r="H453" s="231">
        <v>2166.2333333333331</v>
      </c>
      <c r="I453" s="231">
        <v>2191.1666666666665</v>
      </c>
      <c r="J453" s="231">
        <v>2209.2333333333331</v>
      </c>
      <c r="K453" s="230">
        <v>2173.1</v>
      </c>
      <c r="L453" s="230">
        <v>2130.1</v>
      </c>
      <c r="M453" s="230">
        <v>0.28461999999999998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243.15</v>
      </c>
      <c r="D454" s="231">
        <v>243.86666666666667</v>
      </c>
      <c r="E454" s="231">
        <v>241.43333333333334</v>
      </c>
      <c r="F454" s="231">
        <v>239.71666666666667</v>
      </c>
      <c r="G454" s="231">
        <v>237.28333333333333</v>
      </c>
      <c r="H454" s="231">
        <v>245.58333333333334</v>
      </c>
      <c r="I454" s="231">
        <v>248.01666666666668</v>
      </c>
      <c r="J454" s="231">
        <v>249.73333333333335</v>
      </c>
      <c r="K454" s="230">
        <v>246.3</v>
      </c>
      <c r="L454" s="230">
        <v>242.15</v>
      </c>
      <c r="M454" s="230">
        <v>10.493180000000001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473.55</v>
      </c>
      <c r="D455" s="231">
        <v>473.95</v>
      </c>
      <c r="E455" s="231">
        <v>471.5</v>
      </c>
      <c r="F455" s="231">
        <v>469.45</v>
      </c>
      <c r="G455" s="231">
        <v>467</v>
      </c>
      <c r="H455" s="231">
        <v>476</v>
      </c>
      <c r="I455" s="231">
        <v>478.44999999999993</v>
      </c>
      <c r="J455" s="231">
        <v>480.5</v>
      </c>
      <c r="K455" s="230">
        <v>476.4</v>
      </c>
      <c r="L455" s="230">
        <v>471.9</v>
      </c>
      <c r="M455" s="230">
        <v>68.883520000000004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197.65</v>
      </c>
      <c r="D456" s="231">
        <v>197.26666666666668</v>
      </c>
      <c r="E456" s="231">
        <v>195.73333333333335</v>
      </c>
      <c r="F456" s="231">
        <v>193.81666666666666</v>
      </c>
      <c r="G456" s="231">
        <v>192.28333333333333</v>
      </c>
      <c r="H456" s="231">
        <v>199.18333333333337</v>
      </c>
      <c r="I456" s="231">
        <v>200.71666666666673</v>
      </c>
      <c r="J456" s="231">
        <v>202.63333333333338</v>
      </c>
      <c r="K456" s="230">
        <v>198.8</v>
      </c>
      <c r="L456" s="230">
        <v>195.35</v>
      </c>
      <c r="M456" s="230">
        <v>59.575510000000001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107.05</v>
      </c>
      <c r="D457" s="231">
        <v>106.96666666666665</v>
      </c>
      <c r="E457" s="231">
        <v>106.33333333333331</v>
      </c>
      <c r="F457" s="231">
        <v>105.61666666666666</v>
      </c>
      <c r="G457" s="231">
        <v>104.98333333333332</v>
      </c>
      <c r="H457" s="231">
        <v>107.68333333333331</v>
      </c>
      <c r="I457" s="231">
        <v>108.31666666666666</v>
      </c>
      <c r="J457" s="231">
        <v>109.0333333333333</v>
      </c>
      <c r="K457" s="230">
        <v>107.6</v>
      </c>
      <c r="L457" s="230">
        <v>106.25</v>
      </c>
      <c r="M457" s="230">
        <v>233.33425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61.15</v>
      </c>
      <c r="D458" s="231">
        <v>61.633333333333326</v>
      </c>
      <c r="E458" s="231">
        <v>59.816666666666649</v>
      </c>
      <c r="F458" s="231">
        <v>58.48333333333332</v>
      </c>
      <c r="G458" s="231">
        <v>56.666666666666643</v>
      </c>
      <c r="H458" s="231">
        <v>62.966666666666654</v>
      </c>
      <c r="I458" s="231">
        <v>64.783333333333331</v>
      </c>
      <c r="J458" s="231">
        <v>66.11666666666666</v>
      </c>
      <c r="K458" s="230">
        <v>63.45</v>
      </c>
      <c r="L458" s="230">
        <v>60.3</v>
      </c>
      <c r="M458" s="230">
        <v>36.668570000000003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2150.65</v>
      </c>
      <c r="D459" s="231">
        <v>2156.4500000000003</v>
      </c>
      <c r="E459" s="231">
        <v>2138.0000000000005</v>
      </c>
      <c r="F459" s="231">
        <v>2125.3500000000004</v>
      </c>
      <c r="G459" s="231">
        <v>2106.9000000000005</v>
      </c>
      <c r="H459" s="231">
        <v>2169.1000000000004</v>
      </c>
      <c r="I459" s="231">
        <v>2187.5500000000002</v>
      </c>
      <c r="J459" s="231">
        <v>2200.2000000000003</v>
      </c>
      <c r="K459" s="230">
        <v>2174.9</v>
      </c>
      <c r="L459" s="230">
        <v>2143.8000000000002</v>
      </c>
      <c r="M459" s="230">
        <v>0.26639000000000002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997</v>
      </c>
      <c r="D460" s="231">
        <v>999.16666666666663</v>
      </c>
      <c r="E460" s="231">
        <v>992.23333333333323</v>
      </c>
      <c r="F460" s="231">
        <v>987.46666666666658</v>
      </c>
      <c r="G460" s="231">
        <v>980.53333333333319</v>
      </c>
      <c r="H460" s="231">
        <v>1003.9333333333333</v>
      </c>
      <c r="I460" s="231">
        <v>1010.8666666666667</v>
      </c>
      <c r="J460" s="231">
        <v>1015.6333333333333</v>
      </c>
      <c r="K460" s="230">
        <v>1006.1</v>
      </c>
      <c r="L460" s="230">
        <v>994.4</v>
      </c>
      <c r="M460" s="230">
        <v>19.842030000000001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630.35</v>
      </c>
      <c r="D461" s="231">
        <v>634.55000000000007</v>
      </c>
      <c r="E461" s="231">
        <v>621.80000000000018</v>
      </c>
      <c r="F461" s="231">
        <v>613.25000000000011</v>
      </c>
      <c r="G461" s="231">
        <v>600.50000000000023</v>
      </c>
      <c r="H461" s="231">
        <v>643.10000000000014</v>
      </c>
      <c r="I461" s="231">
        <v>655.84999999999991</v>
      </c>
      <c r="J461" s="231">
        <v>664.40000000000009</v>
      </c>
      <c r="K461" s="230">
        <v>647.29999999999995</v>
      </c>
      <c r="L461" s="230">
        <v>626</v>
      </c>
      <c r="M461" s="230">
        <v>4.6516799999999998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103.05</v>
      </c>
      <c r="D462" s="231">
        <v>103.15000000000002</v>
      </c>
      <c r="E462" s="231">
        <v>102.30000000000004</v>
      </c>
      <c r="F462" s="231">
        <v>101.55000000000003</v>
      </c>
      <c r="G462" s="231">
        <v>100.70000000000005</v>
      </c>
      <c r="H462" s="231">
        <v>103.90000000000003</v>
      </c>
      <c r="I462" s="231">
        <v>104.75000000000003</v>
      </c>
      <c r="J462" s="231">
        <v>105.50000000000003</v>
      </c>
      <c r="K462" s="230">
        <v>104</v>
      </c>
      <c r="L462" s="230">
        <v>102.4</v>
      </c>
      <c r="M462" s="230">
        <v>2.16696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725.4</v>
      </c>
      <c r="D463" s="231">
        <v>726.56666666666661</v>
      </c>
      <c r="E463" s="231">
        <v>721.33333333333326</v>
      </c>
      <c r="F463" s="231">
        <v>717.26666666666665</v>
      </c>
      <c r="G463" s="231">
        <v>712.0333333333333</v>
      </c>
      <c r="H463" s="231">
        <v>730.63333333333321</v>
      </c>
      <c r="I463" s="231">
        <v>735.86666666666656</v>
      </c>
      <c r="J463" s="231">
        <v>739.93333333333317</v>
      </c>
      <c r="K463" s="230">
        <v>731.8</v>
      </c>
      <c r="L463" s="230">
        <v>722.5</v>
      </c>
      <c r="M463" s="230">
        <v>1.2820400000000001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2267</v>
      </c>
      <c r="D464" s="231">
        <v>2276.1666666666665</v>
      </c>
      <c r="E464" s="231">
        <v>2249.333333333333</v>
      </c>
      <c r="F464" s="231">
        <v>2231.6666666666665</v>
      </c>
      <c r="G464" s="231">
        <v>2204.833333333333</v>
      </c>
      <c r="H464" s="231">
        <v>2293.833333333333</v>
      </c>
      <c r="I464" s="231">
        <v>2320.6666666666661</v>
      </c>
      <c r="J464" s="231">
        <v>2338.333333333333</v>
      </c>
      <c r="K464" s="230">
        <v>2303</v>
      </c>
      <c r="L464" s="230">
        <v>2258.5</v>
      </c>
      <c r="M464" s="230">
        <v>0.20166999999999999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447.25</v>
      </c>
      <c r="D465" s="231">
        <v>450.65000000000003</v>
      </c>
      <c r="E465" s="231">
        <v>442.80000000000007</v>
      </c>
      <c r="F465" s="231">
        <v>438.35</v>
      </c>
      <c r="G465" s="231">
        <v>430.50000000000006</v>
      </c>
      <c r="H465" s="231">
        <v>455.10000000000008</v>
      </c>
      <c r="I465" s="231">
        <v>462.9500000000001</v>
      </c>
      <c r="J465" s="231">
        <v>467.40000000000009</v>
      </c>
      <c r="K465" s="230">
        <v>458.5</v>
      </c>
      <c r="L465" s="230">
        <v>446.2</v>
      </c>
      <c r="M465" s="230">
        <v>0.43925999999999998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2922.2</v>
      </c>
      <c r="D466" s="231">
        <v>2941.1166666666663</v>
      </c>
      <c r="E466" s="231">
        <v>2893.6333333333328</v>
      </c>
      <c r="F466" s="231">
        <v>2865.0666666666666</v>
      </c>
      <c r="G466" s="231">
        <v>2817.583333333333</v>
      </c>
      <c r="H466" s="231">
        <v>2969.6833333333325</v>
      </c>
      <c r="I466" s="231">
        <v>3017.1666666666661</v>
      </c>
      <c r="J466" s="231">
        <v>3045.7333333333322</v>
      </c>
      <c r="K466" s="230">
        <v>2988.6</v>
      </c>
      <c r="L466" s="230">
        <v>2912.55</v>
      </c>
      <c r="M466" s="230">
        <v>0.52902000000000005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2633.2</v>
      </c>
      <c r="D467" s="231">
        <v>2628.3833333333332</v>
      </c>
      <c r="E467" s="231">
        <v>2619.7666666666664</v>
      </c>
      <c r="F467" s="231">
        <v>2606.333333333333</v>
      </c>
      <c r="G467" s="231">
        <v>2597.7166666666662</v>
      </c>
      <c r="H467" s="231">
        <v>2641.8166666666666</v>
      </c>
      <c r="I467" s="231">
        <v>2650.4333333333334</v>
      </c>
      <c r="J467" s="231">
        <v>2663.8666666666668</v>
      </c>
      <c r="K467" s="230">
        <v>2637</v>
      </c>
      <c r="L467" s="230">
        <v>2614.9499999999998</v>
      </c>
      <c r="M467" s="230">
        <v>6.3098700000000001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1642.3</v>
      </c>
      <c r="D468" s="231">
        <v>1634.6166666666668</v>
      </c>
      <c r="E468" s="231">
        <v>1619.7333333333336</v>
      </c>
      <c r="F468" s="231">
        <v>1597.1666666666667</v>
      </c>
      <c r="G468" s="231">
        <v>1582.2833333333335</v>
      </c>
      <c r="H468" s="231">
        <v>1657.1833333333336</v>
      </c>
      <c r="I468" s="231">
        <v>1672.0666666666668</v>
      </c>
      <c r="J468" s="231">
        <v>1694.6333333333337</v>
      </c>
      <c r="K468" s="230">
        <v>1649.5</v>
      </c>
      <c r="L468" s="230">
        <v>1612.05</v>
      </c>
      <c r="M468" s="230">
        <v>3.63645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543.29999999999995</v>
      </c>
      <c r="D469" s="231">
        <v>543.15</v>
      </c>
      <c r="E469" s="231">
        <v>541.5</v>
      </c>
      <c r="F469" s="231">
        <v>539.70000000000005</v>
      </c>
      <c r="G469" s="231">
        <v>538.05000000000007</v>
      </c>
      <c r="H469" s="231">
        <v>544.94999999999993</v>
      </c>
      <c r="I469" s="231">
        <v>546.5999999999998</v>
      </c>
      <c r="J469" s="231">
        <v>548.39999999999986</v>
      </c>
      <c r="K469" s="230">
        <v>544.79999999999995</v>
      </c>
      <c r="L469" s="230">
        <v>541.35</v>
      </c>
      <c r="M469" s="230">
        <v>0.95230999999999999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608.9</v>
      </c>
      <c r="D470" s="231">
        <v>608.28333333333342</v>
      </c>
      <c r="E470" s="231">
        <v>603.81666666666683</v>
      </c>
      <c r="F470" s="231">
        <v>598.73333333333346</v>
      </c>
      <c r="G470" s="231">
        <v>594.26666666666688</v>
      </c>
      <c r="H470" s="231">
        <v>613.36666666666679</v>
      </c>
      <c r="I470" s="231">
        <v>617.83333333333326</v>
      </c>
      <c r="J470" s="231">
        <v>622.91666666666674</v>
      </c>
      <c r="K470" s="230">
        <v>612.75</v>
      </c>
      <c r="L470" s="230">
        <v>603.20000000000005</v>
      </c>
      <c r="M470" s="230">
        <v>0.24532999999999999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1381.3</v>
      </c>
      <c r="D471" s="231">
        <v>1380.9166666666667</v>
      </c>
      <c r="E471" s="231">
        <v>1373.8333333333335</v>
      </c>
      <c r="F471" s="231">
        <v>1366.3666666666668</v>
      </c>
      <c r="G471" s="231">
        <v>1359.2833333333335</v>
      </c>
      <c r="H471" s="231">
        <v>1388.3833333333334</v>
      </c>
      <c r="I471" s="231">
        <v>1395.4666666666669</v>
      </c>
      <c r="J471" s="231">
        <v>1402.9333333333334</v>
      </c>
      <c r="K471" s="230">
        <v>1388</v>
      </c>
      <c r="L471" s="230">
        <v>1373.45</v>
      </c>
      <c r="M471" s="230">
        <v>1.5348900000000001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30.6</v>
      </c>
      <c r="D472" s="231">
        <v>30.666666666666668</v>
      </c>
      <c r="E472" s="231">
        <v>30.433333333333337</v>
      </c>
      <c r="F472" s="231">
        <v>30.266666666666669</v>
      </c>
      <c r="G472" s="231">
        <v>30.033333333333339</v>
      </c>
      <c r="H472" s="231">
        <v>30.833333333333336</v>
      </c>
      <c r="I472" s="231">
        <v>31.066666666666663</v>
      </c>
      <c r="J472" s="231">
        <v>31.233333333333334</v>
      </c>
      <c r="K472" s="230">
        <v>30.9</v>
      </c>
      <c r="L472" s="230">
        <v>30.5</v>
      </c>
      <c r="M472" s="230">
        <v>33.087699999999998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290</v>
      </c>
      <c r="D473" s="231">
        <v>288.59999999999997</v>
      </c>
      <c r="E473" s="231">
        <v>285.79999999999995</v>
      </c>
      <c r="F473" s="231">
        <v>281.59999999999997</v>
      </c>
      <c r="G473" s="231">
        <v>278.79999999999995</v>
      </c>
      <c r="H473" s="231">
        <v>292.79999999999995</v>
      </c>
      <c r="I473" s="231">
        <v>295.60000000000002</v>
      </c>
      <c r="J473" s="231">
        <v>299.79999999999995</v>
      </c>
      <c r="K473" s="230">
        <v>291.39999999999998</v>
      </c>
      <c r="L473" s="230">
        <v>284.39999999999998</v>
      </c>
      <c r="M473" s="230">
        <v>4.2196899999999999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341.2</v>
      </c>
      <c r="D474" s="231">
        <v>340.38333333333327</v>
      </c>
      <c r="E474" s="231">
        <v>335.86666666666656</v>
      </c>
      <c r="F474" s="231">
        <v>330.5333333333333</v>
      </c>
      <c r="G474" s="231">
        <v>326.01666666666659</v>
      </c>
      <c r="H474" s="231">
        <v>345.71666666666653</v>
      </c>
      <c r="I474" s="231">
        <v>350.23333333333329</v>
      </c>
      <c r="J474" s="231">
        <v>355.56666666666649</v>
      </c>
      <c r="K474" s="230">
        <v>344.9</v>
      </c>
      <c r="L474" s="230">
        <v>335.05</v>
      </c>
      <c r="M474" s="230">
        <v>4.1529499999999997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2504.9499999999998</v>
      </c>
      <c r="D475" s="231">
        <v>2527.6166666666668</v>
      </c>
      <c r="E475" s="231">
        <v>2478.3333333333335</v>
      </c>
      <c r="F475" s="231">
        <v>2451.7166666666667</v>
      </c>
      <c r="G475" s="231">
        <v>2402.4333333333334</v>
      </c>
      <c r="H475" s="231">
        <v>2554.2333333333336</v>
      </c>
      <c r="I475" s="231">
        <v>2603.5166666666664</v>
      </c>
      <c r="J475" s="231">
        <v>2630.1333333333337</v>
      </c>
      <c r="K475" s="230">
        <v>2576.9</v>
      </c>
      <c r="L475" s="230">
        <v>2501</v>
      </c>
      <c r="M475" s="230">
        <v>12.47308</v>
      </c>
      <c r="N475" s="1"/>
      <c r="O475" s="1"/>
    </row>
    <row r="476" spans="1:15" ht="12.75" customHeight="1">
      <c r="A476" s="30">
        <v>466</v>
      </c>
      <c r="B476" s="216" t="s">
        <v>882</v>
      </c>
      <c r="C476" s="230">
        <v>27.75</v>
      </c>
      <c r="D476" s="231">
        <v>28</v>
      </c>
      <c r="E476" s="231">
        <v>27.1</v>
      </c>
      <c r="F476" s="231">
        <v>26.450000000000003</v>
      </c>
      <c r="G476" s="231">
        <v>25.550000000000004</v>
      </c>
      <c r="H476" s="231">
        <v>28.65</v>
      </c>
      <c r="I476" s="231">
        <v>29.549999999999997</v>
      </c>
      <c r="J476" s="231">
        <v>30.199999999999996</v>
      </c>
      <c r="K476" s="230">
        <v>28.9</v>
      </c>
      <c r="L476" s="230">
        <v>27.35</v>
      </c>
      <c r="M476" s="230">
        <v>334.24734999999998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400.2</v>
      </c>
      <c r="D477" s="231">
        <v>401.45</v>
      </c>
      <c r="E477" s="231">
        <v>397.9</v>
      </c>
      <c r="F477" s="231">
        <v>395.59999999999997</v>
      </c>
      <c r="G477" s="231">
        <v>392.04999999999995</v>
      </c>
      <c r="H477" s="231">
        <v>403.75</v>
      </c>
      <c r="I477" s="231">
        <v>407.30000000000007</v>
      </c>
      <c r="J477" s="231">
        <v>409.6</v>
      </c>
      <c r="K477" s="230">
        <v>405</v>
      </c>
      <c r="L477" s="230">
        <v>399.15</v>
      </c>
      <c r="M477" s="230">
        <v>0.96055000000000001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511.4</v>
      </c>
      <c r="D478" s="231">
        <v>509.7833333333333</v>
      </c>
      <c r="E478" s="231">
        <v>507.31666666666661</v>
      </c>
      <c r="F478" s="231">
        <v>503.23333333333329</v>
      </c>
      <c r="G478" s="231">
        <v>500.76666666666659</v>
      </c>
      <c r="H478" s="231">
        <v>513.86666666666656</v>
      </c>
      <c r="I478" s="231">
        <v>516.33333333333326</v>
      </c>
      <c r="J478" s="231">
        <v>520.41666666666663</v>
      </c>
      <c r="K478" s="230">
        <v>512.25</v>
      </c>
      <c r="L478" s="230">
        <v>505.7</v>
      </c>
      <c r="M478" s="230">
        <v>0.97779000000000005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714.65</v>
      </c>
      <c r="D479" s="231">
        <v>713.71666666666658</v>
      </c>
      <c r="E479" s="231">
        <v>706.23333333333312</v>
      </c>
      <c r="F479" s="231">
        <v>697.81666666666649</v>
      </c>
      <c r="G479" s="231">
        <v>690.33333333333303</v>
      </c>
      <c r="H479" s="231">
        <v>722.13333333333321</v>
      </c>
      <c r="I479" s="231">
        <v>729.61666666666656</v>
      </c>
      <c r="J479" s="231">
        <v>738.0333333333333</v>
      </c>
      <c r="K479" s="230">
        <v>721.2</v>
      </c>
      <c r="L479" s="230">
        <v>705.3</v>
      </c>
      <c r="M479" s="230">
        <v>34.077129999999997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662.8</v>
      </c>
      <c r="D480" s="231">
        <v>666.15</v>
      </c>
      <c r="E480" s="231">
        <v>656.84999999999991</v>
      </c>
      <c r="F480" s="231">
        <v>650.9</v>
      </c>
      <c r="G480" s="231">
        <v>641.59999999999991</v>
      </c>
      <c r="H480" s="231">
        <v>672.09999999999991</v>
      </c>
      <c r="I480" s="231">
        <v>681.39999999999986</v>
      </c>
      <c r="J480" s="231">
        <v>687.34999999999991</v>
      </c>
      <c r="K480" s="230">
        <v>675.45</v>
      </c>
      <c r="L480" s="230">
        <v>660.2</v>
      </c>
      <c r="M480" s="230">
        <v>1.2676499999999999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7439.2</v>
      </c>
      <c r="D481" s="231">
        <v>7457.3166666666666</v>
      </c>
      <c r="E481" s="231">
        <v>7407.1833333333334</v>
      </c>
      <c r="F481" s="231">
        <v>7375.166666666667</v>
      </c>
      <c r="G481" s="231">
        <v>7325.0333333333338</v>
      </c>
      <c r="H481" s="231">
        <v>7489.333333333333</v>
      </c>
      <c r="I481" s="231">
        <v>7539.4666666666662</v>
      </c>
      <c r="J481" s="231">
        <v>7571.4833333333327</v>
      </c>
      <c r="K481" s="230">
        <v>7507.45</v>
      </c>
      <c r="L481" s="230">
        <v>7425.3</v>
      </c>
      <c r="M481" s="230">
        <v>2.85446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73.849999999999994</v>
      </c>
      <c r="D482" s="231">
        <v>74.150000000000006</v>
      </c>
      <c r="E482" s="231">
        <v>73.100000000000009</v>
      </c>
      <c r="F482" s="231">
        <v>72.350000000000009</v>
      </c>
      <c r="G482" s="231">
        <v>71.300000000000011</v>
      </c>
      <c r="H482" s="231">
        <v>74.900000000000006</v>
      </c>
      <c r="I482" s="231">
        <v>75.950000000000017</v>
      </c>
      <c r="J482" s="231">
        <v>76.7</v>
      </c>
      <c r="K482" s="230">
        <v>75.2</v>
      </c>
      <c r="L482" s="230">
        <v>73.400000000000006</v>
      </c>
      <c r="M482" s="230">
        <v>110.71639999999999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1453.2</v>
      </c>
      <c r="D483" s="231">
        <v>1451.7833333333335</v>
      </c>
      <c r="E483" s="231">
        <v>1441.0666666666671</v>
      </c>
      <c r="F483" s="231">
        <v>1428.9333333333336</v>
      </c>
      <c r="G483" s="231">
        <v>1418.2166666666672</v>
      </c>
      <c r="H483" s="231">
        <v>1463.916666666667</v>
      </c>
      <c r="I483" s="231">
        <v>1474.6333333333337</v>
      </c>
      <c r="J483" s="231">
        <v>1486.7666666666669</v>
      </c>
      <c r="K483" s="230">
        <v>1462.5</v>
      </c>
      <c r="L483" s="230">
        <v>1439.65</v>
      </c>
      <c r="M483" s="230">
        <v>2.1023000000000001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771.15</v>
      </c>
      <c r="D484" s="241">
        <v>769.55000000000007</v>
      </c>
      <c r="E484" s="241">
        <v>765.10000000000014</v>
      </c>
      <c r="F484" s="241">
        <v>759.05000000000007</v>
      </c>
      <c r="G484" s="241">
        <v>754.60000000000014</v>
      </c>
      <c r="H484" s="241">
        <v>775.60000000000014</v>
      </c>
      <c r="I484" s="241">
        <v>780.05000000000018</v>
      </c>
      <c r="J484" s="240">
        <v>786.10000000000014</v>
      </c>
      <c r="K484" s="240">
        <v>774</v>
      </c>
      <c r="L484" s="240">
        <v>763.5</v>
      </c>
      <c r="M484" s="216">
        <v>6.7782400000000003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258</v>
      </c>
      <c r="D485" s="241">
        <v>257.8</v>
      </c>
      <c r="E485" s="241">
        <v>256.40000000000003</v>
      </c>
      <c r="F485" s="241">
        <v>254.8</v>
      </c>
      <c r="G485" s="241">
        <v>253.40000000000003</v>
      </c>
      <c r="H485" s="241">
        <v>259.40000000000003</v>
      </c>
      <c r="I485" s="241">
        <v>260.8</v>
      </c>
      <c r="J485" s="240">
        <v>262.40000000000003</v>
      </c>
      <c r="K485" s="240">
        <v>259.2</v>
      </c>
      <c r="L485" s="240">
        <v>256.2</v>
      </c>
      <c r="M485" s="216">
        <v>1.3401000000000001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2173.8000000000002</v>
      </c>
      <c r="D486" s="231">
        <v>2183.0000000000005</v>
      </c>
      <c r="E486" s="231">
        <v>2150.8500000000008</v>
      </c>
      <c r="F486" s="231">
        <v>2127.9000000000005</v>
      </c>
      <c r="G486" s="231">
        <v>2095.7500000000009</v>
      </c>
      <c r="H486" s="231">
        <v>2205.9500000000007</v>
      </c>
      <c r="I486" s="231">
        <v>2238.1000000000004</v>
      </c>
      <c r="J486" s="231">
        <v>2261.0500000000006</v>
      </c>
      <c r="K486" s="230">
        <v>2215.15</v>
      </c>
      <c r="L486" s="230">
        <v>2160.0500000000002</v>
      </c>
      <c r="M486" s="230">
        <v>0.23549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594.9</v>
      </c>
      <c r="D487" s="241">
        <v>591.65</v>
      </c>
      <c r="E487" s="241">
        <v>584.5</v>
      </c>
      <c r="F487" s="241">
        <v>574.1</v>
      </c>
      <c r="G487" s="241">
        <v>566.95000000000005</v>
      </c>
      <c r="H487" s="241">
        <v>602.04999999999995</v>
      </c>
      <c r="I487" s="241">
        <v>609.19999999999982</v>
      </c>
      <c r="J487" s="240">
        <v>619.59999999999991</v>
      </c>
      <c r="K487" s="240">
        <v>598.79999999999995</v>
      </c>
      <c r="L487" s="240">
        <v>581.25</v>
      </c>
      <c r="M487" s="216">
        <v>2.47316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315.45</v>
      </c>
      <c r="D488" s="231">
        <v>315.83333333333331</v>
      </c>
      <c r="E488" s="231">
        <v>313.61666666666662</v>
      </c>
      <c r="F488" s="231">
        <v>311.7833333333333</v>
      </c>
      <c r="G488" s="231">
        <v>309.56666666666661</v>
      </c>
      <c r="H488" s="231">
        <v>317.66666666666663</v>
      </c>
      <c r="I488" s="231">
        <v>319.88333333333333</v>
      </c>
      <c r="J488" s="231">
        <v>321.71666666666664</v>
      </c>
      <c r="K488" s="230">
        <v>318.05</v>
      </c>
      <c r="L488" s="230">
        <v>314</v>
      </c>
      <c r="M488" s="230">
        <v>0.70408999999999999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311.3</v>
      </c>
      <c r="D489" s="241">
        <v>312.33333333333331</v>
      </c>
      <c r="E489" s="231">
        <v>308.96666666666664</v>
      </c>
      <c r="F489" s="231">
        <v>306.63333333333333</v>
      </c>
      <c r="G489" s="231">
        <v>303.26666666666665</v>
      </c>
      <c r="H489" s="231">
        <v>314.66666666666663</v>
      </c>
      <c r="I489" s="231">
        <v>318.0333333333333</v>
      </c>
      <c r="J489" s="231">
        <v>320.36666666666662</v>
      </c>
      <c r="K489" s="230">
        <v>315.7</v>
      </c>
      <c r="L489" s="230">
        <v>310</v>
      </c>
      <c r="M489" s="230">
        <v>0.56584999999999996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281.55</v>
      </c>
      <c r="D490" s="231">
        <v>279.88333333333333</v>
      </c>
      <c r="E490" s="231">
        <v>268.76666666666665</v>
      </c>
      <c r="F490" s="231">
        <v>255.98333333333335</v>
      </c>
      <c r="G490" s="231">
        <v>244.86666666666667</v>
      </c>
      <c r="H490" s="231">
        <v>292.66666666666663</v>
      </c>
      <c r="I490" s="231">
        <v>303.7833333333333</v>
      </c>
      <c r="J490" s="231">
        <v>316.56666666666661</v>
      </c>
      <c r="K490" s="230">
        <v>291</v>
      </c>
      <c r="L490" s="230">
        <v>267.10000000000002</v>
      </c>
      <c r="M490" s="230">
        <v>10.894349999999999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1437.25</v>
      </c>
      <c r="D491" s="241">
        <v>1439.45</v>
      </c>
      <c r="E491" s="231">
        <v>1418.9</v>
      </c>
      <c r="F491" s="231">
        <v>1400.55</v>
      </c>
      <c r="G491" s="231">
        <v>1380</v>
      </c>
      <c r="H491" s="231">
        <v>1457.8000000000002</v>
      </c>
      <c r="I491" s="231">
        <v>1478.35</v>
      </c>
      <c r="J491" s="231">
        <v>1496.7000000000003</v>
      </c>
      <c r="K491" s="230">
        <v>1460</v>
      </c>
      <c r="L491" s="230">
        <v>1421.1</v>
      </c>
      <c r="M491" s="230">
        <v>20.207460000000001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1306.6500000000001</v>
      </c>
      <c r="D492" s="231">
        <v>1305.8000000000002</v>
      </c>
      <c r="E492" s="231">
        <v>1292.9000000000003</v>
      </c>
      <c r="F492" s="231">
        <v>1279.1500000000001</v>
      </c>
      <c r="G492" s="231">
        <v>1266.2500000000002</v>
      </c>
      <c r="H492" s="231">
        <v>1319.5500000000004</v>
      </c>
      <c r="I492" s="231">
        <v>1332.45</v>
      </c>
      <c r="J492" s="231">
        <v>1346.2000000000005</v>
      </c>
      <c r="K492" s="230">
        <v>1318.7</v>
      </c>
      <c r="L492" s="230">
        <v>1292.05</v>
      </c>
      <c r="M492" s="230">
        <v>0.88461000000000001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278.7</v>
      </c>
      <c r="D493" s="241">
        <v>278.51666666666665</v>
      </c>
      <c r="E493" s="231">
        <v>275.63333333333333</v>
      </c>
      <c r="F493" s="231">
        <v>272.56666666666666</v>
      </c>
      <c r="G493" s="231">
        <v>269.68333333333334</v>
      </c>
      <c r="H493" s="231">
        <v>281.58333333333331</v>
      </c>
      <c r="I493" s="231">
        <v>284.46666666666664</v>
      </c>
      <c r="J493" s="231">
        <v>287.5333333333333</v>
      </c>
      <c r="K493" s="230">
        <v>281.39999999999998</v>
      </c>
      <c r="L493" s="230">
        <v>275.45</v>
      </c>
      <c r="M493" s="230">
        <v>56.966650000000001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358.8</v>
      </c>
      <c r="D494" s="231">
        <v>360.5</v>
      </c>
      <c r="E494" s="231">
        <v>355.15</v>
      </c>
      <c r="F494" s="231">
        <v>351.5</v>
      </c>
      <c r="G494" s="231">
        <v>346.15</v>
      </c>
      <c r="H494" s="231">
        <v>364.15</v>
      </c>
      <c r="I494" s="231">
        <v>369.5</v>
      </c>
      <c r="J494" s="231">
        <v>373.15</v>
      </c>
      <c r="K494" s="230">
        <v>365.85</v>
      </c>
      <c r="L494" s="230">
        <v>356.85</v>
      </c>
      <c r="M494" s="230">
        <v>0.89037999999999995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1991.65</v>
      </c>
      <c r="D495" s="241">
        <v>1991.9666666666665</v>
      </c>
      <c r="E495" s="231">
        <v>1978.4333333333329</v>
      </c>
      <c r="F495" s="231">
        <v>1965.2166666666665</v>
      </c>
      <c r="G495" s="231">
        <v>1951.6833333333329</v>
      </c>
      <c r="H495" s="231">
        <v>2005.1833333333329</v>
      </c>
      <c r="I495" s="231">
        <v>2018.7166666666662</v>
      </c>
      <c r="J495" s="231">
        <v>2031.9333333333329</v>
      </c>
      <c r="K495" s="230">
        <v>2005.5</v>
      </c>
      <c r="L495" s="230">
        <v>1978.75</v>
      </c>
      <c r="M495" s="230">
        <v>0.16347999999999999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6.3</v>
      </c>
      <c r="D496" s="241">
        <v>6.3500000000000005</v>
      </c>
      <c r="E496" s="231">
        <v>6.2500000000000009</v>
      </c>
      <c r="F496" s="231">
        <v>6.2</v>
      </c>
      <c r="G496" s="231">
        <v>6.1000000000000005</v>
      </c>
      <c r="H496" s="231">
        <v>6.4000000000000012</v>
      </c>
      <c r="I496" s="231">
        <v>6.5000000000000009</v>
      </c>
      <c r="J496" s="231">
        <v>6.5500000000000016</v>
      </c>
      <c r="K496" s="230">
        <v>6.45</v>
      </c>
      <c r="L496" s="230">
        <v>6.3</v>
      </c>
      <c r="M496" s="230">
        <v>377.45398999999998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843.55</v>
      </c>
      <c r="D497" s="241">
        <v>845.7833333333333</v>
      </c>
      <c r="E497" s="231">
        <v>839.56666666666661</v>
      </c>
      <c r="F497" s="231">
        <v>835.58333333333326</v>
      </c>
      <c r="G497" s="231">
        <v>829.36666666666656</v>
      </c>
      <c r="H497" s="231">
        <v>849.76666666666665</v>
      </c>
      <c r="I497" s="231">
        <v>855.98333333333335</v>
      </c>
      <c r="J497" s="231">
        <v>859.9666666666667</v>
      </c>
      <c r="K497" s="230">
        <v>852</v>
      </c>
      <c r="L497" s="230">
        <v>841.8</v>
      </c>
      <c r="M497" s="230">
        <v>8.3494200000000003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220.05</v>
      </c>
      <c r="D498" s="241">
        <v>219.70000000000002</v>
      </c>
      <c r="E498" s="231">
        <v>217.95000000000005</v>
      </c>
      <c r="F498" s="231">
        <v>215.85000000000002</v>
      </c>
      <c r="G498" s="231">
        <v>214.10000000000005</v>
      </c>
      <c r="H498" s="231">
        <v>221.80000000000004</v>
      </c>
      <c r="I498" s="231">
        <v>223.54999999999998</v>
      </c>
      <c r="J498" s="231">
        <v>225.65000000000003</v>
      </c>
      <c r="K498" s="230">
        <v>221.45</v>
      </c>
      <c r="L498" s="230">
        <v>217.6</v>
      </c>
      <c r="M498" s="230">
        <v>3.76267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85.45</v>
      </c>
      <c r="D499" s="241">
        <v>85.65000000000002</v>
      </c>
      <c r="E499" s="231">
        <v>84.400000000000034</v>
      </c>
      <c r="F499" s="231">
        <v>83.350000000000009</v>
      </c>
      <c r="G499" s="231">
        <v>82.100000000000023</v>
      </c>
      <c r="H499" s="231">
        <v>86.700000000000045</v>
      </c>
      <c r="I499" s="231">
        <v>87.950000000000017</v>
      </c>
      <c r="J499" s="231">
        <v>89.000000000000057</v>
      </c>
      <c r="K499" s="230">
        <v>86.9</v>
      </c>
      <c r="L499" s="230">
        <v>84.6</v>
      </c>
      <c r="M499" s="230">
        <v>39.641089999999998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738.8</v>
      </c>
      <c r="D500" s="241">
        <v>735.31666666666661</v>
      </c>
      <c r="E500" s="231">
        <v>727.58333333333326</v>
      </c>
      <c r="F500" s="231">
        <v>716.36666666666667</v>
      </c>
      <c r="G500" s="231">
        <v>708.63333333333333</v>
      </c>
      <c r="H500" s="231">
        <v>746.53333333333319</v>
      </c>
      <c r="I500" s="231">
        <v>754.26666666666654</v>
      </c>
      <c r="J500" s="231">
        <v>765.48333333333312</v>
      </c>
      <c r="K500" s="230">
        <v>743.05</v>
      </c>
      <c r="L500" s="230">
        <v>724.1</v>
      </c>
      <c r="M500" s="230">
        <v>0.96726999999999996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1325.2</v>
      </c>
      <c r="D501" s="241">
        <v>1319.5833333333333</v>
      </c>
      <c r="E501" s="231">
        <v>1309.1666666666665</v>
      </c>
      <c r="F501" s="231">
        <v>1293.1333333333332</v>
      </c>
      <c r="G501" s="231">
        <v>1282.7166666666665</v>
      </c>
      <c r="H501" s="231">
        <v>1335.6166666666666</v>
      </c>
      <c r="I501" s="231">
        <v>1346.0333333333331</v>
      </c>
      <c r="J501" s="231">
        <v>1362.0666666666666</v>
      </c>
      <c r="K501" s="230">
        <v>1330</v>
      </c>
      <c r="L501" s="230">
        <v>1303.55</v>
      </c>
      <c r="M501" s="230">
        <v>1.15852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375.65</v>
      </c>
      <c r="D502" s="241">
        <v>376.2166666666667</v>
      </c>
      <c r="E502" s="231">
        <v>373.53333333333342</v>
      </c>
      <c r="F502" s="231">
        <v>371.41666666666674</v>
      </c>
      <c r="G502" s="231">
        <v>368.73333333333346</v>
      </c>
      <c r="H502" s="231">
        <v>378.33333333333337</v>
      </c>
      <c r="I502" s="231">
        <v>381.01666666666665</v>
      </c>
      <c r="J502" s="231">
        <v>383.13333333333333</v>
      </c>
      <c r="K502" s="230">
        <v>378.9</v>
      </c>
      <c r="L502" s="230">
        <v>374.1</v>
      </c>
      <c r="M502" s="230">
        <v>37.642760000000003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166.25</v>
      </c>
      <c r="D503" s="241">
        <v>167.31666666666666</v>
      </c>
      <c r="E503" s="231">
        <v>163.93333333333334</v>
      </c>
      <c r="F503" s="231">
        <v>161.61666666666667</v>
      </c>
      <c r="G503" s="231">
        <v>158.23333333333335</v>
      </c>
      <c r="H503" s="231">
        <v>169.63333333333333</v>
      </c>
      <c r="I503" s="231">
        <v>173.01666666666665</v>
      </c>
      <c r="J503" s="231">
        <v>175.33333333333331</v>
      </c>
      <c r="K503" s="230">
        <v>170.7</v>
      </c>
      <c r="L503" s="230">
        <v>165</v>
      </c>
      <c r="M503" s="230">
        <v>3.7979400000000001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15.55</v>
      </c>
      <c r="D504" s="241">
        <v>15.6</v>
      </c>
      <c r="E504" s="231">
        <v>15.399999999999999</v>
      </c>
      <c r="F504" s="231">
        <v>15.249999999999998</v>
      </c>
      <c r="G504" s="231">
        <v>15.049999999999997</v>
      </c>
      <c r="H504" s="231">
        <v>15.75</v>
      </c>
      <c r="I504" s="231">
        <v>15.95</v>
      </c>
      <c r="J504" s="231">
        <v>16.100000000000001</v>
      </c>
      <c r="K504" s="230">
        <v>15.8</v>
      </c>
      <c r="L504" s="230">
        <v>15.45</v>
      </c>
      <c r="M504" s="230">
        <v>991.04709000000003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10308.549999999999</v>
      </c>
      <c r="D505" s="241">
        <v>10302.550000000001</v>
      </c>
      <c r="E505" s="231">
        <v>10230.100000000002</v>
      </c>
      <c r="F505" s="231">
        <v>10151.650000000001</v>
      </c>
      <c r="G505" s="231">
        <v>10079.200000000003</v>
      </c>
      <c r="H505" s="231">
        <v>10381.000000000002</v>
      </c>
      <c r="I505" s="231">
        <v>10453.450000000003</v>
      </c>
      <c r="J505" s="231">
        <v>10531.900000000001</v>
      </c>
      <c r="K505" s="230">
        <v>10375</v>
      </c>
      <c r="L505" s="230">
        <v>10224.1</v>
      </c>
      <c r="M505" s="230">
        <v>1.5469999999999999E-2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187.25</v>
      </c>
      <c r="D506" s="231">
        <v>189.13333333333333</v>
      </c>
      <c r="E506" s="231">
        <v>184.76666666666665</v>
      </c>
      <c r="F506" s="231">
        <v>182.28333333333333</v>
      </c>
      <c r="G506" s="231">
        <v>177.91666666666666</v>
      </c>
      <c r="H506" s="231">
        <v>191.61666666666665</v>
      </c>
      <c r="I506" s="231">
        <v>195.98333333333332</v>
      </c>
      <c r="J506" s="230">
        <v>198.46666666666664</v>
      </c>
      <c r="K506" s="230">
        <v>193.5</v>
      </c>
      <c r="L506" s="230">
        <v>186.65</v>
      </c>
      <c r="M506" s="216">
        <v>123.70487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267.95</v>
      </c>
      <c r="D507" s="231">
        <v>269.46666666666664</v>
      </c>
      <c r="E507" s="231">
        <v>265.5333333333333</v>
      </c>
      <c r="F507" s="231">
        <v>263.11666666666667</v>
      </c>
      <c r="G507" s="231">
        <v>259.18333333333334</v>
      </c>
      <c r="H507" s="231">
        <v>271.88333333333327</v>
      </c>
      <c r="I507" s="231">
        <v>275.81666666666655</v>
      </c>
      <c r="J507" s="230">
        <v>278.23333333333323</v>
      </c>
      <c r="K507" s="230">
        <v>273.39999999999998</v>
      </c>
      <c r="L507" s="230">
        <v>267.05</v>
      </c>
      <c r="M507" s="216">
        <v>2.5463100000000001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57.75</v>
      </c>
      <c r="D508" s="241">
        <v>58.183333333333337</v>
      </c>
      <c r="E508" s="231">
        <v>55.766666666666673</v>
      </c>
      <c r="F508" s="231">
        <v>53.783333333333339</v>
      </c>
      <c r="G508" s="231">
        <v>51.366666666666674</v>
      </c>
      <c r="H508" s="231">
        <v>60.166666666666671</v>
      </c>
      <c r="I508" s="231">
        <v>62.583333333333329</v>
      </c>
      <c r="J508" s="231">
        <v>64.566666666666663</v>
      </c>
      <c r="K508" s="230">
        <v>60.6</v>
      </c>
      <c r="L508" s="230">
        <v>56.2</v>
      </c>
      <c r="M508" s="230">
        <v>1990.56106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518.65</v>
      </c>
      <c r="D509" s="241">
        <v>517.2833333333333</v>
      </c>
      <c r="E509" s="231">
        <v>514.66666666666663</v>
      </c>
      <c r="F509" s="231">
        <v>510.68333333333328</v>
      </c>
      <c r="G509" s="231">
        <v>508.06666666666661</v>
      </c>
      <c r="H509" s="231">
        <v>521.26666666666665</v>
      </c>
      <c r="I509" s="231">
        <v>523.88333333333344</v>
      </c>
      <c r="J509" s="231">
        <v>527.86666666666667</v>
      </c>
      <c r="K509" s="230">
        <v>519.9</v>
      </c>
      <c r="L509" s="230">
        <v>513.29999999999995</v>
      </c>
      <c r="M509" s="230">
        <v>6.3972300000000004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1520.25</v>
      </c>
      <c r="D510" s="231">
        <v>1518.5666666666666</v>
      </c>
      <c r="E510" s="231">
        <v>1506.6833333333332</v>
      </c>
      <c r="F510" s="231">
        <v>1493.1166666666666</v>
      </c>
      <c r="G510" s="231">
        <v>1481.2333333333331</v>
      </c>
      <c r="H510" s="231">
        <v>1532.1333333333332</v>
      </c>
      <c r="I510" s="231">
        <v>1544.0166666666664</v>
      </c>
      <c r="J510" s="230">
        <v>1557.5833333333333</v>
      </c>
      <c r="K510" s="230">
        <v>1530.45</v>
      </c>
      <c r="L510" s="230">
        <v>1505</v>
      </c>
      <c r="M510" s="216">
        <v>0.10866000000000001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1306.9000000000001</v>
      </c>
      <c r="D511" s="241">
        <v>1313.3</v>
      </c>
      <c r="E511" s="231">
        <v>1293.5999999999999</v>
      </c>
      <c r="F511" s="231">
        <v>1280.3</v>
      </c>
      <c r="G511" s="231">
        <v>1260.5999999999999</v>
      </c>
      <c r="H511" s="231">
        <v>1326.6</v>
      </c>
      <c r="I511" s="231">
        <v>1346.3000000000002</v>
      </c>
      <c r="J511" s="231">
        <v>1359.6</v>
      </c>
      <c r="K511" s="230">
        <v>1333</v>
      </c>
      <c r="L511" s="230">
        <v>1300</v>
      </c>
      <c r="M511" s="230">
        <v>1.91997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3" t="s">
        <v>511</v>
      </c>
      <c r="C7" s="392"/>
      <c r="D7" s="7">
        <f>Main!B10</f>
        <v>45042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45041</v>
      </c>
      <c r="B10" s="29">
        <v>531297</v>
      </c>
      <c r="C10" s="28" t="s">
        <v>1033</v>
      </c>
      <c r="D10" s="28" t="s">
        <v>1034</v>
      </c>
      <c r="E10" s="28" t="s">
        <v>521</v>
      </c>
      <c r="F10" s="85">
        <v>42119</v>
      </c>
      <c r="G10" s="29">
        <v>57.02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45041</v>
      </c>
      <c r="B11" s="29">
        <v>531297</v>
      </c>
      <c r="C11" s="28" t="s">
        <v>1033</v>
      </c>
      <c r="D11" s="28" t="s">
        <v>1034</v>
      </c>
      <c r="E11" s="28" t="s">
        <v>520</v>
      </c>
      <c r="F11" s="85">
        <v>14319</v>
      </c>
      <c r="G11" s="29">
        <v>57.16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45041</v>
      </c>
      <c r="B12" s="29">
        <v>522005</v>
      </c>
      <c r="C12" s="28" t="s">
        <v>1035</v>
      </c>
      <c r="D12" s="28" t="s">
        <v>1036</v>
      </c>
      <c r="E12" s="28" t="s">
        <v>521</v>
      </c>
      <c r="F12" s="85">
        <v>20500</v>
      </c>
      <c r="G12" s="29">
        <v>159.71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45041</v>
      </c>
      <c r="B13" s="29">
        <v>512149</v>
      </c>
      <c r="C13" s="28" t="s">
        <v>1037</v>
      </c>
      <c r="D13" s="28" t="s">
        <v>1038</v>
      </c>
      <c r="E13" s="28" t="s">
        <v>521</v>
      </c>
      <c r="F13" s="85">
        <v>3300000</v>
      </c>
      <c r="G13" s="29">
        <v>0.56000000000000005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45041</v>
      </c>
      <c r="B14" s="29">
        <v>539304</v>
      </c>
      <c r="C14" s="28" t="s">
        <v>1039</v>
      </c>
      <c r="D14" s="28" t="s">
        <v>1040</v>
      </c>
      <c r="E14" s="28" t="s">
        <v>520</v>
      </c>
      <c r="F14" s="85">
        <v>100000</v>
      </c>
      <c r="G14" s="29">
        <v>55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45041</v>
      </c>
      <c r="B15" s="29">
        <v>539304</v>
      </c>
      <c r="C15" s="28" t="s">
        <v>1039</v>
      </c>
      <c r="D15" s="28" t="s">
        <v>1041</v>
      </c>
      <c r="E15" s="28" t="s">
        <v>520</v>
      </c>
      <c r="F15" s="85">
        <v>100000</v>
      </c>
      <c r="G15" s="29">
        <v>55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45041</v>
      </c>
      <c r="B16" s="29">
        <v>539304</v>
      </c>
      <c r="C16" s="28" t="s">
        <v>1039</v>
      </c>
      <c r="D16" s="28" t="s">
        <v>1042</v>
      </c>
      <c r="E16" s="28" t="s">
        <v>521</v>
      </c>
      <c r="F16" s="85">
        <v>249995</v>
      </c>
      <c r="G16" s="29">
        <v>55.43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45041</v>
      </c>
      <c r="B17" s="29">
        <v>543441</v>
      </c>
      <c r="C17" s="28" t="s">
        <v>1043</v>
      </c>
      <c r="D17" s="28" t="s">
        <v>1044</v>
      </c>
      <c r="E17" s="28" t="s">
        <v>521</v>
      </c>
      <c r="F17" s="85">
        <v>1482993</v>
      </c>
      <c r="G17" s="29">
        <v>280.01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45041</v>
      </c>
      <c r="B18" s="29">
        <v>543441</v>
      </c>
      <c r="C18" s="28" t="s">
        <v>1043</v>
      </c>
      <c r="D18" s="28" t="s">
        <v>1045</v>
      </c>
      <c r="E18" s="28" t="s">
        <v>520</v>
      </c>
      <c r="F18" s="85">
        <v>781154</v>
      </c>
      <c r="G18" s="29">
        <v>280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45041</v>
      </c>
      <c r="B19" s="29">
        <v>524564</v>
      </c>
      <c r="C19" s="28" t="s">
        <v>1046</v>
      </c>
      <c r="D19" s="28" t="s">
        <v>1047</v>
      </c>
      <c r="E19" s="28" t="s">
        <v>521</v>
      </c>
      <c r="F19" s="85">
        <v>350000</v>
      </c>
      <c r="G19" s="29">
        <v>8.56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45041</v>
      </c>
      <c r="B20" s="29">
        <v>540614</v>
      </c>
      <c r="C20" s="28" t="s">
        <v>1048</v>
      </c>
      <c r="D20" s="28" t="s">
        <v>1049</v>
      </c>
      <c r="E20" s="28" t="s">
        <v>521</v>
      </c>
      <c r="F20" s="85">
        <v>3251899</v>
      </c>
      <c r="G20" s="29">
        <v>1.06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45041</v>
      </c>
      <c r="B21" s="29">
        <v>540614</v>
      </c>
      <c r="C21" s="28" t="s">
        <v>1048</v>
      </c>
      <c r="D21" s="28" t="s">
        <v>1049</v>
      </c>
      <c r="E21" s="28" t="s">
        <v>520</v>
      </c>
      <c r="F21" s="85">
        <v>3251899</v>
      </c>
      <c r="G21" s="29">
        <v>1.03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45041</v>
      </c>
      <c r="B22" s="29">
        <v>540614</v>
      </c>
      <c r="C22" s="28" t="s">
        <v>1048</v>
      </c>
      <c r="D22" s="28" t="s">
        <v>1050</v>
      </c>
      <c r="E22" s="28" t="s">
        <v>521</v>
      </c>
      <c r="F22" s="85">
        <v>1960000</v>
      </c>
      <c r="G22" s="29">
        <v>1.02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45041</v>
      </c>
      <c r="B23" s="29">
        <v>513309</v>
      </c>
      <c r="C23" s="28" t="s">
        <v>1051</v>
      </c>
      <c r="D23" s="28" t="s">
        <v>1052</v>
      </c>
      <c r="E23" s="28" t="s">
        <v>521</v>
      </c>
      <c r="F23" s="85">
        <v>48000</v>
      </c>
      <c r="G23" s="29">
        <v>20.5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45041</v>
      </c>
      <c r="B24" s="29">
        <v>543207</v>
      </c>
      <c r="C24" s="28" t="s">
        <v>1053</v>
      </c>
      <c r="D24" s="28" t="s">
        <v>1054</v>
      </c>
      <c r="E24" s="28" t="s">
        <v>521</v>
      </c>
      <c r="F24" s="85">
        <v>79156</v>
      </c>
      <c r="G24" s="29">
        <v>5.86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45041</v>
      </c>
      <c r="B25" s="29">
        <v>543207</v>
      </c>
      <c r="C25" s="28" t="s">
        <v>1053</v>
      </c>
      <c r="D25" s="28" t="s">
        <v>1055</v>
      </c>
      <c r="E25" s="28" t="s">
        <v>520</v>
      </c>
      <c r="F25" s="85">
        <v>91558</v>
      </c>
      <c r="G25" s="29">
        <v>6.05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45041</v>
      </c>
      <c r="B26" s="29">
        <v>543351</v>
      </c>
      <c r="C26" s="28" t="s">
        <v>1056</v>
      </c>
      <c r="D26" s="28" t="s">
        <v>1057</v>
      </c>
      <c r="E26" s="28" t="s">
        <v>520</v>
      </c>
      <c r="F26" s="85">
        <v>11200</v>
      </c>
      <c r="G26" s="29">
        <v>74.38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45041</v>
      </c>
      <c r="B27" s="29">
        <v>538452</v>
      </c>
      <c r="C27" s="28" t="s">
        <v>1058</v>
      </c>
      <c r="D27" s="28" t="s">
        <v>1059</v>
      </c>
      <c r="E27" s="28" t="s">
        <v>521</v>
      </c>
      <c r="F27" s="85">
        <v>29500</v>
      </c>
      <c r="G27" s="29">
        <v>29.94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45041</v>
      </c>
      <c r="B28" s="29">
        <v>539673</v>
      </c>
      <c r="C28" s="28" t="s">
        <v>1060</v>
      </c>
      <c r="D28" s="28" t="s">
        <v>1061</v>
      </c>
      <c r="E28" s="28" t="s">
        <v>521</v>
      </c>
      <c r="F28" s="85">
        <v>8871</v>
      </c>
      <c r="G28" s="29">
        <v>27.75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45041</v>
      </c>
      <c r="B29" s="29">
        <v>517447</v>
      </c>
      <c r="C29" s="28" t="s">
        <v>1062</v>
      </c>
      <c r="D29" s="28" t="s">
        <v>995</v>
      </c>
      <c r="E29" s="28" t="s">
        <v>520</v>
      </c>
      <c r="F29" s="85">
        <v>26940</v>
      </c>
      <c r="G29" s="29">
        <v>31.19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45041</v>
      </c>
      <c r="B30" s="29">
        <v>517447</v>
      </c>
      <c r="C30" s="28" t="s">
        <v>1062</v>
      </c>
      <c r="D30" s="28" t="s">
        <v>995</v>
      </c>
      <c r="E30" s="28" t="s">
        <v>521</v>
      </c>
      <c r="F30" s="85">
        <v>226940</v>
      </c>
      <c r="G30" s="29">
        <v>31.2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45041</v>
      </c>
      <c r="B31" s="29">
        <v>539041</v>
      </c>
      <c r="C31" s="28" t="s">
        <v>964</v>
      </c>
      <c r="D31" s="28" t="s">
        <v>1063</v>
      </c>
      <c r="E31" s="28" t="s">
        <v>521</v>
      </c>
      <c r="F31" s="85">
        <v>230000</v>
      </c>
      <c r="G31" s="29">
        <v>53.44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45041</v>
      </c>
      <c r="B32" s="29">
        <v>539041</v>
      </c>
      <c r="C32" s="28" t="s">
        <v>964</v>
      </c>
      <c r="D32" s="28" t="s">
        <v>1064</v>
      </c>
      <c r="E32" s="28" t="s">
        <v>520</v>
      </c>
      <c r="F32" s="85">
        <v>65000</v>
      </c>
      <c r="G32" s="29">
        <v>53.7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45041</v>
      </c>
      <c r="B33" s="29">
        <v>503659</v>
      </c>
      <c r="C33" s="28" t="s">
        <v>1065</v>
      </c>
      <c r="D33" s="28" t="s">
        <v>1066</v>
      </c>
      <c r="E33" s="28" t="s">
        <v>520</v>
      </c>
      <c r="F33" s="85">
        <v>8416</v>
      </c>
      <c r="G33" s="29">
        <v>36.549999999999997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45041</v>
      </c>
      <c r="B34" s="29">
        <v>503659</v>
      </c>
      <c r="C34" s="28" t="s">
        <v>1065</v>
      </c>
      <c r="D34" s="28" t="s">
        <v>1067</v>
      </c>
      <c r="E34" s="28" t="s">
        <v>521</v>
      </c>
      <c r="F34" s="85">
        <v>10416</v>
      </c>
      <c r="G34" s="29">
        <v>36.54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45041</v>
      </c>
      <c r="B35" s="29">
        <v>511726</v>
      </c>
      <c r="C35" s="28" t="s">
        <v>1068</v>
      </c>
      <c r="D35" s="28" t="s">
        <v>1069</v>
      </c>
      <c r="E35" s="28" t="s">
        <v>520</v>
      </c>
      <c r="F35" s="85">
        <v>724500</v>
      </c>
      <c r="G35" s="29">
        <v>13.85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45041</v>
      </c>
      <c r="B36" s="29">
        <v>511726</v>
      </c>
      <c r="C36" s="28" t="s">
        <v>1068</v>
      </c>
      <c r="D36" s="28" t="s">
        <v>1070</v>
      </c>
      <c r="E36" s="28" t="s">
        <v>521</v>
      </c>
      <c r="F36" s="85">
        <v>724719</v>
      </c>
      <c r="G36" s="29">
        <v>13.85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45041</v>
      </c>
      <c r="B37" s="29">
        <v>532372</v>
      </c>
      <c r="C37" s="28" t="s">
        <v>1071</v>
      </c>
      <c r="D37" s="28" t="s">
        <v>1072</v>
      </c>
      <c r="E37" s="28" t="s">
        <v>521</v>
      </c>
      <c r="F37" s="85">
        <v>1521614</v>
      </c>
      <c r="G37" s="29">
        <v>30.27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45041</v>
      </c>
      <c r="B38" s="29">
        <v>532372</v>
      </c>
      <c r="C38" s="28" t="s">
        <v>1071</v>
      </c>
      <c r="D38" s="28" t="s">
        <v>1072</v>
      </c>
      <c r="E38" s="28" t="s">
        <v>520</v>
      </c>
      <c r="F38" s="85">
        <v>101700</v>
      </c>
      <c r="G38" s="29">
        <v>30.15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45041</v>
      </c>
      <c r="B39" s="29">
        <v>532372</v>
      </c>
      <c r="C39" s="28" t="s">
        <v>1071</v>
      </c>
      <c r="D39" s="28" t="s">
        <v>1003</v>
      </c>
      <c r="E39" s="28" t="s">
        <v>520</v>
      </c>
      <c r="F39" s="85">
        <v>700000</v>
      </c>
      <c r="G39" s="29">
        <v>30.07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45041</v>
      </c>
      <c r="B40" s="29">
        <v>541735</v>
      </c>
      <c r="C40" s="28" t="s">
        <v>1073</v>
      </c>
      <c r="D40" s="28" t="s">
        <v>1074</v>
      </c>
      <c r="E40" s="28" t="s">
        <v>521</v>
      </c>
      <c r="F40" s="85">
        <v>500285</v>
      </c>
      <c r="G40" s="29">
        <v>5.1100000000000003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45041</v>
      </c>
      <c r="B41" s="29" t="s">
        <v>1075</v>
      </c>
      <c r="C41" s="28" t="s">
        <v>1076</v>
      </c>
      <c r="D41" s="28" t="s">
        <v>978</v>
      </c>
      <c r="E41" s="28" t="s">
        <v>520</v>
      </c>
      <c r="F41" s="85">
        <v>149435</v>
      </c>
      <c r="G41" s="29">
        <v>380</v>
      </c>
      <c r="H41" s="29" t="s">
        <v>866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45041</v>
      </c>
      <c r="B42" s="29" t="s">
        <v>1077</v>
      </c>
      <c r="C42" s="28" t="s">
        <v>1078</v>
      </c>
      <c r="D42" s="28" t="s">
        <v>1079</v>
      </c>
      <c r="E42" s="28" t="s">
        <v>520</v>
      </c>
      <c r="F42" s="85">
        <v>1051693</v>
      </c>
      <c r="G42" s="29">
        <v>77.28</v>
      </c>
      <c r="H42" s="29" t="s">
        <v>866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45041</v>
      </c>
      <c r="B43" s="29" t="s">
        <v>1077</v>
      </c>
      <c r="C43" s="28" t="s">
        <v>1078</v>
      </c>
      <c r="D43" s="28" t="s">
        <v>1009</v>
      </c>
      <c r="E43" s="28" t="s">
        <v>520</v>
      </c>
      <c r="F43" s="85">
        <v>1652910</v>
      </c>
      <c r="G43" s="29">
        <v>77.010000000000005</v>
      </c>
      <c r="H43" s="29" t="s">
        <v>866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45041</v>
      </c>
      <c r="B44" s="29" t="s">
        <v>1080</v>
      </c>
      <c r="C44" s="28" t="s">
        <v>1081</v>
      </c>
      <c r="D44" s="28" t="s">
        <v>978</v>
      </c>
      <c r="E44" s="28" t="s">
        <v>520</v>
      </c>
      <c r="F44" s="85">
        <v>446389</v>
      </c>
      <c r="G44" s="29">
        <v>162.58000000000001</v>
      </c>
      <c r="H44" s="29" t="s">
        <v>866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45041</v>
      </c>
      <c r="B45" s="29" t="s">
        <v>1004</v>
      </c>
      <c r="C45" s="28" t="s">
        <v>1005</v>
      </c>
      <c r="D45" s="28" t="s">
        <v>1082</v>
      </c>
      <c r="E45" s="28" t="s">
        <v>520</v>
      </c>
      <c r="F45" s="85">
        <v>89315</v>
      </c>
      <c r="G45" s="29">
        <v>15.81</v>
      </c>
      <c r="H45" s="29" t="s">
        <v>866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45041</v>
      </c>
      <c r="B46" s="29" t="s">
        <v>1083</v>
      </c>
      <c r="C46" s="28" t="s">
        <v>1084</v>
      </c>
      <c r="D46" s="28" t="s">
        <v>1085</v>
      </c>
      <c r="E46" s="28" t="s">
        <v>520</v>
      </c>
      <c r="F46" s="85">
        <v>29600</v>
      </c>
      <c r="G46" s="29">
        <v>155.5</v>
      </c>
      <c r="H46" s="29" t="s">
        <v>866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45041</v>
      </c>
      <c r="B47" s="29" t="s">
        <v>1086</v>
      </c>
      <c r="C47" s="28" t="s">
        <v>1087</v>
      </c>
      <c r="D47" s="28" t="s">
        <v>1088</v>
      </c>
      <c r="E47" s="28" t="s">
        <v>520</v>
      </c>
      <c r="F47" s="85">
        <v>76150</v>
      </c>
      <c r="G47" s="29">
        <v>408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45041</v>
      </c>
      <c r="B48" s="29" t="s">
        <v>1089</v>
      </c>
      <c r="C48" s="28" t="s">
        <v>1090</v>
      </c>
      <c r="D48" s="28" t="s">
        <v>1091</v>
      </c>
      <c r="E48" s="28" t="s">
        <v>520</v>
      </c>
      <c r="F48" s="85">
        <v>210550</v>
      </c>
      <c r="G48" s="29">
        <v>23.98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45041</v>
      </c>
      <c r="B49" s="29" t="s">
        <v>1092</v>
      </c>
      <c r="C49" s="28" t="s">
        <v>1093</v>
      </c>
      <c r="D49" s="28" t="s">
        <v>1094</v>
      </c>
      <c r="E49" s="28" t="s">
        <v>520</v>
      </c>
      <c r="F49" s="85">
        <v>189986</v>
      </c>
      <c r="G49" s="29">
        <v>345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45041</v>
      </c>
      <c r="B50" s="29" t="s">
        <v>1010</v>
      </c>
      <c r="C50" s="28" t="s">
        <v>1011</v>
      </c>
      <c r="D50" s="28" t="s">
        <v>1007</v>
      </c>
      <c r="E50" s="28" t="s">
        <v>520</v>
      </c>
      <c r="F50" s="85">
        <v>198351</v>
      </c>
      <c r="G50" s="29">
        <v>25.26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45041</v>
      </c>
      <c r="B51" s="29" t="s">
        <v>1095</v>
      </c>
      <c r="C51" s="28" t="s">
        <v>1096</v>
      </c>
      <c r="D51" s="28" t="s">
        <v>978</v>
      </c>
      <c r="E51" s="28" t="s">
        <v>520</v>
      </c>
      <c r="F51" s="85">
        <v>171261</v>
      </c>
      <c r="G51" s="29">
        <v>600.33000000000004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45041</v>
      </c>
      <c r="B52" s="29" t="s">
        <v>1095</v>
      </c>
      <c r="C52" s="28" t="s">
        <v>1096</v>
      </c>
      <c r="D52" s="28" t="s">
        <v>1097</v>
      </c>
      <c r="E52" s="28" t="s">
        <v>520</v>
      </c>
      <c r="F52" s="85">
        <v>114427</v>
      </c>
      <c r="G52" s="29">
        <v>600.66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45041</v>
      </c>
      <c r="B53" s="29" t="s">
        <v>1098</v>
      </c>
      <c r="C53" s="28" t="s">
        <v>1099</v>
      </c>
      <c r="D53" s="28" t="s">
        <v>1100</v>
      </c>
      <c r="E53" s="28" t="s">
        <v>520</v>
      </c>
      <c r="F53" s="85">
        <v>85200</v>
      </c>
      <c r="G53" s="29">
        <v>73.45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45041</v>
      </c>
      <c r="B54" s="29" t="s">
        <v>1098</v>
      </c>
      <c r="C54" s="28" t="s">
        <v>1099</v>
      </c>
      <c r="D54" s="28" t="s">
        <v>1101</v>
      </c>
      <c r="E54" s="28" t="s">
        <v>520</v>
      </c>
      <c r="F54" s="85">
        <v>36000</v>
      </c>
      <c r="G54" s="29">
        <v>77.05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45041</v>
      </c>
      <c r="B55" s="29" t="s">
        <v>1102</v>
      </c>
      <c r="C55" s="28" t="s">
        <v>1103</v>
      </c>
      <c r="D55" s="28" t="s">
        <v>1104</v>
      </c>
      <c r="E55" s="28" t="s">
        <v>520</v>
      </c>
      <c r="F55" s="85">
        <v>40000</v>
      </c>
      <c r="G55" s="29">
        <v>65.27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45041</v>
      </c>
      <c r="B56" s="29" t="s">
        <v>1105</v>
      </c>
      <c r="C56" s="28" t="s">
        <v>1106</v>
      </c>
      <c r="D56" s="28" t="s">
        <v>1107</v>
      </c>
      <c r="E56" s="28" t="s">
        <v>520</v>
      </c>
      <c r="F56" s="85">
        <v>3526350</v>
      </c>
      <c r="G56" s="29">
        <v>85.7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45041</v>
      </c>
      <c r="B57" s="29" t="s">
        <v>1108</v>
      </c>
      <c r="C57" s="28" t="s">
        <v>1109</v>
      </c>
      <c r="D57" s="28" t="s">
        <v>1088</v>
      </c>
      <c r="E57" s="28" t="s">
        <v>520</v>
      </c>
      <c r="F57" s="85">
        <v>231708</v>
      </c>
      <c r="G57" s="29">
        <v>111.5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45041</v>
      </c>
      <c r="B58" s="29" t="s">
        <v>1110</v>
      </c>
      <c r="C58" s="28" t="s">
        <v>1111</v>
      </c>
      <c r="D58" s="28" t="s">
        <v>1112</v>
      </c>
      <c r="E58" s="28" t="s">
        <v>520</v>
      </c>
      <c r="F58" s="85">
        <v>38000</v>
      </c>
      <c r="G58" s="29">
        <v>121.14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45041</v>
      </c>
      <c r="B59" s="29" t="s">
        <v>1110</v>
      </c>
      <c r="C59" s="28" t="s">
        <v>1111</v>
      </c>
      <c r="D59" s="28" t="s">
        <v>1006</v>
      </c>
      <c r="E59" s="28" t="s">
        <v>520</v>
      </c>
      <c r="F59" s="85">
        <v>16000</v>
      </c>
      <c r="G59" s="29">
        <v>122.32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45041</v>
      </c>
      <c r="B60" s="29" t="s">
        <v>1110</v>
      </c>
      <c r="C60" s="28" t="s">
        <v>1111</v>
      </c>
      <c r="D60" s="28" t="s">
        <v>1113</v>
      </c>
      <c r="E60" s="28" t="s">
        <v>520</v>
      </c>
      <c r="F60" s="85">
        <v>22000</v>
      </c>
      <c r="G60" s="29">
        <v>119.27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45041</v>
      </c>
      <c r="B61" s="29" t="s">
        <v>1110</v>
      </c>
      <c r="C61" s="28" t="s">
        <v>1111</v>
      </c>
      <c r="D61" s="28" t="s">
        <v>1114</v>
      </c>
      <c r="E61" s="28" t="s">
        <v>520</v>
      </c>
      <c r="F61" s="85">
        <v>16000</v>
      </c>
      <c r="G61" s="29">
        <v>112.99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45041</v>
      </c>
      <c r="B62" s="29" t="s">
        <v>1115</v>
      </c>
      <c r="C62" s="28" t="s">
        <v>1116</v>
      </c>
      <c r="D62" s="28" t="s">
        <v>978</v>
      </c>
      <c r="E62" s="28" t="s">
        <v>520</v>
      </c>
      <c r="F62" s="85">
        <v>194821</v>
      </c>
      <c r="G62" s="29">
        <v>324.68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45041</v>
      </c>
      <c r="B63" s="29" t="s">
        <v>1062</v>
      </c>
      <c r="C63" s="28" t="s">
        <v>1117</v>
      </c>
      <c r="D63" s="28" t="s">
        <v>995</v>
      </c>
      <c r="E63" s="28" t="s">
        <v>520</v>
      </c>
      <c r="F63" s="85">
        <v>242455</v>
      </c>
      <c r="G63" s="29">
        <v>30.98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45041</v>
      </c>
      <c r="B64" s="29" t="s">
        <v>1062</v>
      </c>
      <c r="C64" s="28" t="s">
        <v>1117</v>
      </c>
      <c r="D64" s="28" t="s">
        <v>1008</v>
      </c>
      <c r="E64" s="28" t="s">
        <v>520</v>
      </c>
      <c r="F64" s="85">
        <v>86416</v>
      </c>
      <c r="G64" s="29">
        <v>30.73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45041</v>
      </c>
      <c r="B65" s="29" t="s">
        <v>447</v>
      </c>
      <c r="C65" s="28" t="s">
        <v>1012</v>
      </c>
      <c r="D65" s="28" t="s">
        <v>1118</v>
      </c>
      <c r="E65" s="28" t="s">
        <v>520</v>
      </c>
      <c r="F65" s="85">
        <v>12599833</v>
      </c>
      <c r="G65" s="29">
        <v>96.56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45041</v>
      </c>
      <c r="B66" s="29" t="s">
        <v>447</v>
      </c>
      <c r="C66" s="28" t="s">
        <v>1012</v>
      </c>
      <c r="D66" s="28" t="s">
        <v>1013</v>
      </c>
      <c r="E66" s="28" t="s">
        <v>520</v>
      </c>
      <c r="F66" s="85">
        <v>25895318</v>
      </c>
      <c r="G66" s="29">
        <v>96.79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45041</v>
      </c>
      <c r="B67" s="29" t="s">
        <v>1119</v>
      </c>
      <c r="C67" s="28" t="s">
        <v>1120</v>
      </c>
      <c r="D67" s="28" t="s">
        <v>1121</v>
      </c>
      <c r="E67" s="28" t="s">
        <v>520</v>
      </c>
      <c r="F67" s="85">
        <v>303047</v>
      </c>
      <c r="G67" s="29">
        <v>373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45041</v>
      </c>
      <c r="B68" s="29" t="s">
        <v>1122</v>
      </c>
      <c r="C68" s="28" t="s">
        <v>1123</v>
      </c>
      <c r="D68" s="28" t="s">
        <v>1088</v>
      </c>
      <c r="E68" s="28" t="s">
        <v>520</v>
      </c>
      <c r="F68" s="85">
        <v>1050000</v>
      </c>
      <c r="G68" s="29">
        <v>101.35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45041</v>
      </c>
      <c r="B69" s="29" t="s">
        <v>1014</v>
      </c>
      <c r="C69" s="28" t="s">
        <v>1015</v>
      </c>
      <c r="D69" s="28" t="s">
        <v>1016</v>
      </c>
      <c r="E69" s="28" t="s">
        <v>520</v>
      </c>
      <c r="F69" s="85">
        <v>728540</v>
      </c>
      <c r="G69" s="29">
        <v>10.1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45041</v>
      </c>
      <c r="B70" s="29" t="s">
        <v>1124</v>
      </c>
      <c r="C70" s="28" t="s">
        <v>1125</v>
      </c>
      <c r="D70" s="28" t="s">
        <v>1069</v>
      </c>
      <c r="E70" s="28" t="s">
        <v>520</v>
      </c>
      <c r="F70" s="85">
        <v>1000219</v>
      </c>
      <c r="G70" s="29">
        <v>13.85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45041</v>
      </c>
      <c r="B71" s="29" t="s">
        <v>1075</v>
      </c>
      <c r="C71" s="28" t="s">
        <v>1076</v>
      </c>
      <c r="D71" s="28" t="s">
        <v>978</v>
      </c>
      <c r="E71" s="28" t="s">
        <v>521</v>
      </c>
      <c r="F71" s="85">
        <v>149435</v>
      </c>
      <c r="G71" s="29">
        <v>379.85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45041</v>
      </c>
      <c r="B72" s="29" t="s">
        <v>1077</v>
      </c>
      <c r="C72" s="28" t="s">
        <v>1078</v>
      </c>
      <c r="D72" s="28" t="s">
        <v>1079</v>
      </c>
      <c r="E72" s="28" t="s">
        <v>521</v>
      </c>
      <c r="F72" s="85">
        <v>1389495</v>
      </c>
      <c r="G72" s="29">
        <v>77.099999999999994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45041</v>
      </c>
      <c r="B73" s="29" t="s">
        <v>1077</v>
      </c>
      <c r="C73" s="28" t="s">
        <v>1078</v>
      </c>
      <c r="D73" s="28" t="s">
        <v>1009</v>
      </c>
      <c r="E73" s="28" t="s">
        <v>521</v>
      </c>
      <c r="F73" s="85">
        <v>1455841</v>
      </c>
      <c r="G73" s="29">
        <v>77.13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45041</v>
      </c>
      <c r="B74" s="29" t="s">
        <v>1080</v>
      </c>
      <c r="C74" s="28" t="s">
        <v>1081</v>
      </c>
      <c r="D74" s="28" t="s">
        <v>978</v>
      </c>
      <c r="E74" s="28" t="s">
        <v>521</v>
      </c>
      <c r="F74" s="85">
        <v>446389</v>
      </c>
      <c r="G74" s="29">
        <v>162.41999999999999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45041</v>
      </c>
      <c r="B75" s="29" t="s">
        <v>1004</v>
      </c>
      <c r="C75" s="28" t="s">
        <v>1005</v>
      </c>
      <c r="D75" s="28" t="s">
        <v>1082</v>
      </c>
      <c r="E75" s="28" t="s">
        <v>521</v>
      </c>
      <c r="F75" s="85">
        <v>50831</v>
      </c>
      <c r="G75" s="29">
        <v>15.67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45041</v>
      </c>
      <c r="B76" s="29" t="s">
        <v>1083</v>
      </c>
      <c r="C76" s="28" t="s">
        <v>1084</v>
      </c>
      <c r="D76" s="28" t="s">
        <v>1126</v>
      </c>
      <c r="E76" s="28" t="s">
        <v>521</v>
      </c>
      <c r="F76" s="85">
        <v>34400</v>
      </c>
      <c r="G76" s="29">
        <v>155.85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45041</v>
      </c>
      <c r="B77" s="29" t="s">
        <v>1043</v>
      </c>
      <c r="C77" s="28" t="s">
        <v>1127</v>
      </c>
      <c r="D77" s="28" t="s">
        <v>1128</v>
      </c>
      <c r="E77" s="28" t="s">
        <v>521</v>
      </c>
      <c r="F77" s="85">
        <v>1484411</v>
      </c>
      <c r="G77" s="29">
        <v>280.02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45041</v>
      </c>
      <c r="B78" s="29" t="s">
        <v>1086</v>
      </c>
      <c r="C78" s="28" t="s">
        <v>1087</v>
      </c>
      <c r="D78" s="28" t="s">
        <v>1129</v>
      </c>
      <c r="E78" s="28" t="s">
        <v>521</v>
      </c>
      <c r="F78" s="85">
        <v>76150</v>
      </c>
      <c r="G78" s="29">
        <v>408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45041</v>
      </c>
      <c r="B79" s="29" t="s">
        <v>1092</v>
      </c>
      <c r="C79" s="28" t="s">
        <v>1093</v>
      </c>
      <c r="D79" s="28" t="s">
        <v>1130</v>
      </c>
      <c r="E79" s="28" t="s">
        <v>521</v>
      </c>
      <c r="F79" s="85">
        <v>190000</v>
      </c>
      <c r="G79" s="29">
        <v>345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45041</v>
      </c>
      <c r="B80" s="29" t="s">
        <v>1010</v>
      </c>
      <c r="C80" s="28" t="s">
        <v>1011</v>
      </c>
      <c r="D80" s="28" t="s">
        <v>1007</v>
      </c>
      <c r="E80" s="28" t="s">
        <v>521</v>
      </c>
      <c r="F80" s="85">
        <v>243389</v>
      </c>
      <c r="G80" s="29">
        <v>24.93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45041</v>
      </c>
      <c r="B81" s="29" t="s">
        <v>1095</v>
      </c>
      <c r="C81" s="28" t="s">
        <v>1096</v>
      </c>
      <c r="D81" s="28" t="s">
        <v>1097</v>
      </c>
      <c r="E81" s="28" t="s">
        <v>521</v>
      </c>
      <c r="F81" s="85">
        <v>114427</v>
      </c>
      <c r="G81" s="29">
        <v>601.14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45041</v>
      </c>
      <c r="B82" s="29" t="s">
        <v>1095</v>
      </c>
      <c r="C82" s="28" t="s">
        <v>1096</v>
      </c>
      <c r="D82" s="28" t="s">
        <v>978</v>
      </c>
      <c r="E82" s="28" t="s">
        <v>521</v>
      </c>
      <c r="F82" s="85">
        <v>171261</v>
      </c>
      <c r="G82" s="29">
        <v>601.22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45041</v>
      </c>
      <c r="B83" s="29" t="s">
        <v>1098</v>
      </c>
      <c r="C83" s="28" t="s">
        <v>1099</v>
      </c>
      <c r="D83" s="28" t="s">
        <v>1100</v>
      </c>
      <c r="E83" s="28" t="s">
        <v>521</v>
      </c>
      <c r="F83" s="85">
        <v>85200</v>
      </c>
      <c r="G83" s="29">
        <v>74.81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45041</v>
      </c>
      <c r="B84" s="29" t="s">
        <v>1102</v>
      </c>
      <c r="C84" s="28" t="s">
        <v>1103</v>
      </c>
      <c r="D84" s="28" t="s">
        <v>1131</v>
      </c>
      <c r="E84" s="28" t="s">
        <v>521</v>
      </c>
      <c r="F84" s="85">
        <v>32000</v>
      </c>
      <c r="G84" s="29">
        <v>65.31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45041</v>
      </c>
      <c r="B85" s="29" t="s">
        <v>1102</v>
      </c>
      <c r="C85" s="28" t="s">
        <v>1103</v>
      </c>
      <c r="D85" s="28" t="s">
        <v>1104</v>
      </c>
      <c r="E85" s="28" t="s">
        <v>521</v>
      </c>
      <c r="F85" s="85">
        <v>12000</v>
      </c>
      <c r="G85" s="29">
        <v>66.849999999999994</v>
      </c>
      <c r="H85" s="29" t="s">
        <v>866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45041</v>
      </c>
      <c r="B86" s="29" t="s">
        <v>1105</v>
      </c>
      <c r="C86" s="28" t="s">
        <v>1106</v>
      </c>
      <c r="D86" s="28" t="s">
        <v>1132</v>
      </c>
      <c r="E86" s="28" t="s">
        <v>521</v>
      </c>
      <c r="F86" s="85">
        <v>3526350</v>
      </c>
      <c r="G86" s="29">
        <v>85.7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45041</v>
      </c>
      <c r="B87" s="29" t="s">
        <v>1108</v>
      </c>
      <c r="C87" s="28" t="s">
        <v>1109</v>
      </c>
      <c r="D87" s="28" t="s">
        <v>1129</v>
      </c>
      <c r="E87" s="28" t="s">
        <v>521</v>
      </c>
      <c r="F87" s="85">
        <v>231708</v>
      </c>
      <c r="G87" s="29">
        <v>111.5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45041</v>
      </c>
      <c r="B88" s="29" t="s">
        <v>1110</v>
      </c>
      <c r="C88" s="28" t="s">
        <v>1111</v>
      </c>
      <c r="D88" s="28" t="s">
        <v>1133</v>
      </c>
      <c r="E88" s="28" t="s">
        <v>521</v>
      </c>
      <c r="F88" s="85">
        <v>40000</v>
      </c>
      <c r="G88" s="29">
        <v>122.36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45041</v>
      </c>
      <c r="B89" s="29" t="s">
        <v>1110</v>
      </c>
      <c r="C89" s="28" t="s">
        <v>1111</v>
      </c>
      <c r="D89" s="28" t="s">
        <v>1114</v>
      </c>
      <c r="E89" s="28" t="s">
        <v>521</v>
      </c>
      <c r="F89" s="85">
        <v>16000</v>
      </c>
      <c r="G89" s="29">
        <v>114.35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45041</v>
      </c>
      <c r="B90" s="29" t="s">
        <v>1110</v>
      </c>
      <c r="C90" s="28" t="s">
        <v>1111</v>
      </c>
      <c r="D90" s="28" t="s">
        <v>1134</v>
      </c>
      <c r="E90" s="28" t="s">
        <v>521</v>
      </c>
      <c r="F90" s="85">
        <v>20000</v>
      </c>
      <c r="G90" s="29">
        <v>107.65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45041</v>
      </c>
      <c r="B91" s="29" t="s">
        <v>1110</v>
      </c>
      <c r="C91" s="28" t="s">
        <v>1111</v>
      </c>
      <c r="D91" s="28" t="s">
        <v>1113</v>
      </c>
      <c r="E91" s="28" t="s">
        <v>521</v>
      </c>
      <c r="F91" s="85">
        <v>12000</v>
      </c>
      <c r="G91" s="29">
        <v>117.98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45041</v>
      </c>
      <c r="B92" s="29" t="s">
        <v>1110</v>
      </c>
      <c r="C92" s="28" t="s">
        <v>1111</v>
      </c>
      <c r="D92" s="28" t="s">
        <v>1135</v>
      </c>
      <c r="E92" s="28" t="s">
        <v>521</v>
      </c>
      <c r="F92" s="85">
        <v>20000</v>
      </c>
      <c r="G92" s="29">
        <v>119.85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45041</v>
      </c>
      <c r="B93" s="29" t="s">
        <v>1110</v>
      </c>
      <c r="C93" s="28" t="s">
        <v>1111</v>
      </c>
      <c r="D93" s="28" t="s">
        <v>1006</v>
      </c>
      <c r="E93" s="28" t="s">
        <v>521</v>
      </c>
      <c r="F93" s="85">
        <v>12000</v>
      </c>
      <c r="G93" s="29">
        <v>121.35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45041</v>
      </c>
      <c r="B94" s="29" t="s">
        <v>1110</v>
      </c>
      <c r="C94" s="28" t="s">
        <v>1111</v>
      </c>
      <c r="D94" s="28" t="s">
        <v>1112</v>
      </c>
      <c r="E94" s="28" t="s">
        <v>521</v>
      </c>
      <c r="F94" s="85">
        <v>30000</v>
      </c>
      <c r="G94" s="29">
        <v>122.12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45041</v>
      </c>
      <c r="B95" s="29" t="s">
        <v>1115</v>
      </c>
      <c r="C95" s="28" t="s">
        <v>1116</v>
      </c>
      <c r="D95" s="28" t="s">
        <v>978</v>
      </c>
      <c r="E95" s="28" t="s">
        <v>521</v>
      </c>
      <c r="F95" s="85">
        <v>194821</v>
      </c>
      <c r="G95" s="29">
        <v>324.75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45041</v>
      </c>
      <c r="B96" s="29" t="s">
        <v>1062</v>
      </c>
      <c r="C96" s="28" t="s">
        <v>1117</v>
      </c>
      <c r="D96" s="28" t="s">
        <v>1008</v>
      </c>
      <c r="E96" s="28" t="s">
        <v>521</v>
      </c>
      <c r="F96" s="85">
        <v>161416</v>
      </c>
      <c r="G96" s="29">
        <v>31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45041</v>
      </c>
      <c r="B97" s="29" t="s">
        <v>1062</v>
      </c>
      <c r="C97" s="28" t="s">
        <v>1117</v>
      </c>
      <c r="D97" s="28" t="s">
        <v>995</v>
      </c>
      <c r="E97" s="28" t="s">
        <v>521</v>
      </c>
      <c r="F97" s="85">
        <v>166849</v>
      </c>
      <c r="G97" s="29">
        <v>30.94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45041</v>
      </c>
      <c r="B98" s="29" t="s">
        <v>447</v>
      </c>
      <c r="C98" s="28" t="s">
        <v>1012</v>
      </c>
      <c r="D98" s="28" t="s">
        <v>1118</v>
      </c>
      <c r="E98" s="28" t="s">
        <v>521</v>
      </c>
      <c r="F98" s="85">
        <v>12624715</v>
      </c>
      <c r="G98" s="29">
        <v>96.43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45041</v>
      </c>
      <c r="B99" s="29" t="s">
        <v>447</v>
      </c>
      <c r="C99" s="28" t="s">
        <v>1012</v>
      </c>
      <c r="D99" s="28" t="s">
        <v>1013</v>
      </c>
      <c r="E99" s="28" t="s">
        <v>521</v>
      </c>
      <c r="F99" s="85">
        <v>25895318</v>
      </c>
      <c r="G99" s="29">
        <v>96.84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45041</v>
      </c>
      <c r="B100" s="29" t="s">
        <v>1122</v>
      </c>
      <c r="C100" s="28" t="s">
        <v>1123</v>
      </c>
      <c r="D100" s="28" t="s">
        <v>1129</v>
      </c>
      <c r="E100" s="28" t="s">
        <v>521</v>
      </c>
      <c r="F100" s="85">
        <v>1050000</v>
      </c>
      <c r="G100" s="29">
        <v>101.35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45041</v>
      </c>
      <c r="B101" s="29" t="s">
        <v>1122</v>
      </c>
      <c r="C101" s="28" t="s">
        <v>1123</v>
      </c>
      <c r="D101" s="28" t="s">
        <v>1088</v>
      </c>
      <c r="E101" s="28" t="s">
        <v>521</v>
      </c>
      <c r="F101" s="85">
        <v>145000</v>
      </c>
      <c r="G101" s="29">
        <v>105.66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45041</v>
      </c>
      <c r="B102" s="29" t="s">
        <v>1014</v>
      </c>
      <c r="C102" s="28" t="s">
        <v>1015</v>
      </c>
      <c r="D102" s="28" t="s">
        <v>1016</v>
      </c>
      <c r="E102" s="28" t="s">
        <v>521</v>
      </c>
      <c r="F102" s="85">
        <v>728540</v>
      </c>
      <c r="G102" s="29">
        <v>9.9700000000000006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45041</v>
      </c>
      <c r="B103" s="29" t="s">
        <v>1124</v>
      </c>
      <c r="C103" s="28" t="s">
        <v>1125</v>
      </c>
      <c r="D103" s="28" t="s">
        <v>1070</v>
      </c>
      <c r="E103" s="28" t="s">
        <v>521</v>
      </c>
      <c r="F103" s="85">
        <v>1000000</v>
      </c>
      <c r="G103" s="29">
        <v>13.85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70"/>
  <sheetViews>
    <sheetView zoomScale="85" zoomScaleNormal="85" workbookViewId="0">
      <selection activeCell="I24" sqref="I24:J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772.6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99">
        <v>2</v>
      </c>
      <c r="B11" s="289">
        <v>44958</v>
      </c>
      <c r="C11" s="300"/>
      <c r="D11" s="301" t="s">
        <v>61</v>
      </c>
      <c r="E11" s="302" t="s">
        <v>565</v>
      </c>
      <c r="F11" s="299">
        <v>837.5</v>
      </c>
      <c r="G11" s="299">
        <v>790</v>
      </c>
      <c r="H11" s="299">
        <v>886.5</v>
      </c>
      <c r="I11" s="303" t="s">
        <v>871</v>
      </c>
      <c r="J11" s="273" t="s">
        <v>840</v>
      </c>
      <c r="K11" s="273">
        <f t="shared" ref="K11" si="0">H11-F11</f>
        <v>49</v>
      </c>
      <c r="L11" s="294">
        <f t="shared" ref="L11" si="1">(F11*-0.7)/100</f>
        <v>-5.8624999999999998</v>
      </c>
      <c r="M11" s="295">
        <f t="shared" ref="M11" si="2">(K11+L11)/F11</f>
        <v>5.1507462686567168E-2</v>
      </c>
      <c r="N11" s="288" t="s">
        <v>535</v>
      </c>
      <c r="O11" s="328">
        <v>45041</v>
      </c>
      <c r="P11" s="304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3098.1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872</v>
      </c>
      <c r="J13" s="273" t="s">
        <v>915</v>
      </c>
      <c r="K13" s="273">
        <f t="shared" ref="K13:K14" si="3">H13-F13</f>
        <v>8.75</v>
      </c>
      <c r="L13" s="294">
        <f t="shared" ref="L13:L14" si="4">(F13*-0.7)/100</f>
        <v>-1.17075</v>
      </c>
      <c r="M13" s="295">
        <f t="shared" ref="M13:M14" si="5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876</v>
      </c>
      <c r="J14" s="273" t="s">
        <v>916</v>
      </c>
      <c r="K14" s="273">
        <f t="shared" si="3"/>
        <v>335</v>
      </c>
      <c r="L14" s="294">
        <f t="shared" si="4"/>
        <v>-39.724999999999994</v>
      </c>
      <c r="M14" s="295">
        <f t="shared" si="5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931</v>
      </c>
      <c r="K15" s="273">
        <f t="shared" ref="K15" si="6">H15-F15</f>
        <v>16.5</v>
      </c>
      <c r="L15" s="294">
        <f t="shared" ref="L15" si="7">(F15*-0.7)/100</f>
        <v>-1.9635</v>
      </c>
      <c r="M15" s="295">
        <f t="shared" ref="M15" si="8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890</v>
      </c>
      <c r="J16" s="273" t="s">
        <v>892</v>
      </c>
      <c r="K16" s="273">
        <f t="shared" ref="K16" si="9">H16-F16</f>
        <v>175</v>
      </c>
      <c r="L16" s="294">
        <f t="shared" ref="L16" si="10">(F16*-0.7)/100</f>
        <v>-20.334999999999997</v>
      </c>
      <c r="M16" s="295">
        <f t="shared" ref="M16" si="11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891</v>
      </c>
      <c r="J17" s="273" t="s">
        <v>914</v>
      </c>
      <c r="K17" s="273">
        <f t="shared" ref="K17" si="12">H17-F17</f>
        <v>135</v>
      </c>
      <c r="L17" s="294">
        <f t="shared" ref="L17" si="13">(F17*-0.7)/100</f>
        <v>-16.274999999999999</v>
      </c>
      <c r="M17" s="295">
        <f t="shared" ref="M17" si="14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923</v>
      </c>
      <c r="G18" s="244">
        <v>425</v>
      </c>
      <c r="H18" s="244"/>
      <c r="I18" s="252" t="s">
        <v>924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449.55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933</v>
      </c>
      <c r="G19" s="244">
        <v>377</v>
      </c>
      <c r="H19" s="244"/>
      <c r="I19" s="252" t="s">
        <v>934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405.35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950</v>
      </c>
      <c r="G20" s="244">
        <v>158</v>
      </c>
      <c r="H20" s="244"/>
      <c r="I20" s="252" t="s">
        <v>951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169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952</v>
      </c>
      <c r="G21" s="244">
        <v>945</v>
      </c>
      <c r="H21" s="244"/>
      <c r="I21" s="252" t="s">
        <v>953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1053.45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956</v>
      </c>
      <c r="E22" s="251" t="s">
        <v>565</v>
      </c>
      <c r="F22" s="244" t="s">
        <v>954</v>
      </c>
      <c r="G22" s="244">
        <v>233</v>
      </c>
      <c r="H22" s="244"/>
      <c r="I22" s="252" t="s">
        <v>955</v>
      </c>
      <c r="J22" s="245" t="s">
        <v>538</v>
      </c>
      <c r="K22" s="245"/>
      <c r="L22" s="246"/>
      <c r="M22" s="247"/>
      <c r="N22" s="245"/>
      <c r="O22" s="248"/>
      <c r="P22" s="246"/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>
        <v>14</v>
      </c>
      <c r="B23" s="243">
        <v>45037</v>
      </c>
      <c r="C23" s="249"/>
      <c r="D23" s="250" t="s">
        <v>87</v>
      </c>
      <c r="E23" s="251" t="s">
        <v>565</v>
      </c>
      <c r="F23" s="244" t="s">
        <v>987</v>
      </c>
      <c r="G23" s="244">
        <v>3580</v>
      </c>
      <c r="H23" s="244"/>
      <c r="I23" s="252" t="s">
        <v>988</v>
      </c>
      <c r="J23" s="245" t="s">
        <v>538</v>
      </c>
      <c r="K23" s="245"/>
      <c r="L23" s="246"/>
      <c r="M23" s="247"/>
      <c r="N23" s="245"/>
      <c r="O23" s="248"/>
      <c r="P23" s="246">
        <f>VLOOKUP(D23,'MidCap Intra'!B32:C532,2,0)</f>
        <v>3929.95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4">
        <v>15</v>
      </c>
      <c r="B24" s="243">
        <v>45041</v>
      </c>
      <c r="C24" s="249"/>
      <c r="D24" s="250" t="s">
        <v>780</v>
      </c>
      <c r="E24" s="251" t="s">
        <v>565</v>
      </c>
      <c r="F24" s="244" t="s">
        <v>1017</v>
      </c>
      <c r="G24" s="244">
        <v>1550</v>
      </c>
      <c r="H24" s="244"/>
      <c r="I24" s="252" t="s">
        <v>1018</v>
      </c>
      <c r="J24" s="245" t="s">
        <v>538</v>
      </c>
      <c r="K24" s="245"/>
      <c r="L24" s="246"/>
      <c r="M24" s="247"/>
      <c r="N24" s="245"/>
      <c r="O24" s="248"/>
      <c r="P24" s="246">
        <f>VLOOKUP(D24,'MidCap Intra'!B33:C533,2,0)</f>
        <v>1703.6</v>
      </c>
      <c r="Q24" s="197"/>
      <c r="R24" s="197" t="s">
        <v>536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4"/>
      <c r="B25" s="243"/>
      <c r="C25" s="249"/>
      <c r="D25" s="250"/>
      <c r="E25" s="251"/>
      <c r="F25" s="244"/>
      <c r="G25" s="244"/>
      <c r="H25" s="244"/>
      <c r="I25" s="252"/>
      <c r="J25" s="245"/>
      <c r="K25" s="245"/>
      <c r="L25" s="246"/>
      <c r="M25" s="247"/>
      <c r="N25" s="245"/>
      <c r="O25" s="248"/>
      <c r="P25" s="246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H26" s="101"/>
      <c r="I26" s="102"/>
      <c r="J26" s="103"/>
      <c r="K26" s="103"/>
      <c r="L26" s="104"/>
      <c r="M26" s="105"/>
      <c r="N26" s="106"/>
      <c r="O26" s="107"/>
      <c r="P26" s="108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G27" s="97"/>
      <c r="H27" s="101"/>
      <c r="I27" s="102"/>
      <c r="J27" s="103"/>
      <c r="K27" s="103"/>
      <c r="L27" s="104"/>
      <c r="M27" s="105"/>
      <c r="N27" s="106"/>
      <c r="O27" s="107"/>
      <c r="P27" s="10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539</v>
      </c>
      <c r="B28" s="110"/>
      <c r="C28" s="111"/>
      <c r="E28" s="112"/>
      <c r="F28" s="112"/>
      <c r="G28" s="112"/>
      <c r="H28" s="112"/>
      <c r="I28" s="112"/>
      <c r="J28" s="113"/>
      <c r="K28" s="112"/>
      <c r="L28" s="114"/>
      <c r="M28" s="54"/>
      <c r="N28" s="113"/>
      <c r="O28" s="11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15" t="s">
        <v>540</v>
      </c>
      <c r="B29" s="109"/>
      <c r="C29" s="109"/>
      <c r="D29" s="109"/>
      <c r="E29" s="41"/>
      <c r="F29" s="116" t="s">
        <v>541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542</v>
      </c>
      <c r="B30" s="109"/>
      <c r="C30" s="109"/>
      <c r="D30" s="109" t="s">
        <v>789</v>
      </c>
      <c r="E30" s="6"/>
      <c r="F30" s="116" t="s">
        <v>543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/>
      <c r="B31" s="109"/>
      <c r="C31" s="109"/>
      <c r="D31" s="109"/>
      <c r="E31" s="6"/>
      <c r="F31" s="6"/>
      <c r="G31" s="6"/>
      <c r="H31" s="6"/>
      <c r="I31" s="6"/>
      <c r="J31" s="121"/>
      <c r="K31" s="118"/>
      <c r="L31" s="118"/>
      <c r="M31" s="6"/>
      <c r="N31" s="122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.75" customHeight="1">
      <c r="A32" s="1"/>
      <c r="B32" s="123" t="s">
        <v>544</v>
      </c>
      <c r="C32" s="123"/>
      <c r="D32" s="123"/>
      <c r="E32" s="123"/>
      <c r="F32" s="124"/>
      <c r="G32" s="6"/>
      <c r="H32" s="6"/>
      <c r="I32" s="125"/>
      <c r="J32" s="126"/>
      <c r="K32" s="127"/>
      <c r="L32" s="126"/>
      <c r="M32" s="6"/>
      <c r="N32" s="1"/>
      <c r="O32" s="1"/>
      <c r="P32" s="1"/>
      <c r="R32" s="54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265" t="s">
        <v>16</v>
      </c>
      <c r="B33" s="265" t="s">
        <v>512</v>
      </c>
      <c r="C33" s="265"/>
      <c r="D33" s="227" t="s">
        <v>523</v>
      </c>
      <c r="E33" s="265" t="s">
        <v>524</v>
      </c>
      <c r="F33" s="265" t="s">
        <v>525</v>
      </c>
      <c r="G33" s="265" t="s">
        <v>545</v>
      </c>
      <c r="H33" s="265" t="s">
        <v>527</v>
      </c>
      <c r="I33" s="265" t="s">
        <v>528</v>
      </c>
      <c r="J33" s="96" t="s">
        <v>529</v>
      </c>
      <c r="K33" s="94" t="s">
        <v>546</v>
      </c>
      <c r="L33" s="129" t="s">
        <v>531</v>
      </c>
      <c r="M33" s="96" t="s">
        <v>532</v>
      </c>
      <c r="N33" s="93" t="s">
        <v>533</v>
      </c>
      <c r="O33" s="227" t="s">
        <v>534</v>
      </c>
      <c r="P33" s="41"/>
      <c r="Q33" s="1"/>
      <c r="R33" s="54"/>
      <c r="S33" s="54"/>
      <c r="T33" s="54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268" customFormat="1" ht="13.5" customHeight="1">
      <c r="A34" s="275">
        <v>1</v>
      </c>
      <c r="B34" s="274">
        <v>45000</v>
      </c>
      <c r="C34" s="290"/>
      <c r="D34" s="291" t="s">
        <v>148</v>
      </c>
      <c r="E34" s="292" t="s">
        <v>537</v>
      </c>
      <c r="F34" s="275">
        <v>1165</v>
      </c>
      <c r="G34" s="275">
        <v>1137</v>
      </c>
      <c r="H34" s="275">
        <v>1190</v>
      </c>
      <c r="I34" s="293" t="s">
        <v>877</v>
      </c>
      <c r="J34" s="273" t="s">
        <v>556</v>
      </c>
      <c r="K34" s="273">
        <f t="shared" ref="K34" si="15">H34-F34</f>
        <v>25</v>
      </c>
      <c r="L34" s="294">
        <f t="shared" ref="L34" si="16">(F34*-0.7)/100</f>
        <v>-8.1549999999999994</v>
      </c>
      <c r="M34" s="295">
        <f t="shared" ref="M34" si="17">(K34+L34)/F34</f>
        <v>1.4459227467811158E-2</v>
      </c>
      <c r="N34" s="273" t="s">
        <v>535</v>
      </c>
      <c r="O34" s="328">
        <v>45026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75">
        <v>2</v>
      </c>
      <c r="B35" s="274">
        <v>45006</v>
      </c>
      <c r="C35" s="290"/>
      <c r="D35" s="291" t="s">
        <v>186</v>
      </c>
      <c r="E35" s="292" t="s">
        <v>537</v>
      </c>
      <c r="F35" s="275">
        <v>518.5</v>
      </c>
      <c r="G35" s="275">
        <v>505</v>
      </c>
      <c r="H35" s="275">
        <v>531.5</v>
      </c>
      <c r="I35" s="293" t="s">
        <v>883</v>
      </c>
      <c r="J35" s="273" t="s">
        <v>906</v>
      </c>
      <c r="K35" s="273">
        <f t="shared" ref="K35" si="18">H35-F35</f>
        <v>13</v>
      </c>
      <c r="L35" s="294">
        <f t="shared" ref="L35" si="19">(F35*-0.7)/100</f>
        <v>-3.6294999999999997</v>
      </c>
      <c r="M35" s="295">
        <f t="shared" ref="M35" si="20">(K35+L35)/F35</f>
        <v>1.8072324011571841E-2</v>
      </c>
      <c r="N35" s="288" t="s">
        <v>535</v>
      </c>
      <c r="O35" s="328">
        <v>45023</v>
      </c>
      <c r="P35" s="266"/>
      <c r="Q35" s="198"/>
      <c r="R35" s="226" t="s">
        <v>536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3</v>
      </c>
      <c r="B36" s="289">
        <v>45013</v>
      </c>
      <c r="C36" s="290"/>
      <c r="D36" s="291" t="s">
        <v>153</v>
      </c>
      <c r="E36" s="292" t="s">
        <v>537</v>
      </c>
      <c r="F36" s="275">
        <v>748</v>
      </c>
      <c r="G36" s="275">
        <v>725</v>
      </c>
      <c r="H36" s="275">
        <v>764.5</v>
      </c>
      <c r="I36" s="293" t="s">
        <v>867</v>
      </c>
      <c r="J36" s="273" t="s">
        <v>931</v>
      </c>
      <c r="K36" s="273">
        <f t="shared" ref="K36" si="21">H36-F36</f>
        <v>16.5</v>
      </c>
      <c r="L36" s="294">
        <f t="shared" ref="L36" si="22">(F36*-0.7)/100</f>
        <v>-5.2360000000000007</v>
      </c>
      <c r="M36" s="295">
        <f t="shared" ref="M36" si="23">(K36+L36)/F36</f>
        <v>1.5058823529411763E-2</v>
      </c>
      <c r="N36" s="288" t="s">
        <v>535</v>
      </c>
      <c r="O36" s="328">
        <v>45028</v>
      </c>
      <c r="P36" s="266"/>
      <c r="Q36" s="198"/>
      <c r="R36" s="226" t="s">
        <v>536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97">
        <v>4</v>
      </c>
      <c r="B37" s="326">
        <v>45013</v>
      </c>
      <c r="C37" s="306"/>
      <c r="D37" s="307" t="s">
        <v>256</v>
      </c>
      <c r="E37" s="308" t="s">
        <v>537</v>
      </c>
      <c r="F37" s="297">
        <v>268</v>
      </c>
      <c r="G37" s="297">
        <v>262</v>
      </c>
      <c r="H37" s="297">
        <v>261</v>
      </c>
      <c r="I37" s="309" t="s">
        <v>889</v>
      </c>
      <c r="J37" s="298" t="s">
        <v>887</v>
      </c>
      <c r="K37" s="298">
        <f t="shared" ref="K37:K38" si="24">H37-F37</f>
        <v>-7</v>
      </c>
      <c r="L37" s="310">
        <f t="shared" ref="L37" si="25">(F37*-0.7)/100</f>
        <v>-1.8759999999999999</v>
      </c>
      <c r="M37" s="311">
        <f t="shared" ref="M37:M38" si="26">(K37+L37)/F37</f>
        <v>-3.3119402985074625E-2</v>
      </c>
      <c r="N37" s="327" t="s">
        <v>547</v>
      </c>
      <c r="O37" s="329">
        <v>45019</v>
      </c>
      <c r="P37" s="266"/>
      <c r="Q37" s="198"/>
      <c r="R37" s="226" t="s">
        <v>799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5</v>
      </c>
      <c r="B38" s="289">
        <v>45019</v>
      </c>
      <c r="C38" s="290"/>
      <c r="D38" s="291" t="s">
        <v>48</v>
      </c>
      <c r="E38" s="292" t="s">
        <v>537</v>
      </c>
      <c r="F38" s="275">
        <v>3365</v>
      </c>
      <c r="G38" s="275">
        <v>3270</v>
      </c>
      <c r="H38" s="275">
        <v>3400</v>
      </c>
      <c r="I38" s="293" t="s">
        <v>893</v>
      </c>
      <c r="J38" s="273" t="s">
        <v>894</v>
      </c>
      <c r="K38" s="273">
        <f t="shared" si="24"/>
        <v>35</v>
      </c>
      <c r="L38" s="294">
        <f>(F38*-0.07)/100</f>
        <v>-2.3555000000000001</v>
      </c>
      <c r="M38" s="295">
        <f t="shared" si="26"/>
        <v>9.7011887072808323E-3</v>
      </c>
      <c r="N38" s="273" t="s">
        <v>535</v>
      </c>
      <c r="O38" s="296">
        <v>45019</v>
      </c>
      <c r="P38" s="266"/>
      <c r="Q38" s="198"/>
      <c r="R38" s="226" t="s">
        <v>536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75">
        <v>6</v>
      </c>
      <c r="B39" s="289">
        <v>45026</v>
      </c>
      <c r="C39" s="290"/>
      <c r="D39" s="291" t="s">
        <v>919</v>
      </c>
      <c r="E39" s="292" t="s">
        <v>537</v>
      </c>
      <c r="F39" s="275">
        <v>459</v>
      </c>
      <c r="G39" s="275">
        <v>445</v>
      </c>
      <c r="H39" s="275">
        <v>468</v>
      </c>
      <c r="I39" s="293" t="s">
        <v>920</v>
      </c>
      <c r="J39" s="273" t="s">
        <v>742</v>
      </c>
      <c r="K39" s="273">
        <f t="shared" ref="K39:K42" si="27">H39-F39</f>
        <v>9</v>
      </c>
      <c r="L39" s="294">
        <f>(F39*-0.07)/100</f>
        <v>-0.32130000000000003</v>
      </c>
      <c r="M39" s="295">
        <f t="shared" ref="M39:M42" si="28">(K39+L39)/F39</f>
        <v>1.8907843137254899E-2</v>
      </c>
      <c r="N39" s="273" t="s">
        <v>535</v>
      </c>
      <c r="O39" s="296">
        <v>45026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75">
        <v>7</v>
      </c>
      <c r="B40" s="289">
        <v>45026</v>
      </c>
      <c r="C40" s="290"/>
      <c r="D40" s="291" t="s">
        <v>921</v>
      </c>
      <c r="E40" s="292" t="s">
        <v>537</v>
      </c>
      <c r="F40" s="275">
        <v>89.5</v>
      </c>
      <c r="G40" s="275">
        <v>86</v>
      </c>
      <c r="H40" s="275">
        <v>93.5</v>
      </c>
      <c r="I40" s="293" t="s">
        <v>922</v>
      </c>
      <c r="J40" s="273" t="s">
        <v>932</v>
      </c>
      <c r="K40" s="273">
        <f t="shared" si="27"/>
        <v>4</v>
      </c>
      <c r="L40" s="294">
        <f t="shared" ref="L40:L42" si="29">(F40*-0.7)/100</f>
        <v>-0.62649999999999995</v>
      </c>
      <c r="M40" s="295">
        <f t="shared" si="28"/>
        <v>3.76927374301676E-2</v>
      </c>
      <c r="N40" s="288" t="s">
        <v>535</v>
      </c>
      <c r="O40" s="328">
        <v>45028</v>
      </c>
      <c r="P40" s="266"/>
      <c r="Q40" s="198"/>
      <c r="R40" s="226" t="s">
        <v>799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97">
        <v>8</v>
      </c>
      <c r="B41" s="326">
        <v>45029</v>
      </c>
      <c r="C41" s="306"/>
      <c r="D41" s="307" t="s">
        <v>451</v>
      </c>
      <c r="E41" s="308" t="s">
        <v>537</v>
      </c>
      <c r="F41" s="297">
        <v>108.25</v>
      </c>
      <c r="G41" s="297">
        <v>105</v>
      </c>
      <c r="H41" s="297">
        <v>105</v>
      </c>
      <c r="I41" s="309" t="s">
        <v>946</v>
      </c>
      <c r="J41" s="298" t="s">
        <v>960</v>
      </c>
      <c r="K41" s="298">
        <f t="shared" si="27"/>
        <v>-3.25</v>
      </c>
      <c r="L41" s="310">
        <f t="shared" si="29"/>
        <v>-0.75774999999999992</v>
      </c>
      <c r="M41" s="311">
        <f t="shared" si="28"/>
        <v>-3.7023094688221708E-2</v>
      </c>
      <c r="N41" s="327" t="s">
        <v>547</v>
      </c>
      <c r="O41" s="329">
        <v>45034</v>
      </c>
      <c r="P41" s="266"/>
      <c r="Q41" s="198"/>
      <c r="R41" s="226" t="s">
        <v>799</v>
      </c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3.5" customHeight="1">
      <c r="A42" s="275">
        <v>9</v>
      </c>
      <c r="B42" s="289">
        <v>45033</v>
      </c>
      <c r="C42" s="290"/>
      <c r="D42" s="291" t="s">
        <v>124</v>
      </c>
      <c r="E42" s="292" t="s">
        <v>537</v>
      </c>
      <c r="F42" s="275">
        <v>893</v>
      </c>
      <c r="G42" s="275">
        <v>865</v>
      </c>
      <c r="H42" s="275">
        <v>912.5</v>
      </c>
      <c r="I42" s="293" t="s">
        <v>957</v>
      </c>
      <c r="J42" s="273" t="s">
        <v>1019</v>
      </c>
      <c r="K42" s="273">
        <f t="shared" si="27"/>
        <v>19.5</v>
      </c>
      <c r="L42" s="294">
        <f t="shared" si="29"/>
        <v>-6.2509999999999994</v>
      </c>
      <c r="M42" s="295">
        <f t="shared" si="28"/>
        <v>1.4836506159014558E-2</v>
      </c>
      <c r="N42" s="288" t="s">
        <v>535</v>
      </c>
      <c r="O42" s="328">
        <v>45041</v>
      </c>
      <c r="P42" s="266"/>
      <c r="Q42" s="198"/>
      <c r="R42" s="226" t="s">
        <v>536</v>
      </c>
      <c r="S42" s="19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3.5" customHeight="1">
      <c r="A43" s="275">
        <v>10</v>
      </c>
      <c r="B43" s="370">
        <v>45035</v>
      </c>
      <c r="C43" s="290"/>
      <c r="D43" s="291" t="s">
        <v>500</v>
      </c>
      <c r="E43" s="292" t="s">
        <v>537</v>
      </c>
      <c r="F43" s="275">
        <v>312</v>
      </c>
      <c r="G43" s="275">
        <v>303</v>
      </c>
      <c r="H43" s="275">
        <v>320</v>
      </c>
      <c r="I43" s="293" t="s">
        <v>972</v>
      </c>
      <c r="J43" s="273" t="s">
        <v>884</v>
      </c>
      <c r="K43" s="273">
        <f t="shared" ref="K43" si="30">H43-F43</f>
        <v>8</v>
      </c>
      <c r="L43" s="294">
        <f t="shared" ref="L43" si="31">(F43*-0.7)/100</f>
        <v>-2.1839999999999997</v>
      </c>
      <c r="M43" s="295">
        <f t="shared" ref="M43" si="32">(K43+L43)/F43</f>
        <v>1.8641025641025644E-2</v>
      </c>
      <c r="N43" s="288" t="s">
        <v>535</v>
      </c>
      <c r="O43" s="328">
        <v>45040</v>
      </c>
      <c r="P43" s="266"/>
      <c r="Q43" s="198"/>
      <c r="R43" s="226" t="s">
        <v>536</v>
      </c>
      <c r="S43" s="19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3.5" customHeight="1">
      <c r="A44" s="201">
        <v>11</v>
      </c>
      <c r="B44" s="357">
        <v>45035</v>
      </c>
      <c r="C44" s="269"/>
      <c r="D44" s="270" t="s">
        <v>153</v>
      </c>
      <c r="E44" s="271" t="s">
        <v>537</v>
      </c>
      <c r="F44" s="201" t="s">
        <v>973</v>
      </c>
      <c r="G44" s="201">
        <v>738</v>
      </c>
      <c r="H44" s="201"/>
      <c r="I44" s="272" t="s">
        <v>645</v>
      </c>
      <c r="J44" s="225" t="s">
        <v>538</v>
      </c>
      <c r="K44" s="225"/>
      <c r="L44" s="278"/>
      <c r="M44" s="279"/>
      <c r="N44" s="225"/>
      <c r="O44" s="280"/>
      <c r="P44" s="266"/>
      <c r="Q44" s="198"/>
      <c r="R44" s="226" t="s">
        <v>536</v>
      </c>
      <c r="S44" s="19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3.5" customHeight="1">
      <c r="A45" s="201">
        <v>12</v>
      </c>
      <c r="B45" s="357">
        <v>45036</v>
      </c>
      <c r="C45" s="269"/>
      <c r="D45" s="270" t="s">
        <v>183</v>
      </c>
      <c r="E45" s="271" t="s">
        <v>537</v>
      </c>
      <c r="F45" s="201" t="s">
        <v>982</v>
      </c>
      <c r="G45" s="201">
        <v>2270</v>
      </c>
      <c r="H45" s="201"/>
      <c r="I45" s="272" t="s">
        <v>983</v>
      </c>
      <c r="J45" s="225" t="s">
        <v>538</v>
      </c>
      <c r="K45" s="225"/>
      <c r="L45" s="278"/>
      <c r="M45" s="279"/>
      <c r="N45" s="225"/>
      <c r="O45" s="280"/>
      <c r="P45" s="266"/>
      <c r="Q45" s="198"/>
      <c r="R45" s="226" t="s">
        <v>536</v>
      </c>
      <c r="S45" s="19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3.5" customHeight="1">
      <c r="A46" s="275">
        <v>13</v>
      </c>
      <c r="B46" s="370">
        <v>45036</v>
      </c>
      <c r="C46" s="290"/>
      <c r="D46" s="291" t="s">
        <v>426</v>
      </c>
      <c r="E46" s="292" t="s">
        <v>537</v>
      </c>
      <c r="F46" s="275">
        <v>41.85</v>
      </c>
      <c r="G46" s="275">
        <v>40.9</v>
      </c>
      <c r="H46" s="275">
        <v>43</v>
      </c>
      <c r="I46" s="293" t="s">
        <v>984</v>
      </c>
      <c r="J46" s="273" t="s">
        <v>996</v>
      </c>
      <c r="K46" s="273">
        <f t="shared" ref="K46" si="33">H46-F46</f>
        <v>1.1499999999999986</v>
      </c>
      <c r="L46" s="294">
        <f t="shared" ref="L46" si="34">(F46*-0.7)/100</f>
        <v>-0.29294999999999999</v>
      </c>
      <c r="M46" s="295">
        <f t="shared" ref="M46" si="35">(K46+L46)/F46</f>
        <v>2.047909199522099E-2</v>
      </c>
      <c r="N46" s="288" t="s">
        <v>535</v>
      </c>
      <c r="O46" s="328">
        <v>45040</v>
      </c>
      <c r="P46" s="266"/>
      <c r="Q46" s="198"/>
      <c r="R46" s="226" t="s">
        <v>536</v>
      </c>
      <c r="S46" s="19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268" customFormat="1" ht="13.5" customHeight="1">
      <c r="A47" s="201">
        <v>14</v>
      </c>
      <c r="B47" s="243">
        <v>45040</v>
      </c>
      <c r="C47" s="269"/>
      <c r="D47" s="270" t="s">
        <v>402</v>
      </c>
      <c r="E47" s="271" t="s">
        <v>537</v>
      </c>
      <c r="F47" s="201" t="s">
        <v>997</v>
      </c>
      <c r="G47" s="201">
        <v>232</v>
      </c>
      <c r="H47" s="201"/>
      <c r="I47" s="272" t="s">
        <v>998</v>
      </c>
      <c r="J47" s="225" t="s">
        <v>538</v>
      </c>
      <c r="K47" s="225"/>
      <c r="L47" s="278"/>
      <c r="M47" s="279"/>
      <c r="N47" s="225"/>
      <c r="O47" s="280"/>
      <c r="P47" s="266"/>
      <c r="Q47" s="198"/>
      <c r="R47" s="226" t="s">
        <v>536</v>
      </c>
      <c r="S47" s="19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  <c r="AK47" s="267"/>
      <c r="AL47" s="267"/>
    </row>
    <row r="48" spans="1:38" s="268" customFormat="1" ht="13.5" customHeight="1">
      <c r="A48" s="201">
        <v>15</v>
      </c>
      <c r="B48" s="243">
        <v>45041</v>
      </c>
      <c r="C48" s="269"/>
      <c r="D48" s="270" t="s">
        <v>407</v>
      </c>
      <c r="E48" s="271" t="s">
        <v>537</v>
      </c>
      <c r="F48" s="201" t="s">
        <v>1023</v>
      </c>
      <c r="G48" s="201">
        <v>367</v>
      </c>
      <c r="H48" s="201"/>
      <c r="I48" s="272" t="s">
        <v>1024</v>
      </c>
      <c r="J48" s="225" t="s">
        <v>538</v>
      </c>
      <c r="K48" s="225"/>
      <c r="L48" s="278"/>
      <c r="M48" s="279"/>
      <c r="N48" s="225"/>
      <c r="O48" s="280"/>
      <c r="P48" s="266"/>
      <c r="Q48" s="198"/>
      <c r="R48" s="226" t="s">
        <v>536</v>
      </c>
      <c r="S48" s="19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  <c r="AL48" s="267"/>
    </row>
    <row r="49" spans="1:38" s="268" customFormat="1" ht="13.5" customHeight="1">
      <c r="A49" s="201"/>
      <c r="B49" s="243"/>
      <c r="C49" s="269"/>
      <c r="D49" s="270"/>
      <c r="E49" s="271"/>
      <c r="F49" s="201"/>
      <c r="G49" s="201"/>
      <c r="H49" s="201"/>
      <c r="I49" s="272"/>
      <c r="J49" s="225"/>
      <c r="K49" s="225"/>
      <c r="L49" s="278"/>
      <c r="M49" s="279"/>
      <c r="N49" s="225"/>
      <c r="O49" s="280"/>
      <c r="P49" s="266"/>
      <c r="Q49" s="198"/>
      <c r="R49" s="226"/>
      <c r="S49" s="19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  <c r="AL49" s="267"/>
    </row>
    <row r="50" spans="1:38" s="198" customFormat="1" ht="13.5" customHeight="1">
      <c r="A50" s="324"/>
      <c r="B50" s="324"/>
      <c r="C50" s="269"/>
      <c r="D50" s="270"/>
      <c r="E50" s="271"/>
      <c r="F50" s="201"/>
      <c r="G50" s="201"/>
      <c r="H50" s="201"/>
      <c r="I50" s="272"/>
      <c r="J50" s="225"/>
      <c r="K50" s="225"/>
      <c r="L50" s="278"/>
      <c r="M50" s="279"/>
      <c r="N50" s="225"/>
      <c r="O50" s="280"/>
      <c r="P50" s="266"/>
      <c r="R50" s="226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</row>
    <row r="51" spans="1:38" ht="44.25" customHeight="1">
      <c r="A51" s="109" t="s">
        <v>539</v>
      </c>
      <c r="B51" s="130"/>
      <c r="C51" s="130"/>
      <c r="D51" s="1"/>
      <c r="E51" s="6"/>
      <c r="F51" s="6"/>
      <c r="G51" s="6"/>
      <c r="H51" s="6" t="s">
        <v>551</v>
      </c>
      <c r="I51" s="6"/>
      <c r="J51" s="6"/>
      <c r="K51" s="105"/>
      <c r="L51" s="131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8" ht="12.75" customHeight="1">
      <c r="A52" s="115" t="s">
        <v>540</v>
      </c>
      <c r="B52" s="109"/>
      <c r="C52" s="109"/>
      <c r="D52" s="109"/>
      <c r="E52" s="41"/>
      <c r="F52" s="116" t="s">
        <v>541</v>
      </c>
      <c r="G52" s="54"/>
      <c r="H52" s="41"/>
      <c r="I52" s="54"/>
      <c r="J52" s="6"/>
      <c r="K52" s="132"/>
      <c r="L52" s="133"/>
      <c r="M52" s="6"/>
      <c r="N52" s="99"/>
      <c r="O52" s="134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5"/>
      <c r="B53" s="109"/>
      <c r="C53" s="109"/>
      <c r="D53" s="109"/>
      <c r="E53" s="6"/>
      <c r="F53" s="116" t="s">
        <v>543</v>
      </c>
      <c r="G53" s="54"/>
      <c r="H53" s="41"/>
      <c r="I53" s="54"/>
      <c r="J53" s="6"/>
      <c r="K53" s="132"/>
      <c r="L53" s="133"/>
      <c r="M53" s="6"/>
      <c r="N53" s="99"/>
      <c r="O53" s="134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1"/>
      <c r="K54" s="118"/>
      <c r="L54" s="119"/>
      <c r="M54" s="6"/>
      <c r="N54" s="122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5" t="s">
        <v>552</v>
      </c>
      <c r="B55" s="135"/>
      <c r="C55" s="135"/>
      <c r="D55" s="135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512</v>
      </c>
      <c r="C56" s="94"/>
      <c r="D56" s="95" t="s">
        <v>523</v>
      </c>
      <c r="E56" s="94" t="s">
        <v>524</v>
      </c>
      <c r="F56" s="94" t="s">
        <v>525</v>
      </c>
      <c r="G56" s="94" t="s">
        <v>545</v>
      </c>
      <c r="H56" s="94" t="s">
        <v>527</v>
      </c>
      <c r="I56" s="94" t="s">
        <v>528</v>
      </c>
      <c r="J56" s="93" t="s">
        <v>529</v>
      </c>
      <c r="K56" s="136" t="s">
        <v>553</v>
      </c>
      <c r="L56" s="96" t="s">
        <v>531</v>
      </c>
      <c r="M56" s="136" t="s">
        <v>554</v>
      </c>
      <c r="N56" s="94" t="s">
        <v>555</v>
      </c>
      <c r="O56" s="93" t="s">
        <v>533</v>
      </c>
      <c r="P56" s="95" t="s">
        <v>534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287">
        <v>1</v>
      </c>
      <c r="B57" s="325">
        <v>45019</v>
      </c>
      <c r="C57" s="322"/>
      <c r="D57" s="322" t="s">
        <v>896</v>
      </c>
      <c r="E57" s="292" t="s">
        <v>537</v>
      </c>
      <c r="F57" s="287">
        <v>649</v>
      </c>
      <c r="G57" s="287">
        <v>633</v>
      </c>
      <c r="H57" s="323">
        <v>657</v>
      </c>
      <c r="I57" s="323" t="s">
        <v>885</v>
      </c>
      <c r="J57" s="273" t="s">
        <v>884</v>
      </c>
      <c r="K57" s="284">
        <f t="shared" ref="K57" si="36">H57-F57</f>
        <v>8</v>
      </c>
      <c r="L57" s="305">
        <f t="shared" ref="L57" si="37">(H57*N57)*0.07%</f>
        <v>390.91500000000008</v>
      </c>
      <c r="M57" s="350">
        <f t="shared" ref="M57" si="38">(K57*N57)-L57</f>
        <v>6409.085</v>
      </c>
      <c r="N57" s="284">
        <v>850</v>
      </c>
      <c r="O57" s="273" t="s">
        <v>535</v>
      </c>
      <c r="P57" s="296">
        <v>45019</v>
      </c>
      <c r="Q57" s="319"/>
      <c r="R57" s="54" t="s">
        <v>799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ht="12.75" customHeight="1">
      <c r="A58" s="336">
        <v>2</v>
      </c>
      <c r="B58" s="348">
        <v>45022</v>
      </c>
      <c r="C58" s="339"/>
      <c r="D58" s="339" t="s">
        <v>907</v>
      </c>
      <c r="E58" s="336" t="s">
        <v>897</v>
      </c>
      <c r="F58" s="336">
        <v>1870</v>
      </c>
      <c r="G58" s="336">
        <v>1920</v>
      </c>
      <c r="H58" s="349">
        <v>1920</v>
      </c>
      <c r="I58" s="349" t="s">
        <v>908</v>
      </c>
      <c r="J58" s="298" t="s">
        <v>937</v>
      </c>
      <c r="K58" s="340">
        <f>F58-H58</f>
        <v>-50</v>
      </c>
      <c r="L58" s="341">
        <f t="shared" ref="L58" si="39">(H58*N58)*0.07%</f>
        <v>336.00000000000006</v>
      </c>
      <c r="M58" s="352">
        <f t="shared" ref="M58" si="40">(K58*N58)-L58</f>
        <v>-12836</v>
      </c>
      <c r="N58" s="342">
        <v>250</v>
      </c>
      <c r="O58" s="298" t="s">
        <v>547</v>
      </c>
      <c r="P58" s="351">
        <v>45028</v>
      </c>
      <c r="Q58" s="319"/>
      <c r="R58" s="54" t="s">
        <v>799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404">
        <v>3</v>
      </c>
      <c r="B59" s="406">
        <v>45022</v>
      </c>
      <c r="C59" s="339"/>
      <c r="D59" s="339" t="s">
        <v>911</v>
      </c>
      <c r="E59" s="336" t="s">
        <v>897</v>
      </c>
      <c r="F59" s="336">
        <v>17650</v>
      </c>
      <c r="G59" s="336">
        <v>17850</v>
      </c>
      <c r="H59" s="349">
        <v>17850</v>
      </c>
      <c r="I59" s="349" t="s">
        <v>912</v>
      </c>
      <c r="J59" s="408" t="s">
        <v>938</v>
      </c>
      <c r="K59" s="353">
        <f>F59-H59</f>
        <v>-200</v>
      </c>
      <c r="L59" s="341">
        <f t="shared" ref="L59" si="41">(H59*N59)*0.07%</f>
        <v>624.75000000000011</v>
      </c>
      <c r="M59" s="352">
        <f t="shared" ref="M59" si="42">(K59*N59)-L59</f>
        <v>-10624.75</v>
      </c>
      <c r="N59" s="342">
        <v>50</v>
      </c>
      <c r="O59" s="394" t="s">
        <v>547</v>
      </c>
      <c r="P59" s="396">
        <v>45028</v>
      </c>
      <c r="Q59" s="319"/>
      <c r="R59" s="54" t="s">
        <v>536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s="198" customFormat="1" ht="12.75" customHeight="1">
      <c r="A60" s="405"/>
      <c r="B60" s="407"/>
      <c r="C60" s="338"/>
      <c r="D60" s="338" t="s">
        <v>913</v>
      </c>
      <c r="E60" s="297" t="s">
        <v>897</v>
      </c>
      <c r="F60" s="297">
        <v>100</v>
      </c>
      <c r="G60" s="297"/>
      <c r="H60" s="340">
        <v>37</v>
      </c>
      <c r="I60" s="340"/>
      <c r="J60" s="409"/>
      <c r="K60" s="354">
        <f>F60-H60</f>
        <v>63</v>
      </c>
      <c r="L60" s="297">
        <v>100</v>
      </c>
      <c r="M60" s="297">
        <v>3075</v>
      </c>
      <c r="N60" s="297">
        <v>50</v>
      </c>
      <c r="O60" s="395"/>
      <c r="P60" s="397"/>
      <c r="Q60" s="200"/>
      <c r="R60" s="203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29"/>
      <c r="AG60" s="228"/>
      <c r="AH60" s="200"/>
      <c r="AI60" s="200"/>
      <c r="AJ60" s="229"/>
      <c r="AK60" s="229"/>
      <c r="AL60" s="229"/>
    </row>
    <row r="61" spans="1:38" ht="12.75" customHeight="1">
      <c r="A61" s="287">
        <v>4</v>
      </c>
      <c r="B61" s="325">
        <v>45026</v>
      </c>
      <c r="C61" s="322"/>
      <c r="D61" s="322" t="s">
        <v>917</v>
      </c>
      <c r="E61" s="287" t="s">
        <v>537</v>
      </c>
      <c r="F61" s="287">
        <v>467</v>
      </c>
      <c r="G61" s="287">
        <v>456</v>
      </c>
      <c r="H61" s="323">
        <v>475.5</v>
      </c>
      <c r="I61" s="323" t="s">
        <v>918</v>
      </c>
      <c r="J61" s="273" t="s">
        <v>966</v>
      </c>
      <c r="K61" s="284">
        <f t="shared" ref="K61" si="43">H61-F61</f>
        <v>8.5</v>
      </c>
      <c r="L61" s="305">
        <f t="shared" ref="L61" si="44">(H61*N61)*0.07%</f>
        <v>416.06250000000006</v>
      </c>
      <c r="M61" s="350">
        <f t="shared" ref="M61" si="45">(K61*N61)-L61</f>
        <v>10208.9375</v>
      </c>
      <c r="N61" s="284">
        <v>1250</v>
      </c>
      <c r="O61" s="273" t="s">
        <v>535</v>
      </c>
      <c r="P61" s="296">
        <v>45034</v>
      </c>
      <c r="Q61" s="31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20"/>
      <c r="AG61" s="321"/>
      <c r="AH61" s="319"/>
      <c r="AI61" s="319"/>
      <c r="AJ61" s="320"/>
      <c r="AK61" s="320"/>
      <c r="AL61" s="320"/>
    </row>
    <row r="62" spans="1:38" ht="12.75" customHeight="1">
      <c r="A62" s="287">
        <v>5</v>
      </c>
      <c r="B62" s="325">
        <v>45027</v>
      </c>
      <c r="C62" s="322"/>
      <c r="D62" s="322" t="s">
        <v>929</v>
      </c>
      <c r="E62" s="287" t="s">
        <v>537</v>
      </c>
      <c r="F62" s="287">
        <v>1516</v>
      </c>
      <c r="G62" s="287">
        <v>1480</v>
      </c>
      <c r="H62" s="323">
        <v>1537</v>
      </c>
      <c r="I62" s="323" t="s">
        <v>930</v>
      </c>
      <c r="J62" s="273" t="s">
        <v>548</v>
      </c>
      <c r="K62" s="284">
        <f t="shared" ref="K62" si="46">H62-F62</f>
        <v>21</v>
      </c>
      <c r="L62" s="305">
        <f t="shared" ref="L62" si="47">(H62*N62)*0.07%</f>
        <v>376.56500000000005</v>
      </c>
      <c r="M62" s="350">
        <f t="shared" ref="M62" si="48">(K62*N62)-L62</f>
        <v>6973.4349999999995</v>
      </c>
      <c r="N62" s="284">
        <v>350</v>
      </c>
      <c r="O62" s="273" t="s">
        <v>535</v>
      </c>
      <c r="P62" s="296">
        <v>45028</v>
      </c>
      <c r="Q62" s="319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20"/>
      <c r="AG62" s="321"/>
      <c r="AH62" s="319"/>
      <c r="AI62" s="319"/>
      <c r="AJ62" s="320"/>
      <c r="AK62" s="320"/>
      <c r="AL62" s="320"/>
    </row>
    <row r="63" spans="1:38" ht="12.75" customHeight="1">
      <c r="A63" s="287">
        <v>6</v>
      </c>
      <c r="B63" s="325">
        <v>45028</v>
      </c>
      <c r="C63" s="322"/>
      <c r="D63" s="322" t="s">
        <v>939</v>
      </c>
      <c r="E63" s="287" t="s">
        <v>537</v>
      </c>
      <c r="F63" s="287">
        <v>3342</v>
      </c>
      <c r="G63" s="287">
        <v>3295</v>
      </c>
      <c r="H63" s="323">
        <v>3372.5</v>
      </c>
      <c r="I63" s="323" t="s">
        <v>940</v>
      </c>
      <c r="J63" s="273" t="s">
        <v>958</v>
      </c>
      <c r="K63" s="284">
        <f t="shared" ref="K63" si="49">H63-F63</f>
        <v>30.5</v>
      </c>
      <c r="L63" s="305">
        <f t="shared" ref="L63" si="50">(H63*N63)*0.07%</f>
        <v>649.20625000000007</v>
      </c>
      <c r="M63" s="350">
        <f t="shared" ref="M63" si="51">(K63*N63)-L63</f>
        <v>7738.2937499999998</v>
      </c>
      <c r="N63" s="284">
        <v>275</v>
      </c>
      <c r="O63" s="273" t="s">
        <v>535</v>
      </c>
      <c r="P63" s="296">
        <v>45033</v>
      </c>
      <c r="Q63" s="319"/>
      <c r="R63" s="54" t="s">
        <v>799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20"/>
      <c r="AG63" s="321"/>
      <c r="AH63" s="319"/>
      <c r="AI63" s="319"/>
      <c r="AJ63" s="320"/>
      <c r="AK63" s="320"/>
      <c r="AL63" s="320"/>
    </row>
    <row r="64" spans="1:38" ht="12.75" customHeight="1">
      <c r="A64" s="336">
        <v>7</v>
      </c>
      <c r="B64" s="348">
        <v>45034</v>
      </c>
      <c r="C64" s="339"/>
      <c r="D64" s="339" t="s">
        <v>939</v>
      </c>
      <c r="E64" s="336" t="s">
        <v>537</v>
      </c>
      <c r="F64" s="336">
        <v>3336.5</v>
      </c>
      <c r="G64" s="336">
        <v>3290</v>
      </c>
      <c r="H64" s="349">
        <v>3290</v>
      </c>
      <c r="I64" s="349" t="s">
        <v>961</v>
      </c>
      <c r="J64" s="298" t="s">
        <v>976</v>
      </c>
      <c r="K64" s="340">
        <f t="shared" ref="K64:K66" si="52">H64-F64</f>
        <v>-46.5</v>
      </c>
      <c r="L64" s="341">
        <f t="shared" ref="L64:L66" si="53">(H64*N64)*0.07%</f>
        <v>633.32500000000005</v>
      </c>
      <c r="M64" s="352">
        <f t="shared" ref="M64:M66" si="54">(K64*N64)-L64</f>
        <v>-13420.825000000001</v>
      </c>
      <c r="N64" s="340">
        <v>275</v>
      </c>
      <c r="O64" s="298" t="s">
        <v>547</v>
      </c>
      <c r="P64" s="351">
        <v>45035</v>
      </c>
      <c r="Q64" s="319"/>
      <c r="R64" s="54" t="s">
        <v>799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20"/>
      <c r="AG64" s="321"/>
      <c r="AH64" s="319"/>
      <c r="AI64" s="319"/>
      <c r="AJ64" s="320"/>
      <c r="AK64" s="320"/>
      <c r="AL64" s="320"/>
    </row>
    <row r="65" spans="1:38" ht="12.75" customHeight="1">
      <c r="A65" s="287">
        <v>8</v>
      </c>
      <c r="B65" s="325">
        <v>45034</v>
      </c>
      <c r="C65" s="322"/>
      <c r="D65" s="322" t="s">
        <v>962</v>
      </c>
      <c r="E65" s="287" t="s">
        <v>537</v>
      </c>
      <c r="F65" s="287">
        <v>1208</v>
      </c>
      <c r="G65" s="287">
        <v>1189</v>
      </c>
      <c r="H65" s="323">
        <v>1224</v>
      </c>
      <c r="I65" s="323" t="s">
        <v>963</v>
      </c>
      <c r="J65" s="273" t="s">
        <v>979</v>
      </c>
      <c r="K65" s="284">
        <f t="shared" si="52"/>
        <v>16</v>
      </c>
      <c r="L65" s="305">
        <f t="shared" si="53"/>
        <v>599.7600000000001</v>
      </c>
      <c r="M65" s="350">
        <f t="shared" si="54"/>
        <v>10600.24</v>
      </c>
      <c r="N65" s="284">
        <v>700</v>
      </c>
      <c r="O65" s="273" t="s">
        <v>535</v>
      </c>
      <c r="P65" s="296">
        <v>45036</v>
      </c>
      <c r="Q65" s="31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20"/>
      <c r="AG65" s="321"/>
      <c r="AH65" s="319"/>
      <c r="AI65" s="319"/>
      <c r="AJ65" s="320"/>
      <c r="AK65" s="320"/>
      <c r="AL65" s="320"/>
    </row>
    <row r="66" spans="1:38" ht="12.75" customHeight="1">
      <c r="A66" s="287">
        <v>9</v>
      </c>
      <c r="B66" s="325">
        <v>45035</v>
      </c>
      <c r="C66" s="322"/>
      <c r="D66" s="322" t="s">
        <v>929</v>
      </c>
      <c r="E66" s="287" t="s">
        <v>537</v>
      </c>
      <c r="F66" s="287">
        <v>1534.5</v>
      </c>
      <c r="G66" s="287">
        <v>1495</v>
      </c>
      <c r="H66" s="323">
        <v>1566.5</v>
      </c>
      <c r="I66" s="323" t="s">
        <v>977</v>
      </c>
      <c r="J66" s="273" t="s">
        <v>999</v>
      </c>
      <c r="K66" s="284">
        <f t="shared" si="52"/>
        <v>32</v>
      </c>
      <c r="L66" s="305">
        <f t="shared" si="53"/>
        <v>383.79250000000008</v>
      </c>
      <c r="M66" s="350">
        <f t="shared" si="54"/>
        <v>10816.2075</v>
      </c>
      <c r="N66" s="284">
        <v>350</v>
      </c>
      <c r="O66" s="273" t="s">
        <v>535</v>
      </c>
      <c r="P66" s="296">
        <v>45040</v>
      </c>
      <c r="Q66" s="319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20"/>
      <c r="AG66" s="321"/>
      <c r="AH66" s="319"/>
      <c r="AI66" s="319"/>
      <c r="AJ66" s="320"/>
      <c r="AK66" s="320"/>
      <c r="AL66" s="320"/>
    </row>
    <row r="67" spans="1:38" ht="12.75" customHeight="1">
      <c r="A67" s="256">
        <v>10</v>
      </c>
      <c r="B67" s="312">
        <v>45037</v>
      </c>
      <c r="C67" s="313"/>
      <c r="D67" s="313" t="s">
        <v>989</v>
      </c>
      <c r="E67" s="256" t="s">
        <v>537</v>
      </c>
      <c r="F67" s="256" t="s">
        <v>990</v>
      </c>
      <c r="G67" s="256">
        <v>1359</v>
      </c>
      <c r="H67" s="314"/>
      <c r="I67" s="314" t="s">
        <v>991</v>
      </c>
      <c r="J67" s="315" t="s">
        <v>538</v>
      </c>
      <c r="K67" s="316"/>
      <c r="L67" s="317"/>
      <c r="M67" s="318"/>
      <c r="N67" s="316"/>
      <c r="O67" s="314"/>
      <c r="P67" s="257"/>
      <c r="Q67" s="319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20"/>
      <c r="AG67" s="321"/>
      <c r="AH67" s="319"/>
      <c r="AI67" s="319"/>
      <c r="AJ67" s="320"/>
      <c r="AK67" s="320"/>
      <c r="AL67" s="320"/>
    </row>
    <row r="68" spans="1:38" ht="12.75" customHeight="1">
      <c r="A68" s="287">
        <v>11</v>
      </c>
      <c r="B68" s="325">
        <v>45037</v>
      </c>
      <c r="C68" s="322"/>
      <c r="D68" s="322" t="s">
        <v>992</v>
      </c>
      <c r="E68" s="287" t="s">
        <v>537</v>
      </c>
      <c r="F68" s="287">
        <v>7420</v>
      </c>
      <c r="G68" s="287">
        <v>7290</v>
      </c>
      <c r="H68" s="323">
        <v>7515</v>
      </c>
      <c r="I68" s="323" t="s">
        <v>993</v>
      </c>
      <c r="J68" s="273" t="s">
        <v>1022</v>
      </c>
      <c r="K68" s="284">
        <f t="shared" ref="K68:K69" si="55">H68-F68</f>
        <v>95</v>
      </c>
      <c r="L68" s="305">
        <f t="shared" ref="L68:L69" si="56">(H68*N68)*0.07%</f>
        <v>526.05000000000007</v>
      </c>
      <c r="M68" s="350">
        <f t="shared" ref="M68:M69" si="57">(K68*N68)-L68</f>
        <v>8973.9500000000007</v>
      </c>
      <c r="N68" s="284">
        <v>100</v>
      </c>
      <c r="O68" s="273" t="s">
        <v>535</v>
      </c>
      <c r="P68" s="296">
        <v>45041</v>
      </c>
      <c r="Q68" s="319"/>
      <c r="R68" s="54" t="s">
        <v>536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20"/>
      <c r="AG68" s="321"/>
      <c r="AH68" s="319"/>
      <c r="AI68" s="319"/>
      <c r="AJ68" s="320"/>
      <c r="AK68" s="320"/>
      <c r="AL68" s="320"/>
    </row>
    <row r="69" spans="1:38" ht="12.75" customHeight="1">
      <c r="A69" s="287">
        <v>12</v>
      </c>
      <c r="B69" s="325">
        <v>45040</v>
      </c>
      <c r="C69" s="322"/>
      <c r="D69" s="322" t="s">
        <v>962</v>
      </c>
      <c r="E69" s="287" t="s">
        <v>537</v>
      </c>
      <c r="F69" s="287">
        <v>1202</v>
      </c>
      <c r="G69" s="287">
        <v>1184</v>
      </c>
      <c r="H69" s="323">
        <v>1210</v>
      </c>
      <c r="I69" s="323" t="s">
        <v>1000</v>
      </c>
      <c r="J69" s="273" t="s">
        <v>884</v>
      </c>
      <c r="K69" s="284">
        <f t="shared" si="55"/>
        <v>8</v>
      </c>
      <c r="L69" s="305">
        <f t="shared" si="56"/>
        <v>592.90000000000009</v>
      </c>
      <c r="M69" s="350">
        <f t="shared" si="57"/>
        <v>5007.1000000000004</v>
      </c>
      <c r="N69" s="284">
        <v>700</v>
      </c>
      <c r="O69" s="273" t="s">
        <v>535</v>
      </c>
      <c r="P69" s="296">
        <v>45041</v>
      </c>
      <c r="Q69" s="319"/>
      <c r="R69" s="54" t="s">
        <v>536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20"/>
      <c r="AG69" s="321"/>
      <c r="AH69" s="319"/>
      <c r="AI69" s="319"/>
      <c r="AJ69" s="320"/>
      <c r="AK69" s="320"/>
      <c r="AL69" s="320"/>
    </row>
    <row r="70" spans="1:38" ht="12.75" customHeight="1">
      <c r="A70" s="256">
        <v>13</v>
      </c>
      <c r="B70" s="312">
        <v>45041</v>
      </c>
      <c r="C70" s="313"/>
      <c r="D70" s="313" t="s">
        <v>1025</v>
      </c>
      <c r="E70" s="256" t="s">
        <v>537</v>
      </c>
      <c r="F70" s="256" t="s">
        <v>1026</v>
      </c>
      <c r="G70" s="256">
        <v>2605</v>
      </c>
      <c r="H70" s="314"/>
      <c r="I70" s="314" t="s">
        <v>1027</v>
      </c>
      <c r="J70" s="315" t="s">
        <v>538</v>
      </c>
      <c r="K70" s="316"/>
      <c r="L70" s="317"/>
      <c r="M70" s="318"/>
      <c r="N70" s="316"/>
      <c r="O70" s="314"/>
      <c r="P70" s="257"/>
      <c r="Q70" s="319"/>
      <c r="R70" s="54" t="s">
        <v>799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20"/>
      <c r="AG70" s="321"/>
      <c r="AH70" s="319"/>
      <c r="AI70" s="319"/>
      <c r="AJ70" s="320"/>
      <c r="AK70" s="320"/>
      <c r="AL70" s="320"/>
    </row>
    <row r="71" spans="1:38" ht="12.75" customHeight="1">
      <c r="A71" s="256">
        <v>14</v>
      </c>
      <c r="B71" s="312">
        <v>45041</v>
      </c>
      <c r="C71" s="313"/>
      <c r="D71" s="313" t="s">
        <v>1028</v>
      </c>
      <c r="E71" s="256" t="s">
        <v>537</v>
      </c>
      <c r="F71" s="256" t="s">
        <v>1029</v>
      </c>
      <c r="G71" s="256">
        <v>452</v>
      </c>
      <c r="H71" s="314"/>
      <c r="I71" s="314" t="s">
        <v>920</v>
      </c>
      <c r="J71" s="315" t="s">
        <v>538</v>
      </c>
      <c r="K71" s="316"/>
      <c r="L71" s="317"/>
      <c r="M71" s="318"/>
      <c r="N71" s="316"/>
      <c r="O71" s="314"/>
      <c r="P71" s="257"/>
      <c r="Q71" s="319"/>
      <c r="R71" s="54" t="s">
        <v>799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20"/>
      <c r="AG71" s="321"/>
      <c r="AH71" s="319"/>
      <c r="AI71" s="319"/>
      <c r="AJ71" s="320"/>
      <c r="AK71" s="320"/>
      <c r="AL71" s="320"/>
    </row>
    <row r="72" spans="1:38" ht="12.75" customHeight="1">
      <c r="A72" s="256">
        <v>15</v>
      </c>
      <c r="B72" s="312">
        <v>45041</v>
      </c>
      <c r="C72" s="313"/>
      <c r="D72" s="313" t="s">
        <v>1030</v>
      </c>
      <c r="E72" s="256" t="s">
        <v>537</v>
      </c>
      <c r="F72" s="256" t="s">
        <v>1031</v>
      </c>
      <c r="G72" s="256">
        <v>874</v>
      </c>
      <c r="H72" s="314"/>
      <c r="I72" s="314" t="s">
        <v>1032</v>
      </c>
      <c r="J72" s="315" t="s">
        <v>538</v>
      </c>
      <c r="K72" s="316"/>
      <c r="L72" s="317"/>
      <c r="M72" s="318"/>
      <c r="N72" s="316"/>
      <c r="O72" s="314"/>
      <c r="P72" s="257"/>
      <c r="Q72" s="319"/>
      <c r="R72" s="54" t="s">
        <v>536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20"/>
      <c r="AG72" s="321"/>
      <c r="AH72" s="319"/>
      <c r="AI72" s="319"/>
      <c r="AJ72" s="320"/>
      <c r="AK72" s="320"/>
      <c r="AL72" s="320"/>
    </row>
    <row r="73" spans="1:38" ht="12.75" customHeight="1">
      <c r="A73" s="256"/>
      <c r="B73" s="312"/>
      <c r="C73" s="313"/>
      <c r="D73" s="313"/>
      <c r="E73" s="256"/>
      <c r="F73" s="256"/>
      <c r="G73" s="256"/>
      <c r="H73" s="314"/>
      <c r="I73" s="314"/>
      <c r="J73" s="315"/>
      <c r="K73" s="316"/>
      <c r="L73" s="317"/>
      <c r="M73" s="318"/>
      <c r="N73" s="316"/>
      <c r="O73" s="314"/>
      <c r="P73" s="257"/>
      <c r="Q73" s="319"/>
      <c r="R73" s="54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20"/>
      <c r="AG73" s="321"/>
      <c r="AH73" s="319"/>
      <c r="AI73" s="319"/>
      <c r="AJ73" s="320"/>
      <c r="AK73" s="320"/>
      <c r="AL73" s="320"/>
    </row>
    <row r="74" spans="1:38" s="198" customFormat="1" ht="12.75" customHeight="1">
      <c r="A74" s="320"/>
      <c r="B74" s="345"/>
      <c r="C74" s="200"/>
      <c r="D74" s="200"/>
      <c r="E74" s="229"/>
      <c r="F74" s="229"/>
      <c r="G74" s="229"/>
      <c r="H74" s="346"/>
      <c r="I74" s="346"/>
      <c r="J74" s="347"/>
      <c r="K74" s="200"/>
      <c r="L74" s="229"/>
      <c r="M74" s="229"/>
      <c r="N74" s="229"/>
      <c r="O74" s="346"/>
      <c r="P74" s="346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29"/>
      <c r="AG74" s="228"/>
      <c r="AH74" s="200"/>
      <c r="AI74" s="200"/>
      <c r="AJ74" s="229"/>
      <c r="AK74" s="229"/>
      <c r="AL74" s="229"/>
    </row>
    <row r="75" spans="1:38" ht="38.25" customHeight="1">
      <c r="A75" s="137" t="s">
        <v>557</v>
      </c>
      <c r="B75" s="137"/>
      <c r="C75" s="137"/>
      <c r="D75" s="137"/>
      <c r="E75" s="138"/>
      <c r="F75" s="102"/>
      <c r="G75" s="102"/>
      <c r="H75" s="102"/>
      <c r="I75" s="10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38.25">
      <c r="A76" s="94" t="s">
        <v>16</v>
      </c>
      <c r="B76" s="94" t="s">
        <v>512</v>
      </c>
      <c r="C76" s="94"/>
      <c r="D76" s="95" t="s">
        <v>523</v>
      </c>
      <c r="E76" s="94" t="s">
        <v>524</v>
      </c>
      <c r="F76" s="94" t="s">
        <v>525</v>
      </c>
      <c r="G76" s="94" t="s">
        <v>545</v>
      </c>
      <c r="H76" s="94" t="s">
        <v>527</v>
      </c>
      <c r="I76" s="94" t="s">
        <v>528</v>
      </c>
      <c r="J76" s="93" t="s">
        <v>529</v>
      </c>
      <c r="K76" s="93" t="s">
        <v>558</v>
      </c>
      <c r="L76" s="96" t="s">
        <v>531</v>
      </c>
      <c r="M76" s="136" t="s">
        <v>554</v>
      </c>
      <c r="N76" s="94" t="s">
        <v>555</v>
      </c>
      <c r="O76" s="94" t="s">
        <v>533</v>
      </c>
      <c r="P76" s="95" t="s">
        <v>534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198" customFormat="1" ht="15" customHeight="1">
      <c r="A77" s="287">
        <v>1</v>
      </c>
      <c r="B77" s="274">
        <v>45012</v>
      </c>
      <c r="C77" s="285"/>
      <c r="D77" s="322" t="s">
        <v>888</v>
      </c>
      <c r="E77" s="275" t="s">
        <v>537</v>
      </c>
      <c r="F77" s="275">
        <v>128</v>
      </c>
      <c r="G77" s="275">
        <v>78</v>
      </c>
      <c r="H77" s="284">
        <v>151</v>
      </c>
      <c r="I77" s="305" t="s">
        <v>875</v>
      </c>
      <c r="J77" s="273" t="s">
        <v>874</v>
      </c>
      <c r="K77" s="281">
        <f>H77-F77</f>
        <v>23</v>
      </c>
      <c r="L77" s="282">
        <v>100</v>
      </c>
      <c r="M77" s="283">
        <f t="shared" ref="M77" si="58">(K77*N77)-100</f>
        <v>2200</v>
      </c>
      <c r="N77" s="281">
        <v>100</v>
      </c>
      <c r="O77" s="273" t="s">
        <v>535</v>
      </c>
      <c r="P77" s="274">
        <v>45019</v>
      </c>
      <c r="Q77" s="197"/>
      <c r="R77" s="203" t="s">
        <v>799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7">
        <v>2</v>
      </c>
      <c r="B78" s="274">
        <v>45021</v>
      </c>
      <c r="C78" s="285"/>
      <c r="D78" s="322" t="s">
        <v>935</v>
      </c>
      <c r="E78" s="275" t="s">
        <v>897</v>
      </c>
      <c r="F78" s="275">
        <v>55</v>
      </c>
      <c r="G78" s="275">
        <v>115</v>
      </c>
      <c r="H78" s="284">
        <v>35</v>
      </c>
      <c r="I78" s="305">
        <v>0.1</v>
      </c>
      <c r="J78" s="273" t="s">
        <v>936</v>
      </c>
      <c r="K78" s="281">
        <f>F78-H78</f>
        <v>20</v>
      </c>
      <c r="L78" s="282">
        <v>100</v>
      </c>
      <c r="M78" s="283">
        <f t="shared" ref="M78" si="59">(K78*N78)-100</f>
        <v>1900</v>
      </c>
      <c r="N78" s="281">
        <v>100</v>
      </c>
      <c r="O78" s="273" t="s">
        <v>535</v>
      </c>
      <c r="P78" s="274">
        <v>45028</v>
      </c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7">
        <v>3</v>
      </c>
      <c r="B79" s="274">
        <v>45021</v>
      </c>
      <c r="C79" s="285"/>
      <c r="D79" s="322" t="s">
        <v>898</v>
      </c>
      <c r="E79" s="275" t="s">
        <v>897</v>
      </c>
      <c r="F79" s="275">
        <v>50</v>
      </c>
      <c r="G79" s="275">
        <v>85</v>
      </c>
      <c r="H79" s="284">
        <v>30</v>
      </c>
      <c r="I79" s="305">
        <v>0.1</v>
      </c>
      <c r="J79" s="273" t="s">
        <v>936</v>
      </c>
      <c r="K79" s="281">
        <f>F79-H79</f>
        <v>20</v>
      </c>
      <c r="L79" s="282">
        <v>100</v>
      </c>
      <c r="M79" s="283">
        <f t="shared" ref="M79" si="60">(K79*N79)-100</f>
        <v>900</v>
      </c>
      <c r="N79" s="281">
        <v>50</v>
      </c>
      <c r="O79" s="273" t="s">
        <v>535</v>
      </c>
      <c r="P79" s="274">
        <v>45033</v>
      </c>
      <c r="Q79" s="197"/>
      <c r="R79" s="203" t="s">
        <v>536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36">
        <v>4</v>
      </c>
      <c r="B80" s="337">
        <v>45021</v>
      </c>
      <c r="C80" s="338"/>
      <c r="D80" s="339" t="s">
        <v>899</v>
      </c>
      <c r="E80" s="297" t="s">
        <v>537</v>
      </c>
      <c r="F80" s="297">
        <v>40</v>
      </c>
      <c r="G80" s="297">
        <v>15</v>
      </c>
      <c r="H80" s="340">
        <v>16</v>
      </c>
      <c r="I80" s="341" t="s">
        <v>900</v>
      </c>
      <c r="J80" s="298" t="s">
        <v>904</v>
      </c>
      <c r="K80" s="342">
        <f t="shared" ref="K80:K81" si="61">H80-F80</f>
        <v>-24</v>
      </c>
      <c r="L80" s="343">
        <v>100</v>
      </c>
      <c r="M80" s="344">
        <f t="shared" ref="M80:M82" si="62">(K80*N80)-100</f>
        <v>-1300</v>
      </c>
      <c r="N80" s="342">
        <v>50</v>
      </c>
      <c r="O80" s="298" t="s">
        <v>547</v>
      </c>
      <c r="P80" s="337">
        <v>45022</v>
      </c>
      <c r="Q80" s="197"/>
      <c r="R80" s="203" t="s">
        <v>536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36">
        <v>5</v>
      </c>
      <c r="B81" s="337">
        <v>45021</v>
      </c>
      <c r="C81" s="338"/>
      <c r="D81" s="339" t="s">
        <v>901</v>
      </c>
      <c r="E81" s="297" t="s">
        <v>537</v>
      </c>
      <c r="F81" s="297">
        <v>150</v>
      </c>
      <c r="G81" s="297">
        <v>35</v>
      </c>
      <c r="H81" s="340">
        <v>39</v>
      </c>
      <c r="I81" s="341" t="s">
        <v>902</v>
      </c>
      <c r="J81" s="298" t="s">
        <v>905</v>
      </c>
      <c r="K81" s="342">
        <f t="shared" si="61"/>
        <v>-111</v>
      </c>
      <c r="L81" s="343">
        <v>100</v>
      </c>
      <c r="M81" s="344">
        <f t="shared" si="62"/>
        <v>-2875</v>
      </c>
      <c r="N81" s="342">
        <v>25</v>
      </c>
      <c r="O81" s="298" t="s">
        <v>547</v>
      </c>
      <c r="P81" s="337">
        <v>45022</v>
      </c>
      <c r="Q81" s="197"/>
      <c r="R81" s="203" t="s">
        <v>799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7">
        <v>6</v>
      </c>
      <c r="B82" s="325">
        <v>45022</v>
      </c>
      <c r="C82" s="285"/>
      <c r="D82" s="322" t="s">
        <v>909</v>
      </c>
      <c r="E82" s="275" t="s">
        <v>537</v>
      </c>
      <c r="F82" s="275">
        <v>28.5</v>
      </c>
      <c r="G82" s="275">
        <v>10</v>
      </c>
      <c r="H82" s="284">
        <v>36</v>
      </c>
      <c r="I82" s="305" t="s">
        <v>910</v>
      </c>
      <c r="J82" s="273" t="s">
        <v>967</v>
      </c>
      <c r="K82" s="281">
        <f>H82-F82</f>
        <v>7.5</v>
      </c>
      <c r="L82" s="282">
        <v>100</v>
      </c>
      <c r="M82" s="283">
        <f t="shared" si="62"/>
        <v>1962.5</v>
      </c>
      <c r="N82" s="281">
        <v>275</v>
      </c>
      <c r="O82" s="273" t="s">
        <v>535</v>
      </c>
      <c r="P82" s="274">
        <v>45035</v>
      </c>
      <c r="Q82" s="197"/>
      <c r="R82" s="203" t="s">
        <v>799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36">
        <v>7</v>
      </c>
      <c r="B83" s="348">
        <v>45027</v>
      </c>
      <c r="C83" s="338"/>
      <c r="D83" s="339" t="s">
        <v>927</v>
      </c>
      <c r="E83" s="297" t="s">
        <v>537</v>
      </c>
      <c r="F83" s="297">
        <v>135</v>
      </c>
      <c r="G83" s="297">
        <v>35</v>
      </c>
      <c r="H83" s="340">
        <v>35</v>
      </c>
      <c r="I83" s="341" t="s">
        <v>928</v>
      </c>
      <c r="J83" s="298" t="s">
        <v>965</v>
      </c>
      <c r="K83" s="342">
        <f t="shared" ref="K83" si="63">H83-F83</f>
        <v>-100</v>
      </c>
      <c r="L83" s="343">
        <v>100</v>
      </c>
      <c r="M83" s="344">
        <f t="shared" ref="M83:M84" si="64">(K83*N83)-100</f>
        <v>-2600</v>
      </c>
      <c r="N83" s="342">
        <v>25</v>
      </c>
      <c r="O83" s="298" t="s">
        <v>547</v>
      </c>
      <c r="P83" s="337">
        <v>45028</v>
      </c>
      <c r="Q83" s="197"/>
      <c r="R83" s="203" t="s">
        <v>536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36">
        <v>8</v>
      </c>
      <c r="B84" s="348">
        <v>45028</v>
      </c>
      <c r="C84" s="338"/>
      <c r="D84" s="339" t="s">
        <v>941</v>
      </c>
      <c r="E84" s="297" t="s">
        <v>537</v>
      </c>
      <c r="F84" s="297">
        <v>7</v>
      </c>
      <c r="G84" s="297">
        <v>1.9</v>
      </c>
      <c r="H84" s="340">
        <v>1.9</v>
      </c>
      <c r="I84" s="341" t="s">
        <v>942</v>
      </c>
      <c r="J84" s="298" t="s">
        <v>968</v>
      </c>
      <c r="K84" s="342">
        <f>H84-F84</f>
        <v>-5.0999999999999996</v>
      </c>
      <c r="L84" s="343">
        <v>100</v>
      </c>
      <c r="M84" s="344">
        <f t="shared" si="64"/>
        <v>-4690</v>
      </c>
      <c r="N84" s="342">
        <v>900</v>
      </c>
      <c r="O84" s="298" t="s">
        <v>547</v>
      </c>
      <c r="P84" s="337">
        <v>45029</v>
      </c>
      <c r="Q84" s="197"/>
      <c r="R84" s="203" t="s">
        <v>536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7">
        <v>9</v>
      </c>
      <c r="B85" s="325">
        <v>45029</v>
      </c>
      <c r="C85" s="285"/>
      <c r="D85" s="322" t="s">
        <v>943</v>
      </c>
      <c r="E85" s="275" t="s">
        <v>537</v>
      </c>
      <c r="F85" s="275">
        <v>97.5</v>
      </c>
      <c r="G85" s="275">
        <v>48</v>
      </c>
      <c r="H85" s="284">
        <v>122</v>
      </c>
      <c r="I85" s="305" t="s">
        <v>944</v>
      </c>
      <c r="J85" s="273" t="s">
        <v>945</v>
      </c>
      <c r="K85" s="281">
        <f>H85-F85</f>
        <v>24.5</v>
      </c>
      <c r="L85" s="282">
        <v>100</v>
      </c>
      <c r="M85" s="283">
        <f t="shared" ref="M85" si="65">(K85*N85)-100</f>
        <v>2350</v>
      </c>
      <c r="N85" s="281">
        <v>100</v>
      </c>
      <c r="O85" s="273" t="s">
        <v>535</v>
      </c>
      <c r="P85" s="274">
        <v>45029</v>
      </c>
      <c r="Q85" s="197"/>
      <c r="R85" s="203" t="s">
        <v>799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7">
        <v>10</v>
      </c>
      <c r="B86" s="325">
        <v>45033</v>
      </c>
      <c r="C86" s="285"/>
      <c r="D86" s="322" t="s">
        <v>943</v>
      </c>
      <c r="E86" s="275" t="s">
        <v>537</v>
      </c>
      <c r="F86" s="275">
        <v>116</v>
      </c>
      <c r="G86" s="275">
        <v>65</v>
      </c>
      <c r="H86" s="284">
        <v>139</v>
      </c>
      <c r="I86" s="305" t="s">
        <v>947</v>
      </c>
      <c r="J86" s="273" t="s">
        <v>874</v>
      </c>
      <c r="K86" s="281">
        <f>H86-F86</f>
        <v>23</v>
      </c>
      <c r="L86" s="282">
        <v>100</v>
      </c>
      <c r="M86" s="283">
        <f t="shared" ref="M86:M89" si="66">(K86*N86)-100</f>
        <v>2200</v>
      </c>
      <c r="N86" s="281">
        <v>100</v>
      </c>
      <c r="O86" s="273" t="s">
        <v>535</v>
      </c>
      <c r="P86" s="274">
        <v>45034</v>
      </c>
      <c r="Q86" s="197"/>
      <c r="R86" s="203" t="s">
        <v>799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400">
        <v>11</v>
      </c>
      <c r="B87" s="398">
        <v>45033</v>
      </c>
      <c r="C87" s="285"/>
      <c r="D87" s="322" t="s">
        <v>948</v>
      </c>
      <c r="E87" s="275" t="s">
        <v>537</v>
      </c>
      <c r="F87" s="275">
        <v>265</v>
      </c>
      <c r="G87" s="275"/>
      <c r="H87" s="284">
        <v>225</v>
      </c>
      <c r="I87" s="305"/>
      <c r="J87" s="402" t="s">
        <v>1001</v>
      </c>
      <c r="K87" s="281">
        <f>H87-F87</f>
        <v>-40</v>
      </c>
      <c r="L87" s="282">
        <v>100</v>
      </c>
      <c r="M87" s="283">
        <f t="shared" si="66"/>
        <v>-1100</v>
      </c>
      <c r="N87" s="281">
        <v>25</v>
      </c>
      <c r="O87" s="402" t="s">
        <v>547</v>
      </c>
      <c r="P87" s="410">
        <v>45040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401"/>
      <c r="B88" s="399"/>
      <c r="C88" s="285"/>
      <c r="D88" s="322" t="s">
        <v>949</v>
      </c>
      <c r="E88" s="275" t="s">
        <v>537</v>
      </c>
      <c r="F88" s="275">
        <v>105</v>
      </c>
      <c r="G88" s="275"/>
      <c r="H88" s="284">
        <v>0</v>
      </c>
      <c r="I88" s="305"/>
      <c r="J88" s="403"/>
      <c r="K88" s="281">
        <v>105</v>
      </c>
      <c r="L88" s="282">
        <v>100</v>
      </c>
      <c r="M88" s="283">
        <f t="shared" si="66"/>
        <v>2525</v>
      </c>
      <c r="N88" s="281">
        <v>25</v>
      </c>
      <c r="O88" s="403"/>
      <c r="P88" s="411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71">
        <v>12</v>
      </c>
      <c r="B89" s="370">
        <v>45035</v>
      </c>
      <c r="C89" s="285"/>
      <c r="D89" s="322" t="s">
        <v>969</v>
      </c>
      <c r="E89" s="275" t="s">
        <v>537</v>
      </c>
      <c r="F89" s="275">
        <v>12</v>
      </c>
      <c r="G89" s="275">
        <v>4.5</v>
      </c>
      <c r="H89" s="284">
        <v>12.5</v>
      </c>
      <c r="I89" s="305" t="s">
        <v>970</v>
      </c>
      <c r="J89" s="273" t="s">
        <v>1021</v>
      </c>
      <c r="K89" s="281">
        <f>H89-F89</f>
        <v>0.5</v>
      </c>
      <c r="L89" s="282">
        <v>100</v>
      </c>
      <c r="M89" s="283">
        <f t="shared" si="66"/>
        <v>250</v>
      </c>
      <c r="N89" s="281">
        <v>700</v>
      </c>
      <c r="O89" s="273" t="s">
        <v>535</v>
      </c>
      <c r="P89" s="274">
        <v>45041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68">
        <v>13</v>
      </c>
      <c r="B90" s="369">
        <v>45035</v>
      </c>
      <c r="C90" s="338"/>
      <c r="D90" s="339" t="s">
        <v>971</v>
      </c>
      <c r="E90" s="297" t="s">
        <v>537</v>
      </c>
      <c r="F90" s="297">
        <v>112</v>
      </c>
      <c r="G90" s="297">
        <v>60</v>
      </c>
      <c r="H90" s="340">
        <v>60</v>
      </c>
      <c r="I90" s="341" t="s">
        <v>947</v>
      </c>
      <c r="J90" s="298" t="s">
        <v>994</v>
      </c>
      <c r="K90" s="342">
        <f>H90-F90</f>
        <v>-52</v>
      </c>
      <c r="L90" s="343">
        <v>100</v>
      </c>
      <c r="M90" s="344">
        <f t="shared" ref="M90:M91" si="67">(K90*N90)-100</f>
        <v>-5300</v>
      </c>
      <c r="N90" s="342">
        <v>100</v>
      </c>
      <c r="O90" s="298" t="s">
        <v>535</v>
      </c>
      <c r="P90" s="337">
        <v>45037</v>
      </c>
      <c r="Q90" s="197"/>
      <c r="R90" s="203" t="s">
        <v>799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71">
        <v>14</v>
      </c>
      <c r="B91" s="370">
        <v>45035</v>
      </c>
      <c r="C91" s="285"/>
      <c r="D91" s="322" t="s">
        <v>974</v>
      </c>
      <c r="E91" s="275" t="s">
        <v>537</v>
      </c>
      <c r="F91" s="275">
        <v>27.5</v>
      </c>
      <c r="G91" s="275">
        <v>10</v>
      </c>
      <c r="H91" s="284">
        <v>34.5</v>
      </c>
      <c r="I91" s="305" t="s">
        <v>975</v>
      </c>
      <c r="J91" s="273" t="s">
        <v>1002</v>
      </c>
      <c r="K91" s="281">
        <f>H91-F91</f>
        <v>7</v>
      </c>
      <c r="L91" s="282">
        <v>100</v>
      </c>
      <c r="M91" s="283">
        <f t="shared" si="67"/>
        <v>1650</v>
      </c>
      <c r="N91" s="281">
        <v>250</v>
      </c>
      <c r="O91" s="273" t="s">
        <v>535</v>
      </c>
      <c r="P91" s="274">
        <v>45040</v>
      </c>
      <c r="Q91" s="197"/>
      <c r="R91" s="203" t="s">
        <v>536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71">
        <v>15</v>
      </c>
      <c r="B92" s="370">
        <v>45036</v>
      </c>
      <c r="C92" s="285"/>
      <c r="D92" s="322" t="s">
        <v>980</v>
      </c>
      <c r="E92" s="275" t="s">
        <v>897</v>
      </c>
      <c r="F92" s="275">
        <v>60</v>
      </c>
      <c r="G92" s="275">
        <v>105</v>
      </c>
      <c r="H92" s="284">
        <v>52.5</v>
      </c>
      <c r="I92" s="305" t="s">
        <v>981</v>
      </c>
      <c r="J92" s="273" t="s">
        <v>967</v>
      </c>
      <c r="K92" s="281">
        <f>F92-H92</f>
        <v>7.5</v>
      </c>
      <c r="L92" s="282">
        <v>100</v>
      </c>
      <c r="M92" s="283">
        <f t="shared" ref="M92" si="68">(K92*N92)-100</f>
        <v>650</v>
      </c>
      <c r="N92" s="281">
        <v>100</v>
      </c>
      <c r="O92" s="273" t="s">
        <v>535</v>
      </c>
      <c r="P92" s="274">
        <v>45040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71">
        <v>16</v>
      </c>
      <c r="B93" s="370">
        <v>45036</v>
      </c>
      <c r="C93" s="285"/>
      <c r="D93" s="322" t="s">
        <v>985</v>
      </c>
      <c r="E93" s="275" t="s">
        <v>537</v>
      </c>
      <c r="F93" s="275">
        <v>46</v>
      </c>
      <c r="G93" s="275"/>
      <c r="H93" s="284">
        <v>66</v>
      </c>
      <c r="I93" s="305" t="s">
        <v>986</v>
      </c>
      <c r="J93" s="273" t="s">
        <v>936</v>
      </c>
      <c r="K93" s="281">
        <f>H93-F93</f>
        <v>20</v>
      </c>
      <c r="L93" s="282">
        <v>100</v>
      </c>
      <c r="M93" s="283">
        <f t="shared" ref="M93" si="69">(K93*N93)-100</f>
        <v>900</v>
      </c>
      <c r="N93" s="281">
        <v>50</v>
      </c>
      <c r="O93" s="273" t="s">
        <v>535</v>
      </c>
      <c r="P93" s="274">
        <v>45040</v>
      </c>
      <c r="Q93" s="197"/>
      <c r="R93" s="203" t="s">
        <v>536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32"/>
      <c r="B94" s="356"/>
      <c r="C94" s="234"/>
      <c r="D94" s="333"/>
      <c r="E94" s="201"/>
      <c r="F94" s="201"/>
      <c r="G94" s="201"/>
      <c r="H94" s="202"/>
      <c r="I94" s="217"/>
      <c r="J94" s="225"/>
      <c r="K94" s="255"/>
      <c r="L94" s="334"/>
      <c r="M94" s="335"/>
      <c r="N94" s="255"/>
      <c r="O94" s="225"/>
      <c r="P94" s="199"/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24"/>
      <c r="B95" s="324"/>
      <c r="C95" s="324"/>
      <c r="D95" s="324"/>
      <c r="E95" s="324"/>
      <c r="F95" s="324"/>
      <c r="G95" s="324"/>
      <c r="H95" s="324"/>
      <c r="I95" s="324"/>
      <c r="J95" s="225"/>
      <c r="K95" s="202"/>
      <c r="L95" s="217"/>
      <c r="M95" s="218"/>
      <c r="N95" s="202"/>
      <c r="O95" s="225"/>
      <c r="P95" s="199"/>
      <c r="Q95" s="1"/>
      <c r="R95" s="6"/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97"/>
      <c r="AI95" s="197"/>
      <c r="AJ95" s="203"/>
      <c r="AK95" s="197"/>
      <c r="AL95" s="197"/>
    </row>
    <row r="96" spans="1:38" ht="38.25" customHeight="1">
      <c r="A96" s="92" t="s">
        <v>559</v>
      </c>
      <c r="B96" s="139"/>
      <c r="C96" s="139"/>
      <c r="D96" s="140"/>
      <c r="E96" s="124"/>
      <c r="F96" s="6"/>
      <c r="G96" s="6"/>
      <c r="H96" s="125"/>
      <c r="I96" s="141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</row>
    <row r="97" spans="1:38" s="198" customFormat="1" ht="38.25">
      <c r="A97" s="93" t="s">
        <v>16</v>
      </c>
      <c r="B97" s="94" t="s">
        <v>512</v>
      </c>
      <c r="C97" s="94"/>
      <c r="D97" s="95" t="s">
        <v>523</v>
      </c>
      <c r="E97" s="94" t="s">
        <v>524</v>
      </c>
      <c r="F97" s="94" t="s">
        <v>525</v>
      </c>
      <c r="G97" s="94" t="s">
        <v>526</v>
      </c>
      <c r="H97" s="94" t="s">
        <v>527</v>
      </c>
      <c r="I97" s="94" t="s">
        <v>528</v>
      </c>
      <c r="J97" s="93" t="s">
        <v>529</v>
      </c>
      <c r="K97" s="128" t="s">
        <v>546</v>
      </c>
      <c r="L97" s="129" t="s">
        <v>531</v>
      </c>
      <c r="M97" s="96" t="s">
        <v>532</v>
      </c>
      <c r="N97" s="94" t="s">
        <v>533</v>
      </c>
      <c r="O97" s="95" t="s">
        <v>534</v>
      </c>
      <c r="P97" s="94" t="s">
        <v>763</v>
      </c>
      <c r="Q97" s="197"/>
      <c r="R97" s="6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</row>
    <row r="98" spans="1:38" ht="14.25" customHeight="1">
      <c r="A98" s="256">
        <v>1</v>
      </c>
      <c r="B98" s="257">
        <v>44840</v>
      </c>
      <c r="C98" s="254"/>
      <c r="D98" s="254" t="s">
        <v>835</v>
      </c>
      <c r="E98" s="255" t="s">
        <v>537</v>
      </c>
      <c r="F98" s="255" t="s">
        <v>836</v>
      </c>
      <c r="G98" s="255">
        <v>1220</v>
      </c>
      <c r="H98" s="255"/>
      <c r="I98" s="255" t="s">
        <v>837</v>
      </c>
      <c r="J98" s="225" t="s">
        <v>538</v>
      </c>
      <c r="K98" s="202"/>
      <c r="L98" s="217"/>
      <c r="M98" s="218"/>
      <c r="N98" s="202"/>
      <c r="O98" s="225"/>
      <c r="P98" s="199"/>
      <c r="Q98" s="197"/>
      <c r="R98" s="197" t="s">
        <v>536</v>
      </c>
      <c r="S98" s="41"/>
      <c r="T98" s="1"/>
      <c r="U98" s="1"/>
      <c r="V98" s="1"/>
      <c r="W98" s="1"/>
      <c r="X98" s="1"/>
      <c r="Y98" s="1"/>
      <c r="Z98" s="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</row>
    <row r="99" spans="1:38" ht="14.25" customHeight="1">
      <c r="A99" s="358">
        <v>2</v>
      </c>
      <c r="B99" s="359">
        <v>45019</v>
      </c>
      <c r="C99" s="360"/>
      <c r="D99" s="360" t="s">
        <v>71</v>
      </c>
      <c r="E99" s="361" t="s">
        <v>537</v>
      </c>
      <c r="F99" s="361">
        <v>96.5</v>
      </c>
      <c r="G99" s="361">
        <v>88</v>
      </c>
      <c r="H99" s="361">
        <v>102.25</v>
      </c>
      <c r="I99" s="361" t="s">
        <v>895</v>
      </c>
      <c r="J99" s="362" t="s">
        <v>959</v>
      </c>
      <c r="K99" s="362">
        <f t="shared" ref="K99" si="70">H99-F99</f>
        <v>5.75</v>
      </c>
      <c r="L99" s="363">
        <f t="shared" ref="L99" si="71">(F99*-0.7)/100</f>
        <v>-0.67549999999999999</v>
      </c>
      <c r="M99" s="364">
        <f t="shared" ref="M99" si="72">(K99+L99)/F99</f>
        <v>5.2585492227979279E-2</v>
      </c>
      <c r="N99" s="365" t="s">
        <v>535</v>
      </c>
      <c r="O99" s="366">
        <v>45034</v>
      </c>
      <c r="P99" s="367"/>
      <c r="Q99" s="197"/>
      <c r="R99" s="197" t="s">
        <v>536</v>
      </c>
      <c r="S99" s="41"/>
      <c r="T99" s="1"/>
      <c r="U99" s="1"/>
      <c r="V99" s="1"/>
      <c r="W99" s="1"/>
      <c r="X99" s="1"/>
      <c r="Y99" s="1"/>
      <c r="Z99" s="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</row>
    <row r="100" spans="1:38" ht="12.75" customHeight="1">
      <c r="A100" s="255"/>
      <c r="B100" s="253"/>
      <c r="C100" s="254"/>
      <c r="D100" s="254"/>
      <c r="E100" s="255"/>
      <c r="F100" s="255"/>
      <c r="G100" s="255"/>
      <c r="H100" s="255"/>
      <c r="I100" s="255"/>
      <c r="J100" s="225"/>
      <c r="K100" s="202"/>
      <c r="L100" s="217"/>
      <c r="M100" s="218"/>
      <c r="N100" s="202"/>
      <c r="O100" s="225"/>
      <c r="P100" s="199"/>
      <c r="R100" s="6"/>
      <c r="S100" s="1"/>
      <c r="T100" s="1"/>
      <c r="U100" s="1"/>
      <c r="V100" s="1"/>
      <c r="W100" s="1"/>
      <c r="X100" s="1"/>
      <c r="Y100" s="1"/>
    </row>
    <row r="101" spans="1:38" ht="12.75" customHeight="1">
      <c r="A101" s="109" t="s">
        <v>539</v>
      </c>
      <c r="B101" s="109"/>
      <c r="C101" s="109"/>
      <c r="D101" s="109"/>
      <c r="E101" s="41"/>
      <c r="F101" s="116" t="s">
        <v>541</v>
      </c>
      <c r="G101" s="54"/>
      <c r="H101" s="54"/>
      <c r="I101" s="54"/>
      <c r="J101" s="6"/>
      <c r="K101" s="132"/>
      <c r="L101" s="133"/>
      <c r="M101" s="6"/>
      <c r="N101" s="99"/>
      <c r="O101" s="142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15" t="s">
        <v>540</v>
      </c>
      <c r="B102" s="109"/>
      <c r="C102" s="109"/>
      <c r="D102" s="109"/>
      <c r="E102" s="6"/>
      <c r="F102" s="116" t="s">
        <v>543</v>
      </c>
      <c r="G102" s="6"/>
      <c r="H102" s="6" t="s">
        <v>759</v>
      </c>
      <c r="I102" s="6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15"/>
      <c r="B103" s="109"/>
      <c r="C103" s="109"/>
      <c r="D103" s="109"/>
      <c r="E103" s="6"/>
      <c r="F103" s="116"/>
      <c r="G103" s="6"/>
      <c r="H103" s="6"/>
      <c r="I103" s="6"/>
      <c r="J103" s="1"/>
      <c r="K103" s="6"/>
      <c r="L103" s="6"/>
      <c r="M103" s="6"/>
      <c r="N103" s="1"/>
      <c r="O103" s="1"/>
      <c r="Q103" s="1"/>
      <c r="R103" s="54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15"/>
      <c r="B104" s="109"/>
      <c r="C104" s="109"/>
      <c r="D104" s="109"/>
      <c r="E104" s="6"/>
      <c r="F104" s="116"/>
      <c r="G104" s="54"/>
      <c r="H104" s="41"/>
      <c r="I104" s="54"/>
      <c r="J104" s="6"/>
      <c r="K104" s="132"/>
      <c r="L104" s="133"/>
      <c r="M104" s="6"/>
      <c r="N104" s="99"/>
      <c r="O104" s="134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54"/>
      <c r="B105" s="98"/>
      <c r="C105" s="98"/>
      <c r="D105" s="41"/>
      <c r="E105" s="54"/>
      <c r="F105" s="54"/>
      <c r="G105" s="54"/>
      <c r="H105" s="41"/>
      <c r="I105" s="54"/>
      <c r="J105" s="6"/>
      <c r="K105" s="132"/>
      <c r="L105" s="133"/>
      <c r="M105" s="6"/>
      <c r="N105" s="99"/>
      <c r="O105" s="134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41"/>
      <c r="B106" s="143" t="s">
        <v>560</v>
      </c>
      <c r="C106" s="143"/>
      <c r="D106" s="143"/>
      <c r="E106" s="143"/>
      <c r="F106" s="6"/>
      <c r="G106" s="6"/>
      <c r="H106" s="126"/>
      <c r="I106" s="6"/>
      <c r="J106" s="126"/>
      <c r="K106" s="127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93" t="s">
        <v>16</v>
      </c>
      <c r="B107" s="94" t="s">
        <v>512</v>
      </c>
      <c r="C107" s="94"/>
      <c r="D107" s="95" t="s">
        <v>523</v>
      </c>
      <c r="E107" s="94" t="s">
        <v>524</v>
      </c>
      <c r="F107" s="94" t="s">
        <v>525</v>
      </c>
      <c r="G107" s="94" t="s">
        <v>561</v>
      </c>
      <c r="H107" s="94" t="s">
        <v>562</v>
      </c>
      <c r="I107" s="94" t="s">
        <v>528</v>
      </c>
      <c r="J107" s="144" t="s">
        <v>529</v>
      </c>
      <c r="K107" s="94" t="s">
        <v>530</v>
      </c>
      <c r="L107" s="94" t="s">
        <v>563</v>
      </c>
      <c r="M107" s="94" t="s">
        <v>533</v>
      </c>
      <c r="N107" s="95" t="s">
        <v>534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45">
        <v>1</v>
      </c>
      <c r="B108" s="146">
        <v>41579</v>
      </c>
      <c r="C108" s="146"/>
      <c r="D108" s="147" t="s">
        <v>564</v>
      </c>
      <c r="E108" s="148" t="s">
        <v>565</v>
      </c>
      <c r="F108" s="149">
        <v>82</v>
      </c>
      <c r="G108" s="148" t="s">
        <v>566</v>
      </c>
      <c r="H108" s="148">
        <v>100</v>
      </c>
      <c r="I108" s="150">
        <v>100</v>
      </c>
      <c r="J108" s="151" t="s">
        <v>567</v>
      </c>
      <c r="K108" s="152">
        <f t="shared" ref="K108:K139" si="73">H108-F108</f>
        <v>18</v>
      </c>
      <c r="L108" s="153">
        <f t="shared" ref="L108:L139" si="74">K108/F108</f>
        <v>0.21951219512195122</v>
      </c>
      <c r="M108" s="148" t="s">
        <v>535</v>
      </c>
      <c r="N108" s="154">
        <v>42657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45">
        <v>2</v>
      </c>
      <c r="B109" s="146">
        <v>41794</v>
      </c>
      <c r="C109" s="146"/>
      <c r="D109" s="147" t="s">
        <v>568</v>
      </c>
      <c r="E109" s="148" t="s">
        <v>537</v>
      </c>
      <c r="F109" s="149">
        <v>257</v>
      </c>
      <c r="G109" s="148" t="s">
        <v>566</v>
      </c>
      <c r="H109" s="148">
        <v>300</v>
      </c>
      <c r="I109" s="150">
        <v>300</v>
      </c>
      <c r="J109" s="151" t="s">
        <v>567</v>
      </c>
      <c r="K109" s="152">
        <f t="shared" si="73"/>
        <v>43</v>
      </c>
      <c r="L109" s="153">
        <f t="shared" si="74"/>
        <v>0.16731517509727625</v>
      </c>
      <c r="M109" s="148" t="s">
        <v>535</v>
      </c>
      <c r="N109" s="154">
        <v>41822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45">
        <v>3</v>
      </c>
      <c r="B110" s="146">
        <v>41828</v>
      </c>
      <c r="C110" s="146"/>
      <c r="D110" s="147" t="s">
        <v>569</v>
      </c>
      <c r="E110" s="148" t="s">
        <v>537</v>
      </c>
      <c r="F110" s="149">
        <v>393</v>
      </c>
      <c r="G110" s="148" t="s">
        <v>566</v>
      </c>
      <c r="H110" s="148">
        <v>468</v>
      </c>
      <c r="I110" s="150">
        <v>468</v>
      </c>
      <c r="J110" s="151" t="s">
        <v>567</v>
      </c>
      <c r="K110" s="152">
        <f t="shared" si="73"/>
        <v>75</v>
      </c>
      <c r="L110" s="153">
        <f t="shared" si="74"/>
        <v>0.19083969465648856</v>
      </c>
      <c r="M110" s="148" t="s">
        <v>535</v>
      </c>
      <c r="N110" s="154">
        <v>41863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4</v>
      </c>
      <c r="B111" s="146">
        <v>41857</v>
      </c>
      <c r="C111" s="146"/>
      <c r="D111" s="147" t="s">
        <v>570</v>
      </c>
      <c r="E111" s="148" t="s">
        <v>537</v>
      </c>
      <c r="F111" s="149">
        <v>205</v>
      </c>
      <c r="G111" s="148" t="s">
        <v>566</v>
      </c>
      <c r="H111" s="148">
        <v>275</v>
      </c>
      <c r="I111" s="150">
        <v>250</v>
      </c>
      <c r="J111" s="151" t="s">
        <v>567</v>
      </c>
      <c r="K111" s="152">
        <f t="shared" si="73"/>
        <v>70</v>
      </c>
      <c r="L111" s="153">
        <f t="shared" si="74"/>
        <v>0.34146341463414637</v>
      </c>
      <c r="M111" s="148" t="s">
        <v>535</v>
      </c>
      <c r="N111" s="154">
        <v>41962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5</v>
      </c>
      <c r="B112" s="146">
        <v>41886</v>
      </c>
      <c r="C112" s="146"/>
      <c r="D112" s="147" t="s">
        <v>571</v>
      </c>
      <c r="E112" s="148" t="s">
        <v>537</v>
      </c>
      <c r="F112" s="149">
        <v>162</v>
      </c>
      <c r="G112" s="148" t="s">
        <v>566</v>
      </c>
      <c r="H112" s="148">
        <v>190</v>
      </c>
      <c r="I112" s="150">
        <v>190</v>
      </c>
      <c r="J112" s="151" t="s">
        <v>567</v>
      </c>
      <c r="K112" s="152">
        <f t="shared" si="73"/>
        <v>28</v>
      </c>
      <c r="L112" s="153">
        <f t="shared" si="74"/>
        <v>0.1728395061728395</v>
      </c>
      <c r="M112" s="148" t="s">
        <v>535</v>
      </c>
      <c r="N112" s="154">
        <v>42006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6</v>
      </c>
      <c r="B113" s="146">
        <v>41886</v>
      </c>
      <c r="C113" s="146"/>
      <c r="D113" s="147" t="s">
        <v>572</v>
      </c>
      <c r="E113" s="148" t="s">
        <v>537</v>
      </c>
      <c r="F113" s="149">
        <v>75</v>
      </c>
      <c r="G113" s="148" t="s">
        <v>566</v>
      </c>
      <c r="H113" s="148">
        <v>91.5</v>
      </c>
      <c r="I113" s="150" t="s">
        <v>573</v>
      </c>
      <c r="J113" s="151" t="s">
        <v>574</v>
      </c>
      <c r="K113" s="152">
        <f t="shared" si="73"/>
        <v>16.5</v>
      </c>
      <c r="L113" s="153">
        <f t="shared" si="74"/>
        <v>0.22</v>
      </c>
      <c r="M113" s="148" t="s">
        <v>535</v>
      </c>
      <c r="N113" s="154">
        <v>41954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7</v>
      </c>
      <c r="B114" s="146">
        <v>41913</v>
      </c>
      <c r="C114" s="146"/>
      <c r="D114" s="147" t="s">
        <v>575</v>
      </c>
      <c r="E114" s="148" t="s">
        <v>537</v>
      </c>
      <c r="F114" s="149">
        <v>850</v>
      </c>
      <c r="G114" s="148" t="s">
        <v>566</v>
      </c>
      <c r="H114" s="148">
        <v>982.5</v>
      </c>
      <c r="I114" s="150">
        <v>1050</v>
      </c>
      <c r="J114" s="151" t="s">
        <v>576</v>
      </c>
      <c r="K114" s="152">
        <f t="shared" si="73"/>
        <v>132.5</v>
      </c>
      <c r="L114" s="153">
        <f t="shared" si="74"/>
        <v>0.15588235294117647</v>
      </c>
      <c r="M114" s="148" t="s">
        <v>535</v>
      </c>
      <c r="N114" s="154">
        <v>42039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8</v>
      </c>
      <c r="B115" s="146">
        <v>41913</v>
      </c>
      <c r="C115" s="146"/>
      <c r="D115" s="147" t="s">
        <v>577</v>
      </c>
      <c r="E115" s="148" t="s">
        <v>537</v>
      </c>
      <c r="F115" s="149">
        <v>475</v>
      </c>
      <c r="G115" s="148" t="s">
        <v>566</v>
      </c>
      <c r="H115" s="148">
        <v>515</v>
      </c>
      <c r="I115" s="150">
        <v>600</v>
      </c>
      <c r="J115" s="151" t="s">
        <v>578</v>
      </c>
      <c r="K115" s="152">
        <f t="shared" si="73"/>
        <v>40</v>
      </c>
      <c r="L115" s="153">
        <f t="shared" si="74"/>
        <v>8.4210526315789472E-2</v>
      </c>
      <c r="M115" s="148" t="s">
        <v>535</v>
      </c>
      <c r="N115" s="15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9</v>
      </c>
      <c r="B116" s="146">
        <v>41913</v>
      </c>
      <c r="C116" s="146"/>
      <c r="D116" s="147" t="s">
        <v>579</v>
      </c>
      <c r="E116" s="148" t="s">
        <v>537</v>
      </c>
      <c r="F116" s="149">
        <v>86</v>
      </c>
      <c r="G116" s="148" t="s">
        <v>566</v>
      </c>
      <c r="H116" s="148">
        <v>99</v>
      </c>
      <c r="I116" s="150">
        <v>140</v>
      </c>
      <c r="J116" s="151" t="s">
        <v>580</v>
      </c>
      <c r="K116" s="152">
        <f t="shared" si="73"/>
        <v>13</v>
      </c>
      <c r="L116" s="153">
        <f t="shared" si="74"/>
        <v>0.15116279069767441</v>
      </c>
      <c r="M116" s="148" t="s">
        <v>535</v>
      </c>
      <c r="N116" s="15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10</v>
      </c>
      <c r="B117" s="146">
        <v>41926</v>
      </c>
      <c r="C117" s="146"/>
      <c r="D117" s="147" t="s">
        <v>581</v>
      </c>
      <c r="E117" s="148" t="s">
        <v>537</v>
      </c>
      <c r="F117" s="149">
        <v>496.6</v>
      </c>
      <c r="G117" s="148" t="s">
        <v>566</v>
      </c>
      <c r="H117" s="148">
        <v>621</v>
      </c>
      <c r="I117" s="150">
        <v>580</v>
      </c>
      <c r="J117" s="151" t="s">
        <v>567</v>
      </c>
      <c r="K117" s="152">
        <f t="shared" si="73"/>
        <v>124.39999999999998</v>
      </c>
      <c r="L117" s="153">
        <f t="shared" si="74"/>
        <v>0.25050342327829234</v>
      </c>
      <c r="M117" s="148" t="s">
        <v>535</v>
      </c>
      <c r="N117" s="154">
        <v>42605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11</v>
      </c>
      <c r="B118" s="146">
        <v>41926</v>
      </c>
      <c r="C118" s="146"/>
      <c r="D118" s="147" t="s">
        <v>582</v>
      </c>
      <c r="E118" s="148" t="s">
        <v>537</v>
      </c>
      <c r="F118" s="149">
        <v>2481.9</v>
      </c>
      <c r="G118" s="148" t="s">
        <v>566</v>
      </c>
      <c r="H118" s="148">
        <v>2840</v>
      </c>
      <c r="I118" s="150">
        <v>2870</v>
      </c>
      <c r="J118" s="151" t="s">
        <v>583</v>
      </c>
      <c r="K118" s="152">
        <f t="shared" si="73"/>
        <v>358.09999999999991</v>
      </c>
      <c r="L118" s="153">
        <f t="shared" si="74"/>
        <v>0.14428462065353154</v>
      </c>
      <c r="M118" s="148" t="s">
        <v>535</v>
      </c>
      <c r="N118" s="154">
        <v>42017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12</v>
      </c>
      <c r="B119" s="146">
        <v>41928</v>
      </c>
      <c r="C119" s="146"/>
      <c r="D119" s="147" t="s">
        <v>584</v>
      </c>
      <c r="E119" s="148" t="s">
        <v>537</v>
      </c>
      <c r="F119" s="149">
        <v>84.5</v>
      </c>
      <c r="G119" s="148" t="s">
        <v>566</v>
      </c>
      <c r="H119" s="148">
        <v>93</v>
      </c>
      <c r="I119" s="150">
        <v>110</v>
      </c>
      <c r="J119" s="151" t="s">
        <v>585</v>
      </c>
      <c r="K119" s="152">
        <f t="shared" si="73"/>
        <v>8.5</v>
      </c>
      <c r="L119" s="153">
        <f t="shared" si="74"/>
        <v>0.10059171597633136</v>
      </c>
      <c r="M119" s="148" t="s">
        <v>535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13</v>
      </c>
      <c r="B120" s="146">
        <v>41928</v>
      </c>
      <c r="C120" s="146"/>
      <c r="D120" s="147" t="s">
        <v>586</v>
      </c>
      <c r="E120" s="148" t="s">
        <v>537</v>
      </c>
      <c r="F120" s="149">
        <v>401</v>
      </c>
      <c r="G120" s="148" t="s">
        <v>566</v>
      </c>
      <c r="H120" s="148">
        <v>428</v>
      </c>
      <c r="I120" s="150">
        <v>450</v>
      </c>
      <c r="J120" s="151" t="s">
        <v>587</v>
      </c>
      <c r="K120" s="152">
        <f t="shared" si="73"/>
        <v>27</v>
      </c>
      <c r="L120" s="153">
        <f t="shared" si="74"/>
        <v>6.7331670822942641E-2</v>
      </c>
      <c r="M120" s="148" t="s">
        <v>535</v>
      </c>
      <c r="N120" s="154">
        <v>42020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14</v>
      </c>
      <c r="B121" s="146">
        <v>41928</v>
      </c>
      <c r="C121" s="146"/>
      <c r="D121" s="147" t="s">
        <v>588</v>
      </c>
      <c r="E121" s="148" t="s">
        <v>537</v>
      </c>
      <c r="F121" s="149">
        <v>101</v>
      </c>
      <c r="G121" s="148" t="s">
        <v>566</v>
      </c>
      <c r="H121" s="148">
        <v>112</v>
      </c>
      <c r="I121" s="150">
        <v>120</v>
      </c>
      <c r="J121" s="151" t="s">
        <v>589</v>
      </c>
      <c r="K121" s="152">
        <f t="shared" si="73"/>
        <v>11</v>
      </c>
      <c r="L121" s="153">
        <f t="shared" si="74"/>
        <v>0.10891089108910891</v>
      </c>
      <c r="M121" s="148" t="s">
        <v>535</v>
      </c>
      <c r="N121" s="15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15</v>
      </c>
      <c r="B122" s="146">
        <v>41954</v>
      </c>
      <c r="C122" s="146"/>
      <c r="D122" s="147" t="s">
        <v>590</v>
      </c>
      <c r="E122" s="148" t="s">
        <v>537</v>
      </c>
      <c r="F122" s="149">
        <v>59</v>
      </c>
      <c r="G122" s="148" t="s">
        <v>566</v>
      </c>
      <c r="H122" s="148">
        <v>76</v>
      </c>
      <c r="I122" s="150">
        <v>76</v>
      </c>
      <c r="J122" s="151" t="s">
        <v>567</v>
      </c>
      <c r="K122" s="152">
        <f t="shared" si="73"/>
        <v>17</v>
      </c>
      <c r="L122" s="153">
        <f t="shared" si="74"/>
        <v>0.28813559322033899</v>
      </c>
      <c r="M122" s="148" t="s">
        <v>535</v>
      </c>
      <c r="N122" s="154">
        <v>43032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16</v>
      </c>
      <c r="B123" s="146">
        <v>41954</v>
      </c>
      <c r="C123" s="146"/>
      <c r="D123" s="147" t="s">
        <v>579</v>
      </c>
      <c r="E123" s="148" t="s">
        <v>537</v>
      </c>
      <c r="F123" s="149">
        <v>99</v>
      </c>
      <c r="G123" s="148" t="s">
        <v>566</v>
      </c>
      <c r="H123" s="148">
        <v>120</v>
      </c>
      <c r="I123" s="150">
        <v>120</v>
      </c>
      <c r="J123" s="151" t="s">
        <v>548</v>
      </c>
      <c r="K123" s="152">
        <f t="shared" si="73"/>
        <v>21</v>
      </c>
      <c r="L123" s="153">
        <f t="shared" si="74"/>
        <v>0.21212121212121213</v>
      </c>
      <c r="M123" s="148" t="s">
        <v>535</v>
      </c>
      <c r="N123" s="154">
        <v>41960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17</v>
      </c>
      <c r="B124" s="146">
        <v>41956</v>
      </c>
      <c r="C124" s="146"/>
      <c r="D124" s="147" t="s">
        <v>591</v>
      </c>
      <c r="E124" s="148" t="s">
        <v>537</v>
      </c>
      <c r="F124" s="149">
        <v>22</v>
      </c>
      <c r="G124" s="148" t="s">
        <v>566</v>
      </c>
      <c r="H124" s="148">
        <v>33.549999999999997</v>
      </c>
      <c r="I124" s="150">
        <v>32</v>
      </c>
      <c r="J124" s="151" t="s">
        <v>592</v>
      </c>
      <c r="K124" s="152">
        <f t="shared" si="73"/>
        <v>11.549999999999997</v>
      </c>
      <c r="L124" s="153">
        <f t="shared" si="74"/>
        <v>0.52499999999999991</v>
      </c>
      <c r="M124" s="148" t="s">
        <v>535</v>
      </c>
      <c r="N124" s="154">
        <v>42188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18</v>
      </c>
      <c r="B125" s="146">
        <v>41976</v>
      </c>
      <c r="C125" s="146"/>
      <c r="D125" s="147" t="s">
        <v>593</v>
      </c>
      <c r="E125" s="148" t="s">
        <v>537</v>
      </c>
      <c r="F125" s="149">
        <v>440</v>
      </c>
      <c r="G125" s="148" t="s">
        <v>566</v>
      </c>
      <c r="H125" s="148">
        <v>520</v>
      </c>
      <c r="I125" s="150">
        <v>520</v>
      </c>
      <c r="J125" s="151" t="s">
        <v>594</v>
      </c>
      <c r="K125" s="152">
        <f t="shared" si="73"/>
        <v>80</v>
      </c>
      <c r="L125" s="153">
        <f t="shared" si="74"/>
        <v>0.18181818181818182</v>
      </c>
      <c r="M125" s="148" t="s">
        <v>535</v>
      </c>
      <c r="N125" s="154">
        <v>42208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19</v>
      </c>
      <c r="B126" s="146">
        <v>41976</v>
      </c>
      <c r="C126" s="146"/>
      <c r="D126" s="147" t="s">
        <v>595</v>
      </c>
      <c r="E126" s="148" t="s">
        <v>537</v>
      </c>
      <c r="F126" s="149">
        <v>360</v>
      </c>
      <c r="G126" s="148" t="s">
        <v>566</v>
      </c>
      <c r="H126" s="148">
        <v>427</v>
      </c>
      <c r="I126" s="150">
        <v>425</v>
      </c>
      <c r="J126" s="151" t="s">
        <v>596</v>
      </c>
      <c r="K126" s="152">
        <f t="shared" si="73"/>
        <v>67</v>
      </c>
      <c r="L126" s="153">
        <f t="shared" si="74"/>
        <v>0.18611111111111112</v>
      </c>
      <c r="M126" s="148" t="s">
        <v>535</v>
      </c>
      <c r="N126" s="154">
        <v>42058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20</v>
      </c>
      <c r="B127" s="146">
        <v>42012</v>
      </c>
      <c r="C127" s="146"/>
      <c r="D127" s="147" t="s">
        <v>597</v>
      </c>
      <c r="E127" s="148" t="s">
        <v>537</v>
      </c>
      <c r="F127" s="149">
        <v>360</v>
      </c>
      <c r="G127" s="148" t="s">
        <v>566</v>
      </c>
      <c r="H127" s="148">
        <v>455</v>
      </c>
      <c r="I127" s="150">
        <v>420</v>
      </c>
      <c r="J127" s="151" t="s">
        <v>598</v>
      </c>
      <c r="K127" s="152">
        <f t="shared" si="73"/>
        <v>95</v>
      </c>
      <c r="L127" s="153">
        <f t="shared" si="74"/>
        <v>0.2638888888888889</v>
      </c>
      <c r="M127" s="148" t="s">
        <v>535</v>
      </c>
      <c r="N127" s="154">
        <v>42024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21</v>
      </c>
      <c r="B128" s="146">
        <v>42012</v>
      </c>
      <c r="C128" s="146"/>
      <c r="D128" s="147" t="s">
        <v>599</v>
      </c>
      <c r="E128" s="148" t="s">
        <v>537</v>
      </c>
      <c r="F128" s="149">
        <v>130</v>
      </c>
      <c r="G128" s="148"/>
      <c r="H128" s="148">
        <v>175.5</v>
      </c>
      <c r="I128" s="150">
        <v>165</v>
      </c>
      <c r="J128" s="151" t="s">
        <v>600</v>
      </c>
      <c r="K128" s="152">
        <f t="shared" si="73"/>
        <v>45.5</v>
      </c>
      <c r="L128" s="153">
        <f t="shared" si="74"/>
        <v>0.35</v>
      </c>
      <c r="M128" s="148" t="s">
        <v>535</v>
      </c>
      <c r="N128" s="154">
        <v>43088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22</v>
      </c>
      <c r="B129" s="146">
        <v>42040</v>
      </c>
      <c r="C129" s="146"/>
      <c r="D129" s="147" t="s">
        <v>365</v>
      </c>
      <c r="E129" s="148" t="s">
        <v>565</v>
      </c>
      <c r="F129" s="149">
        <v>98</v>
      </c>
      <c r="G129" s="148"/>
      <c r="H129" s="148">
        <v>120</v>
      </c>
      <c r="I129" s="150">
        <v>120</v>
      </c>
      <c r="J129" s="151" t="s">
        <v>567</v>
      </c>
      <c r="K129" s="152">
        <f t="shared" si="73"/>
        <v>22</v>
      </c>
      <c r="L129" s="153">
        <f t="shared" si="74"/>
        <v>0.22448979591836735</v>
      </c>
      <c r="M129" s="148" t="s">
        <v>535</v>
      </c>
      <c r="N129" s="154">
        <v>42753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23</v>
      </c>
      <c r="B130" s="146">
        <v>42040</v>
      </c>
      <c r="C130" s="146"/>
      <c r="D130" s="147" t="s">
        <v>601</v>
      </c>
      <c r="E130" s="148" t="s">
        <v>565</v>
      </c>
      <c r="F130" s="149">
        <v>196</v>
      </c>
      <c r="G130" s="148"/>
      <c r="H130" s="148">
        <v>262</v>
      </c>
      <c r="I130" s="150">
        <v>255</v>
      </c>
      <c r="J130" s="151" t="s">
        <v>567</v>
      </c>
      <c r="K130" s="152">
        <f t="shared" si="73"/>
        <v>66</v>
      </c>
      <c r="L130" s="153">
        <f t="shared" si="74"/>
        <v>0.33673469387755101</v>
      </c>
      <c r="M130" s="148" t="s">
        <v>535</v>
      </c>
      <c r="N130" s="154">
        <v>42599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24</v>
      </c>
      <c r="B131" s="156">
        <v>42067</v>
      </c>
      <c r="C131" s="156"/>
      <c r="D131" s="157" t="s">
        <v>364</v>
      </c>
      <c r="E131" s="158" t="s">
        <v>565</v>
      </c>
      <c r="F131" s="159">
        <v>235</v>
      </c>
      <c r="G131" s="159"/>
      <c r="H131" s="160">
        <v>77</v>
      </c>
      <c r="I131" s="160" t="s">
        <v>602</v>
      </c>
      <c r="J131" s="161" t="s">
        <v>603</v>
      </c>
      <c r="K131" s="162">
        <f t="shared" si="73"/>
        <v>-158</v>
      </c>
      <c r="L131" s="163">
        <f t="shared" si="74"/>
        <v>-0.67234042553191486</v>
      </c>
      <c r="M131" s="159" t="s">
        <v>547</v>
      </c>
      <c r="N131" s="156">
        <v>43522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25</v>
      </c>
      <c r="B132" s="146">
        <v>42067</v>
      </c>
      <c r="C132" s="146"/>
      <c r="D132" s="147" t="s">
        <v>604</v>
      </c>
      <c r="E132" s="148" t="s">
        <v>565</v>
      </c>
      <c r="F132" s="149">
        <v>185</v>
      </c>
      <c r="G132" s="148"/>
      <c r="H132" s="148">
        <v>224</v>
      </c>
      <c r="I132" s="150" t="s">
        <v>605</v>
      </c>
      <c r="J132" s="151" t="s">
        <v>567</v>
      </c>
      <c r="K132" s="152">
        <f t="shared" si="73"/>
        <v>39</v>
      </c>
      <c r="L132" s="153">
        <f t="shared" si="74"/>
        <v>0.21081081081081082</v>
      </c>
      <c r="M132" s="148" t="s">
        <v>535</v>
      </c>
      <c r="N132" s="154">
        <v>42647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26</v>
      </c>
      <c r="B133" s="156">
        <v>42090</v>
      </c>
      <c r="C133" s="156"/>
      <c r="D133" s="164" t="s">
        <v>606</v>
      </c>
      <c r="E133" s="159" t="s">
        <v>565</v>
      </c>
      <c r="F133" s="159">
        <v>49.5</v>
      </c>
      <c r="G133" s="160"/>
      <c r="H133" s="160">
        <v>15.85</v>
      </c>
      <c r="I133" s="160">
        <v>67</v>
      </c>
      <c r="J133" s="161" t="s">
        <v>607</v>
      </c>
      <c r="K133" s="160">
        <f t="shared" si="73"/>
        <v>-33.65</v>
      </c>
      <c r="L133" s="165">
        <f t="shared" si="74"/>
        <v>-0.67979797979797973</v>
      </c>
      <c r="M133" s="159" t="s">
        <v>547</v>
      </c>
      <c r="N133" s="166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27</v>
      </c>
      <c r="B134" s="146">
        <v>42093</v>
      </c>
      <c r="C134" s="146"/>
      <c r="D134" s="147" t="s">
        <v>608</v>
      </c>
      <c r="E134" s="148" t="s">
        <v>565</v>
      </c>
      <c r="F134" s="149">
        <v>183.5</v>
      </c>
      <c r="G134" s="148"/>
      <c r="H134" s="148">
        <v>219</v>
      </c>
      <c r="I134" s="150">
        <v>218</v>
      </c>
      <c r="J134" s="151" t="s">
        <v>609</v>
      </c>
      <c r="K134" s="152">
        <f t="shared" si="73"/>
        <v>35.5</v>
      </c>
      <c r="L134" s="153">
        <f t="shared" si="74"/>
        <v>0.19346049046321526</v>
      </c>
      <c r="M134" s="148" t="s">
        <v>535</v>
      </c>
      <c r="N134" s="154">
        <v>42103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28</v>
      </c>
      <c r="B135" s="146">
        <v>42114</v>
      </c>
      <c r="C135" s="146"/>
      <c r="D135" s="147" t="s">
        <v>610</v>
      </c>
      <c r="E135" s="148" t="s">
        <v>565</v>
      </c>
      <c r="F135" s="149">
        <f>(227+237)/2</f>
        <v>232</v>
      </c>
      <c r="G135" s="148"/>
      <c r="H135" s="148">
        <v>298</v>
      </c>
      <c r="I135" s="150">
        <v>298</v>
      </c>
      <c r="J135" s="151" t="s">
        <v>567</v>
      </c>
      <c r="K135" s="152">
        <f t="shared" si="73"/>
        <v>66</v>
      </c>
      <c r="L135" s="153">
        <f t="shared" si="74"/>
        <v>0.28448275862068967</v>
      </c>
      <c r="M135" s="148" t="s">
        <v>535</v>
      </c>
      <c r="N135" s="154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29</v>
      </c>
      <c r="B136" s="146">
        <v>42128</v>
      </c>
      <c r="C136" s="146"/>
      <c r="D136" s="147" t="s">
        <v>611</v>
      </c>
      <c r="E136" s="148" t="s">
        <v>537</v>
      </c>
      <c r="F136" s="149">
        <v>385</v>
      </c>
      <c r="G136" s="148"/>
      <c r="H136" s="148">
        <f>212.5+331</f>
        <v>543.5</v>
      </c>
      <c r="I136" s="150">
        <v>510</v>
      </c>
      <c r="J136" s="151" t="s">
        <v>612</v>
      </c>
      <c r="K136" s="152">
        <f t="shared" si="73"/>
        <v>158.5</v>
      </c>
      <c r="L136" s="153">
        <f t="shared" si="74"/>
        <v>0.41168831168831171</v>
      </c>
      <c r="M136" s="148" t="s">
        <v>535</v>
      </c>
      <c r="N136" s="154">
        <v>42235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30</v>
      </c>
      <c r="B137" s="146">
        <v>42128</v>
      </c>
      <c r="C137" s="146"/>
      <c r="D137" s="147" t="s">
        <v>613</v>
      </c>
      <c r="E137" s="148" t="s">
        <v>537</v>
      </c>
      <c r="F137" s="149">
        <v>115.5</v>
      </c>
      <c r="G137" s="148"/>
      <c r="H137" s="148">
        <v>146</v>
      </c>
      <c r="I137" s="150">
        <v>142</v>
      </c>
      <c r="J137" s="151" t="s">
        <v>614</v>
      </c>
      <c r="K137" s="152">
        <f t="shared" si="73"/>
        <v>30.5</v>
      </c>
      <c r="L137" s="153">
        <f t="shared" si="74"/>
        <v>0.26406926406926406</v>
      </c>
      <c r="M137" s="148" t="s">
        <v>535</v>
      </c>
      <c r="N137" s="154">
        <v>42202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31</v>
      </c>
      <c r="B138" s="146">
        <v>42151</v>
      </c>
      <c r="C138" s="146"/>
      <c r="D138" s="147" t="s">
        <v>615</v>
      </c>
      <c r="E138" s="148" t="s">
        <v>537</v>
      </c>
      <c r="F138" s="149">
        <v>237.5</v>
      </c>
      <c r="G138" s="148"/>
      <c r="H138" s="148">
        <v>279.5</v>
      </c>
      <c r="I138" s="150">
        <v>278</v>
      </c>
      <c r="J138" s="151" t="s">
        <v>567</v>
      </c>
      <c r="K138" s="152">
        <f t="shared" si="73"/>
        <v>42</v>
      </c>
      <c r="L138" s="153">
        <f t="shared" si="74"/>
        <v>0.17684210526315788</v>
      </c>
      <c r="M138" s="148" t="s">
        <v>535</v>
      </c>
      <c r="N138" s="154">
        <v>42222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32</v>
      </c>
      <c r="B139" s="146">
        <v>42174</v>
      </c>
      <c r="C139" s="146"/>
      <c r="D139" s="147" t="s">
        <v>586</v>
      </c>
      <c r="E139" s="148" t="s">
        <v>565</v>
      </c>
      <c r="F139" s="149">
        <v>340</v>
      </c>
      <c r="G139" s="148"/>
      <c r="H139" s="148">
        <v>448</v>
      </c>
      <c r="I139" s="150">
        <v>448</v>
      </c>
      <c r="J139" s="151" t="s">
        <v>567</v>
      </c>
      <c r="K139" s="152">
        <f t="shared" si="73"/>
        <v>108</v>
      </c>
      <c r="L139" s="153">
        <f t="shared" si="74"/>
        <v>0.31764705882352939</v>
      </c>
      <c r="M139" s="148" t="s">
        <v>535</v>
      </c>
      <c r="N139" s="154">
        <v>43018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33</v>
      </c>
      <c r="B140" s="146">
        <v>42191</v>
      </c>
      <c r="C140" s="146"/>
      <c r="D140" s="147" t="s">
        <v>616</v>
      </c>
      <c r="E140" s="148" t="s">
        <v>565</v>
      </c>
      <c r="F140" s="149">
        <v>390</v>
      </c>
      <c r="G140" s="148"/>
      <c r="H140" s="148">
        <v>460</v>
      </c>
      <c r="I140" s="150">
        <v>460</v>
      </c>
      <c r="J140" s="151" t="s">
        <v>567</v>
      </c>
      <c r="K140" s="152">
        <f t="shared" ref="K140:K160" si="75">H140-F140</f>
        <v>70</v>
      </c>
      <c r="L140" s="153">
        <f t="shared" ref="L140:L160" si="76">K140/F140</f>
        <v>0.17948717948717949</v>
      </c>
      <c r="M140" s="148" t="s">
        <v>535</v>
      </c>
      <c r="N140" s="154">
        <v>42478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34</v>
      </c>
      <c r="B141" s="156">
        <v>42195</v>
      </c>
      <c r="C141" s="156"/>
      <c r="D141" s="157" t="s">
        <v>617</v>
      </c>
      <c r="E141" s="158" t="s">
        <v>565</v>
      </c>
      <c r="F141" s="159">
        <v>122.5</v>
      </c>
      <c r="G141" s="159"/>
      <c r="H141" s="160">
        <v>61</v>
      </c>
      <c r="I141" s="160">
        <v>172</v>
      </c>
      <c r="J141" s="161" t="s">
        <v>618</v>
      </c>
      <c r="K141" s="162">
        <f t="shared" si="75"/>
        <v>-61.5</v>
      </c>
      <c r="L141" s="163">
        <f t="shared" si="76"/>
        <v>-0.50204081632653064</v>
      </c>
      <c r="M141" s="159" t="s">
        <v>547</v>
      </c>
      <c r="N141" s="156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35</v>
      </c>
      <c r="B142" s="146">
        <v>42219</v>
      </c>
      <c r="C142" s="146"/>
      <c r="D142" s="147" t="s">
        <v>619</v>
      </c>
      <c r="E142" s="148" t="s">
        <v>565</v>
      </c>
      <c r="F142" s="149">
        <v>297.5</v>
      </c>
      <c r="G142" s="148"/>
      <c r="H142" s="148">
        <v>350</v>
      </c>
      <c r="I142" s="150">
        <v>360</v>
      </c>
      <c r="J142" s="151" t="s">
        <v>620</v>
      </c>
      <c r="K142" s="152">
        <f t="shared" si="75"/>
        <v>52.5</v>
      </c>
      <c r="L142" s="153">
        <f t="shared" si="76"/>
        <v>0.17647058823529413</v>
      </c>
      <c r="M142" s="148" t="s">
        <v>535</v>
      </c>
      <c r="N142" s="154">
        <v>42232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36</v>
      </c>
      <c r="B143" s="146">
        <v>42219</v>
      </c>
      <c r="C143" s="146"/>
      <c r="D143" s="147" t="s">
        <v>621</v>
      </c>
      <c r="E143" s="148" t="s">
        <v>565</v>
      </c>
      <c r="F143" s="149">
        <v>115.5</v>
      </c>
      <c r="G143" s="148"/>
      <c r="H143" s="148">
        <v>149</v>
      </c>
      <c r="I143" s="150">
        <v>140</v>
      </c>
      <c r="J143" s="151" t="s">
        <v>622</v>
      </c>
      <c r="K143" s="152">
        <f t="shared" si="75"/>
        <v>33.5</v>
      </c>
      <c r="L143" s="153">
        <f t="shared" si="76"/>
        <v>0.29004329004329005</v>
      </c>
      <c r="M143" s="148" t="s">
        <v>535</v>
      </c>
      <c r="N143" s="154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37</v>
      </c>
      <c r="B144" s="146">
        <v>42251</v>
      </c>
      <c r="C144" s="146"/>
      <c r="D144" s="147" t="s">
        <v>615</v>
      </c>
      <c r="E144" s="148" t="s">
        <v>565</v>
      </c>
      <c r="F144" s="149">
        <v>226</v>
      </c>
      <c r="G144" s="148"/>
      <c r="H144" s="148">
        <v>292</v>
      </c>
      <c r="I144" s="150">
        <v>292</v>
      </c>
      <c r="J144" s="151" t="s">
        <v>623</v>
      </c>
      <c r="K144" s="152">
        <f t="shared" si="75"/>
        <v>66</v>
      </c>
      <c r="L144" s="153">
        <f t="shared" si="76"/>
        <v>0.29203539823008851</v>
      </c>
      <c r="M144" s="148" t="s">
        <v>535</v>
      </c>
      <c r="N144" s="154">
        <v>42286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38</v>
      </c>
      <c r="B145" s="146">
        <v>42254</v>
      </c>
      <c r="C145" s="146"/>
      <c r="D145" s="147" t="s">
        <v>610</v>
      </c>
      <c r="E145" s="148" t="s">
        <v>565</v>
      </c>
      <c r="F145" s="149">
        <v>232.5</v>
      </c>
      <c r="G145" s="148"/>
      <c r="H145" s="148">
        <v>312.5</v>
      </c>
      <c r="I145" s="150">
        <v>310</v>
      </c>
      <c r="J145" s="151" t="s">
        <v>567</v>
      </c>
      <c r="K145" s="152">
        <f t="shared" si="75"/>
        <v>80</v>
      </c>
      <c r="L145" s="153">
        <f t="shared" si="76"/>
        <v>0.34408602150537637</v>
      </c>
      <c r="M145" s="148" t="s">
        <v>535</v>
      </c>
      <c r="N145" s="154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39</v>
      </c>
      <c r="B146" s="146">
        <v>42268</v>
      </c>
      <c r="C146" s="146"/>
      <c r="D146" s="147" t="s">
        <v>624</v>
      </c>
      <c r="E146" s="148" t="s">
        <v>565</v>
      </c>
      <c r="F146" s="149">
        <v>196.5</v>
      </c>
      <c r="G146" s="148"/>
      <c r="H146" s="148">
        <v>238</v>
      </c>
      <c r="I146" s="150">
        <v>238</v>
      </c>
      <c r="J146" s="151" t="s">
        <v>623</v>
      </c>
      <c r="K146" s="152">
        <f t="shared" si="75"/>
        <v>41.5</v>
      </c>
      <c r="L146" s="153">
        <f t="shared" si="76"/>
        <v>0.21119592875318066</v>
      </c>
      <c r="M146" s="148" t="s">
        <v>535</v>
      </c>
      <c r="N146" s="154">
        <v>42291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40</v>
      </c>
      <c r="B147" s="146">
        <v>42271</v>
      </c>
      <c r="C147" s="146"/>
      <c r="D147" s="147" t="s">
        <v>564</v>
      </c>
      <c r="E147" s="148" t="s">
        <v>565</v>
      </c>
      <c r="F147" s="149">
        <v>65</v>
      </c>
      <c r="G147" s="148"/>
      <c r="H147" s="148">
        <v>82</v>
      </c>
      <c r="I147" s="150">
        <v>82</v>
      </c>
      <c r="J147" s="151" t="s">
        <v>623</v>
      </c>
      <c r="K147" s="152">
        <f t="shared" si="75"/>
        <v>17</v>
      </c>
      <c r="L147" s="153">
        <f t="shared" si="76"/>
        <v>0.26153846153846155</v>
      </c>
      <c r="M147" s="148" t="s">
        <v>535</v>
      </c>
      <c r="N147" s="154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41</v>
      </c>
      <c r="B148" s="146">
        <v>42291</v>
      </c>
      <c r="C148" s="146"/>
      <c r="D148" s="147" t="s">
        <v>625</v>
      </c>
      <c r="E148" s="148" t="s">
        <v>565</v>
      </c>
      <c r="F148" s="149">
        <v>144</v>
      </c>
      <c r="G148" s="148"/>
      <c r="H148" s="148">
        <v>182.5</v>
      </c>
      <c r="I148" s="150">
        <v>181</v>
      </c>
      <c r="J148" s="151" t="s">
        <v>623</v>
      </c>
      <c r="K148" s="152">
        <f t="shared" si="75"/>
        <v>38.5</v>
      </c>
      <c r="L148" s="153">
        <f t="shared" si="76"/>
        <v>0.2673611111111111</v>
      </c>
      <c r="M148" s="148" t="s">
        <v>535</v>
      </c>
      <c r="N148" s="154">
        <v>42817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42</v>
      </c>
      <c r="B149" s="146">
        <v>42291</v>
      </c>
      <c r="C149" s="146"/>
      <c r="D149" s="147" t="s">
        <v>626</v>
      </c>
      <c r="E149" s="148" t="s">
        <v>565</v>
      </c>
      <c r="F149" s="149">
        <v>264</v>
      </c>
      <c r="G149" s="148"/>
      <c r="H149" s="148">
        <v>311</v>
      </c>
      <c r="I149" s="150">
        <v>311</v>
      </c>
      <c r="J149" s="151" t="s">
        <v>623</v>
      </c>
      <c r="K149" s="152">
        <f t="shared" si="75"/>
        <v>47</v>
      </c>
      <c r="L149" s="153">
        <f t="shared" si="76"/>
        <v>0.17803030303030304</v>
      </c>
      <c r="M149" s="148" t="s">
        <v>535</v>
      </c>
      <c r="N149" s="154">
        <v>42604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43</v>
      </c>
      <c r="B150" s="146">
        <v>42318</v>
      </c>
      <c r="C150" s="146"/>
      <c r="D150" s="147" t="s">
        <v>627</v>
      </c>
      <c r="E150" s="148" t="s">
        <v>537</v>
      </c>
      <c r="F150" s="149">
        <v>549.5</v>
      </c>
      <c r="G150" s="148"/>
      <c r="H150" s="148">
        <v>630</v>
      </c>
      <c r="I150" s="150">
        <v>630</v>
      </c>
      <c r="J150" s="151" t="s">
        <v>623</v>
      </c>
      <c r="K150" s="152">
        <f t="shared" si="75"/>
        <v>80.5</v>
      </c>
      <c r="L150" s="153">
        <f t="shared" si="76"/>
        <v>0.1464968152866242</v>
      </c>
      <c r="M150" s="148" t="s">
        <v>535</v>
      </c>
      <c r="N150" s="154">
        <v>42419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44</v>
      </c>
      <c r="B151" s="146">
        <v>42342</v>
      </c>
      <c r="C151" s="146"/>
      <c r="D151" s="147" t="s">
        <v>628</v>
      </c>
      <c r="E151" s="148" t="s">
        <v>565</v>
      </c>
      <c r="F151" s="149">
        <v>1027.5</v>
      </c>
      <c r="G151" s="148"/>
      <c r="H151" s="148">
        <v>1315</v>
      </c>
      <c r="I151" s="150">
        <v>1250</v>
      </c>
      <c r="J151" s="151" t="s">
        <v>623</v>
      </c>
      <c r="K151" s="152">
        <f t="shared" si="75"/>
        <v>287.5</v>
      </c>
      <c r="L151" s="153">
        <f t="shared" si="76"/>
        <v>0.27980535279805352</v>
      </c>
      <c r="M151" s="148" t="s">
        <v>535</v>
      </c>
      <c r="N151" s="154">
        <v>43244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45</v>
      </c>
      <c r="B152" s="146">
        <v>42367</v>
      </c>
      <c r="C152" s="146"/>
      <c r="D152" s="147" t="s">
        <v>629</v>
      </c>
      <c r="E152" s="148" t="s">
        <v>565</v>
      </c>
      <c r="F152" s="149">
        <v>465</v>
      </c>
      <c r="G152" s="148"/>
      <c r="H152" s="148">
        <v>540</v>
      </c>
      <c r="I152" s="150">
        <v>540</v>
      </c>
      <c r="J152" s="151" t="s">
        <v>623</v>
      </c>
      <c r="K152" s="152">
        <f t="shared" si="75"/>
        <v>75</v>
      </c>
      <c r="L152" s="153">
        <f t="shared" si="76"/>
        <v>0.16129032258064516</v>
      </c>
      <c r="M152" s="148" t="s">
        <v>535</v>
      </c>
      <c r="N152" s="154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46</v>
      </c>
      <c r="B153" s="146">
        <v>42380</v>
      </c>
      <c r="C153" s="146"/>
      <c r="D153" s="147" t="s">
        <v>365</v>
      </c>
      <c r="E153" s="148" t="s">
        <v>537</v>
      </c>
      <c r="F153" s="149">
        <v>81</v>
      </c>
      <c r="G153" s="148"/>
      <c r="H153" s="148">
        <v>110</v>
      </c>
      <c r="I153" s="150">
        <v>110</v>
      </c>
      <c r="J153" s="151" t="s">
        <v>623</v>
      </c>
      <c r="K153" s="152">
        <f t="shared" si="75"/>
        <v>29</v>
      </c>
      <c r="L153" s="153">
        <f t="shared" si="76"/>
        <v>0.35802469135802467</v>
      </c>
      <c r="M153" s="148" t="s">
        <v>535</v>
      </c>
      <c r="N153" s="154">
        <v>42745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47</v>
      </c>
      <c r="B154" s="146">
        <v>42382</v>
      </c>
      <c r="C154" s="146"/>
      <c r="D154" s="147" t="s">
        <v>630</v>
      </c>
      <c r="E154" s="148" t="s">
        <v>537</v>
      </c>
      <c r="F154" s="149">
        <v>417.5</v>
      </c>
      <c r="G154" s="148"/>
      <c r="H154" s="148">
        <v>547</v>
      </c>
      <c r="I154" s="150">
        <v>535</v>
      </c>
      <c r="J154" s="151" t="s">
        <v>623</v>
      </c>
      <c r="K154" s="152">
        <f t="shared" si="75"/>
        <v>129.5</v>
      </c>
      <c r="L154" s="153">
        <f t="shared" si="76"/>
        <v>0.31017964071856285</v>
      </c>
      <c r="M154" s="148" t="s">
        <v>535</v>
      </c>
      <c r="N154" s="154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48</v>
      </c>
      <c r="B155" s="146">
        <v>42408</v>
      </c>
      <c r="C155" s="146"/>
      <c r="D155" s="147" t="s">
        <v>631</v>
      </c>
      <c r="E155" s="148" t="s">
        <v>565</v>
      </c>
      <c r="F155" s="149">
        <v>650</v>
      </c>
      <c r="G155" s="148"/>
      <c r="H155" s="148">
        <v>800</v>
      </c>
      <c r="I155" s="150">
        <v>800</v>
      </c>
      <c r="J155" s="151" t="s">
        <v>623</v>
      </c>
      <c r="K155" s="152">
        <f t="shared" si="75"/>
        <v>150</v>
      </c>
      <c r="L155" s="153">
        <f t="shared" si="76"/>
        <v>0.23076923076923078</v>
      </c>
      <c r="M155" s="148" t="s">
        <v>535</v>
      </c>
      <c r="N155" s="154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49</v>
      </c>
      <c r="B156" s="146">
        <v>42433</v>
      </c>
      <c r="C156" s="146"/>
      <c r="D156" s="147" t="s">
        <v>206</v>
      </c>
      <c r="E156" s="148" t="s">
        <v>565</v>
      </c>
      <c r="F156" s="149">
        <v>437.5</v>
      </c>
      <c r="G156" s="148"/>
      <c r="H156" s="148">
        <v>504.5</v>
      </c>
      <c r="I156" s="150">
        <v>522</v>
      </c>
      <c r="J156" s="151" t="s">
        <v>632</v>
      </c>
      <c r="K156" s="152">
        <f t="shared" si="75"/>
        <v>67</v>
      </c>
      <c r="L156" s="153">
        <f t="shared" si="76"/>
        <v>0.15314285714285714</v>
      </c>
      <c r="M156" s="148" t="s">
        <v>535</v>
      </c>
      <c r="N156" s="154">
        <v>42480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50</v>
      </c>
      <c r="B157" s="146">
        <v>42438</v>
      </c>
      <c r="C157" s="146"/>
      <c r="D157" s="147" t="s">
        <v>633</v>
      </c>
      <c r="E157" s="148" t="s">
        <v>565</v>
      </c>
      <c r="F157" s="149">
        <v>189.5</v>
      </c>
      <c r="G157" s="148"/>
      <c r="H157" s="148">
        <v>218</v>
      </c>
      <c r="I157" s="150">
        <v>218</v>
      </c>
      <c r="J157" s="151" t="s">
        <v>623</v>
      </c>
      <c r="K157" s="152">
        <f t="shared" si="75"/>
        <v>28.5</v>
      </c>
      <c r="L157" s="153">
        <f t="shared" si="76"/>
        <v>0.15039577836411611</v>
      </c>
      <c r="M157" s="148" t="s">
        <v>535</v>
      </c>
      <c r="N157" s="154">
        <v>43034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51</v>
      </c>
      <c r="B158" s="156">
        <v>42471</v>
      </c>
      <c r="C158" s="156"/>
      <c r="D158" s="164" t="s">
        <v>634</v>
      </c>
      <c r="E158" s="159" t="s">
        <v>565</v>
      </c>
      <c r="F158" s="159">
        <v>36.5</v>
      </c>
      <c r="G158" s="160"/>
      <c r="H158" s="160">
        <v>15.85</v>
      </c>
      <c r="I158" s="160">
        <v>60</v>
      </c>
      <c r="J158" s="161" t="s">
        <v>635</v>
      </c>
      <c r="K158" s="162">
        <f t="shared" si="75"/>
        <v>-20.65</v>
      </c>
      <c r="L158" s="163">
        <f t="shared" si="76"/>
        <v>-0.5657534246575342</v>
      </c>
      <c r="M158" s="159" t="s">
        <v>547</v>
      </c>
      <c r="N158" s="167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52</v>
      </c>
      <c r="B159" s="146">
        <v>42472</v>
      </c>
      <c r="C159" s="146"/>
      <c r="D159" s="147" t="s">
        <v>636</v>
      </c>
      <c r="E159" s="148" t="s">
        <v>565</v>
      </c>
      <c r="F159" s="149">
        <v>93</v>
      </c>
      <c r="G159" s="148"/>
      <c r="H159" s="148">
        <v>149</v>
      </c>
      <c r="I159" s="150">
        <v>140</v>
      </c>
      <c r="J159" s="151" t="s">
        <v>637</v>
      </c>
      <c r="K159" s="152">
        <f t="shared" si="75"/>
        <v>56</v>
      </c>
      <c r="L159" s="153">
        <f t="shared" si="76"/>
        <v>0.60215053763440862</v>
      </c>
      <c r="M159" s="148" t="s">
        <v>535</v>
      </c>
      <c r="N159" s="154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53</v>
      </c>
      <c r="B160" s="146">
        <v>42472</v>
      </c>
      <c r="C160" s="146"/>
      <c r="D160" s="147" t="s">
        <v>638</v>
      </c>
      <c r="E160" s="148" t="s">
        <v>565</v>
      </c>
      <c r="F160" s="149">
        <v>130</v>
      </c>
      <c r="G160" s="148"/>
      <c r="H160" s="148">
        <v>150</v>
      </c>
      <c r="I160" s="150" t="s">
        <v>639</v>
      </c>
      <c r="J160" s="151" t="s">
        <v>623</v>
      </c>
      <c r="K160" s="152">
        <f t="shared" si="75"/>
        <v>20</v>
      </c>
      <c r="L160" s="153">
        <f t="shared" si="76"/>
        <v>0.15384615384615385</v>
      </c>
      <c r="M160" s="148" t="s">
        <v>535</v>
      </c>
      <c r="N160" s="15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54</v>
      </c>
      <c r="B161" s="146">
        <v>42473</v>
      </c>
      <c r="C161" s="146"/>
      <c r="D161" s="147" t="s">
        <v>640</v>
      </c>
      <c r="E161" s="148" t="s">
        <v>565</v>
      </c>
      <c r="F161" s="149">
        <v>196</v>
      </c>
      <c r="G161" s="148"/>
      <c r="H161" s="148">
        <v>299</v>
      </c>
      <c r="I161" s="150">
        <v>299</v>
      </c>
      <c r="J161" s="151" t="s">
        <v>623</v>
      </c>
      <c r="K161" s="152">
        <v>103</v>
      </c>
      <c r="L161" s="153">
        <v>0.52551020408163296</v>
      </c>
      <c r="M161" s="148" t="s">
        <v>535</v>
      </c>
      <c r="N161" s="154">
        <v>42620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55</v>
      </c>
      <c r="B162" s="146">
        <v>42473</v>
      </c>
      <c r="C162" s="146"/>
      <c r="D162" s="147" t="s">
        <v>641</v>
      </c>
      <c r="E162" s="148" t="s">
        <v>565</v>
      </c>
      <c r="F162" s="149">
        <v>88</v>
      </c>
      <c r="G162" s="148"/>
      <c r="H162" s="148">
        <v>103</v>
      </c>
      <c r="I162" s="150">
        <v>103</v>
      </c>
      <c r="J162" s="151" t="s">
        <v>623</v>
      </c>
      <c r="K162" s="152">
        <v>15</v>
      </c>
      <c r="L162" s="153">
        <v>0.170454545454545</v>
      </c>
      <c r="M162" s="148" t="s">
        <v>535</v>
      </c>
      <c r="N162" s="154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56</v>
      </c>
      <c r="B163" s="146">
        <v>42492</v>
      </c>
      <c r="C163" s="146"/>
      <c r="D163" s="147" t="s">
        <v>642</v>
      </c>
      <c r="E163" s="148" t="s">
        <v>565</v>
      </c>
      <c r="F163" s="149">
        <v>127.5</v>
      </c>
      <c r="G163" s="148"/>
      <c r="H163" s="148">
        <v>148</v>
      </c>
      <c r="I163" s="150" t="s">
        <v>643</v>
      </c>
      <c r="J163" s="151" t="s">
        <v>623</v>
      </c>
      <c r="K163" s="152">
        <f>H163-F163</f>
        <v>20.5</v>
      </c>
      <c r="L163" s="153">
        <f>K163/F163</f>
        <v>0.16078431372549021</v>
      </c>
      <c r="M163" s="148" t="s">
        <v>535</v>
      </c>
      <c r="N163" s="154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57</v>
      </c>
      <c r="B164" s="146">
        <v>42493</v>
      </c>
      <c r="C164" s="146"/>
      <c r="D164" s="147" t="s">
        <v>644</v>
      </c>
      <c r="E164" s="148" t="s">
        <v>565</v>
      </c>
      <c r="F164" s="149">
        <v>675</v>
      </c>
      <c r="G164" s="148"/>
      <c r="H164" s="148">
        <v>815</v>
      </c>
      <c r="I164" s="150" t="s">
        <v>645</v>
      </c>
      <c r="J164" s="151" t="s">
        <v>623</v>
      </c>
      <c r="K164" s="152">
        <f>H164-F164</f>
        <v>140</v>
      </c>
      <c r="L164" s="153">
        <f>K164/F164</f>
        <v>0.2074074074074074</v>
      </c>
      <c r="M164" s="148" t="s">
        <v>535</v>
      </c>
      <c r="N164" s="154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58</v>
      </c>
      <c r="B165" s="156">
        <v>42522</v>
      </c>
      <c r="C165" s="156"/>
      <c r="D165" s="157" t="s">
        <v>646</v>
      </c>
      <c r="E165" s="158" t="s">
        <v>565</v>
      </c>
      <c r="F165" s="159">
        <v>500</v>
      </c>
      <c r="G165" s="159"/>
      <c r="H165" s="160">
        <v>232.5</v>
      </c>
      <c r="I165" s="160" t="s">
        <v>647</v>
      </c>
      <c r="J165" s="161" t="s">
        <v>648</v>
      </c>
      <c r="K165" s="162">
        <f>H165-F165</f>
        <v>-267.5</v>
      </c>
      <c r="L165" s="163">
        <f>K165/F165</f>
        <v>-0.53500000000000003</v>
      </c>
      <c r="M165" s="159" t="s">
        <v>547</v>
      </c>
      <c r="N165" s="156">
        <v>43735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59</v>
      </c>
      <c r="B166" s="146">
        <v>42527</v>
      </c>
      <c r="C166" s="146"/>
      <c r="D166" s="147" t="s">
        <v>493</v>
      </c>
      <c r="E166" s="148" t="s">
        <v>565</v>
      </c>
      <c r="F166" s="149">
        <v>110</v>
      </c>
      <c r="G166" s="148"/>
      <c r="H166" s="148">
        <v>126.5</v>
      </c>
      <c r="I166" s="150">
        <v>125</v>
      </c>
      <c r="J166" s="151" t="s">
        <v>574</v>
      </c>
      <c r="K166" s="152">
        <f>H166-F166</f>
        <v>16.5</v>
      </c>
      <c r="L166" s="153">
        <f>K166/F166</f>
        <v>0.15</v>
      </c>
      <c r="M166" s="148" t="s">
        <v>535</v>
      </c>
      <c r="N166" s="154">
        <v>42552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60</v>
      </c>
      <c r="B167" s="146">
        <v>42538</v>
      </c>
      <c r="C167" s="146"/>
      <c r="D167" s="147" t="s">
        <v>649</v>
      </c>
      <c r="E167" s="148" t="s">
        <v>565</v>
      </c>
      <c r="F167" s="149">
        <v>44</v>
      </c>
      <c r="G167" s="148"/>
      <c r="H167" s="148">
        <v>69.5</v>
      </c>
      <c r="I167" s="150">
        <v>69.5</v>
      </c>
      <c r="J167" s="151" t="s">
        <v>650</v>
      </c>
      <c r="K167" s="152">
        <f>H167-F167</f>
        <v>25.5</v>
      </c>
      <c r="L167" s="153">
        <f>K167/F167</f>
        <v>0.57954545454545459</v>
      </c>
      <c r="M167" s="148" t="s">
        <v>535</v>
      </c>
      <c r="N167" s="154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61</v>
      </c>
      <c r="B168" s="146">
        <v>42549</v>
      </c>
      <c r="C168" s="146"/>
      <c r="D168" s="147" t="s">
        <v>651</v>
      </c>
      <c r="E168" s="148" t="s">
        <v>565</v>
      </c>
      <c r="F168" s="149">
        <v>262.5</v>
      </c>
      <c r="G168" s="148"/>
      <c r="H168" s="148">
        <v>340</v>
      </c>
      <c r="I168" s="150">
        <v>333</v>
      </c>
      <c r="J168" s="151" t="s">
        <v>652</v>
      </c>
      <c r="K168" s="152">
        <v>77.5</v>
      </c>
      <c r="L168" s="153">
        <v>0.29523809523809502</v>
      </c>
      <c r="M168" s="148" t="s">
        <v>535</v>
      </c>
      <c r="N168" s="154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62</v>
      </c>
      <c r="B169" s="146">
        <v>42549</v>
      </c>
      <c r="C169" s="146"/>
      <c r="D169" s="147" t="s">
        <v>653</v>
      </c>
      <c r="E169" s="148" t="s">
        <v>565</v>
      </c>
      <c r="F169" s="149">
        <v>840</v>
      </c>
      <c r="G169" s="148"/>
      <c r="H169" s="148">
        <v>1230</v>
      </c>
      <c r="I169" s="150">
        <v>1230</v>
      </c>
      <c r="J169" s="151" t="s">
        <v>623</v>
      </c>
      <c r="K169" s="152">
        <v>390</v>
      </c>
      <c r="L169" s="153">
        <v>0.46428571428571402</v>
      </c>
      <c r="M169" s="148" t="s">
        <v>535</v>
      </c>
      <c r="N169" s="154">
        <v>42649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8">
        <v>63</v>
      </c>
      <c r="B170" s="169">
        <v>42556</v>
      </c>
      <c r="C170" s="169"/>
      <c r="D170" s="170" t="s">
        <v>654</v>
      </c>
      <c r="E170" s="171" t="s">
        <v>565</v>
      </c>
      <c r="F170" s="171">
        <v>395</v>
      </c>
      <c r="G170" s="172"/>
      <c r="H170" s="172">
        <f>(468.5+342.5)/2</f>
        <v>405.5</v>
      </c>
      <c r="I170" s="172">
        <v>510</v>
      </c>
      <c r="J170" s="173" t="s">
        <v>655</v>
      </c>
      <c r="K170" s="174">
        <f t="shared" ref="K170:K176" si="77">H170-F170</f>
        <v>10.5</v>
      </c>
      <c r="L170" s="175">
        <f t="shared" ref="L170:L176" si="78">K170/F170</f>
        <v>2.6582278481012658E-2</v>
      </c>
      <c r="M170" s="171" t="s">
        <v>656</v>
      </c>
      <c r="N170" s="169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5">
        <v>64</v>
      </c>
      <c r="B171" s="156">
        <v>42584</v>
      </c>
      <c r="C171" s="156"/>
      <c r="D171" s="157" t="s">
        <v>657</v>
      </c>
      <c r="E171" s="158" t="s">
        <v>537</v>
      </c>
      <c r="F171" s="159">
        <f>169.5-12.8</f>
        <v>156.69999999999999</v>
      </c>
      <c r="G171" s="159"/>
      <c r="H171" s="160">
        <v>77</v>
      </c>
      <c r="I171" s="160" t="s">
        <v>658</v>
      </c>
      <c r="J171" s="161" t="s">
        <v>659</v>
      </c>
      <c r="K171" s="162">
        <f t="shared" si="77"/>
        <v>-79.699999999999989</v>
      </c>
      <c r="L171" s="163">
        <f t="shared" si="78"/>
        <v>-0.50861518825781749</v>
      </c>
      <c r="M171" s="159" t="s">
        <v>547</v>
      </c>
      <c r="N171" s="156">
        <v>43522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65</v>
      </c>
      <c r="B172" s="156">
        <v>42586</v>
      </c>
      <c r="C172" s="156"/>
      <c r="D172" s="157" t="s">
        <v>660</v>
      </c>
      <c r="E172" s="158" t="s">
        <v>565</v>
      </c>
      <c r="F172" s="159">
        <v>400</v>
      </c>
      <c r="G172" s="159"/>
      <c r="H172" s="160">
        <v>305</v>
      </c>
      <c r="I172" s="160">
        <v>475</v>
      </c>
      <c r="J172" s="161" t="s">
        <v>661</v>
      </c>
      <c r="K172" s="162">
        <f t="shared" si="77"/>
        <v>-95</v>
      </c>
      <c r="L172" s="163">
        <f t="shared" si="78"/>
        <v>-0.23749999999999999</v>
      </c>
      <c r="M172" s="159" t="s">
        <v>547</v>
      </c>
      <c r="N172" s="156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66</v>
      </c>
      <c r="B173" s="146">
        <v>42593</v>
      </c>
      <c r="C173" s="146"/>
      <c r="D173" s="147" t="s">
        <v>662</v>
      </c>
      <c r="E173" s="148" t="s">
        <v>565</v>
      </c>
      <c r="F173" s="149">
        <v>86.5</v>
      </c>
      <c r="G173" s="148"/>
      <c r="H173" s="148">
        <v>130</v>
      </c>
      <c r="I173" s="150">
        <v>130</v>
      </c>
      <c r="J173" s="151" t="s">
        <v>663</v>
      </c>
      <c r="K173" s="152">
        <f t="shared" si="77"/>
        <v>43.5</v>
      </c>
      <c r="L173" s="153">
        <f t="shared" si="78"/>
        <v>0.50289017341040465</v>
      </c>
      <c r="M173" s="148" t="s">
        <v>535</v>
      </c>
      <c r="N173" s="154">
        <v>43091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67</v>
      </c>
      <c r="B174" s="156">
        <v>42600</v>
      </c>
      <c r="C174" s="156"/>
      <c r="D174" s="157" t="s">
        <v>109</v>
      </c>
      <c r="E174" s="158" t="s">
        <v>565</v>
      </c>
      <c r="F174" s="159">
        <v>133.5</v>
      </c>
      <c r="G174" s="159"/>
      <c r="H174" s="160">
        <v>126.5</v>
      </c>
      <c r="I174" s="160">
        <v>178</v>
      </c>
      <c r="J174" s="161" t="s">
        <v>664</v>
      </c>
      <c r="K174" s="162">
        <f t="shared" si="77"/>
        <v>-7</v>
      </c>
      <c r="L174" s="163">
        <f t="shared" si="78"/>
        <v>-5.2434456928838954E-2</v>
      </c>
      <c r="M174" s="159" t="s">
        <v>547</v>
      </c>
      <c r="N174" s="156">
        <v>42615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68</v>
      </c>
      <c r="B175" s="146">
        <v>42613</v>
      </c>
      <c r="C175" s="146"/>
      <c r="D175" s="147" t="s">
        <v>665</v>
      </c>
      <c r="E175" s="148" t="s">
        <v>565</v>
      </c>
      <c r="F175" s="149">
        <v>560</v>
      </c>
      <c r="G175" s="148"/>
      <c r="H175" s="148">
        <v>725</v>
      </c>
      <c r="I175" s="150">
        <v>725</v>
      </c>
      <c r="J175" s="151" t="s">
        <v>567</v>
      </c>
      <c r="K175" s="152">
        <f t="shared" si="77"/>
        <v>165</v>
      </c>
      <c r="L175" s="153">
        <f t="shared" si="78"/>
        <v>0.29464285714285715</v>
      </c>
      <c r="M175" s="148" t="s">
        <v>535</v>
      </c>
      <c r="N175" s="154">
        <v>42456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69</v>
      </c>
      <c r="B176" s="146">
        <v>42614</v>
      </c>
      <c r="C176" s="146"/>
      <c r="D176" s="147" t="s">
        <v>666</v>
      </c>
      <c r="E176" s="148" t="s">
        <v>565</v>
      </c>
      <c r="F176" s="149">
        <v>160.5</v>
      </c>
      <c r="G176" s="148"/>
      <c r="H176" s="148">
        <v>210</v>
      </c>
      <c r="I176" s="150">
        <v>210</v>
      </c>
      <c r="J176" s="151" t="s">
        <v>567</v>
      </c>
      <c r="K176" s="152">
        <f t="shared" si="77"/>
        <v>49.5</v>
      </c>
      <c r="L176" s="153">
        <f t="shared" si="78"/>
        <v>0.30841121495327101</v>
      </c>
      <c r="M176" s="148" t="s">
        <v>535</v>
      </c>
      <c r="N176" s="154">
        <v>42871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70</v>
      </c>
      <c r="B177" s="146">
        <v>42646</v>
      </c>
      <c r="C177" s="146"/>
      <c r="D177" s="147" t="s">
        <v>378</v>
      </c>
      <c r="E177" s="148" t="s">
        <v>565</v>
      </c>
      <c r="F177" s="149">
        <v>430</v>
      </c>
      <c r="G177" s="148"/>
      <c r="H177" s="148">
        <v>596</v>
      </c>
      <c r="I177" s="150">
        <v>575</v>
      </c>
      <c r="J177" s="151" t="s">
        <v>667</v>
      </c>
      <c r="K177" s="152">
        <v>166</v>
      </c>
      <c r="L177" s="153">
        <v>0.38604651162790699</v>
      </c>
      <c r="M177" s="148" t="s">
        <v>535</v>
      </c>
      <c r="N177" s="154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71</v>
      </c>
      <c r="B178" s="146">
        <v>42657</v>
      </c>
      <c r="C178" s="146"/>
      <c r="D178" s="147" t="s">
        <v>668</v>
      </c>
      <c r="E178" s="148" t="s">
        <v>565</v>
      </c>
      <c r="F178" s="149">
        <v>280</v>
      </c>
      <c r="G178" s="148"/>
      <c r="H178" s="148">
        <v>345</v>
      </c>
      <c r="I178" s="150">
        <v>345</v>
      </c>
      <c r="J178" s="151" t="s">
        <v>567</v>
      </c>
      <c r="K178" s="152">
        <f t="shared" ref="K178:K183" si="79">H178-F178</f>
        <v>65</v>
      </c>
      <c r="L178" s="153">
        <f>K178/F178</f>
        <v>0.23214285714285715</v>
      </c>
      <c r="M178" s="148" t="s">
        <v>535</v>
      </c>
      <c r="N178" s="154">
        <v>42814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72</v>
      </c>
      <c r="B179" s="146">
        <v>42657</v>
      </c>
      <c r="C179" s="146"/>
      <c r="D179" s="147" t="s">
        <v>669</v>
      </c>
      <c r="E179" s="148" t="s">
        <v>565</v>
      </c>
      <c r="F179" s="149">
        <v>245</v>
      </c>
      <c r="G179" s="148"/>
      <c r="H179" s="148">
        <v>325.5</v>
      </c>
      <c r="I179" s="150">
        <v>330</v>
      </c>
      <c r="J179" s="151" t="s">
        <v>670</v>
      </c>
      <c r="K179" s="152">
        <f t="shared" si="79"/>
        <v>80.5</v>
      </c>
      <c r="L179" s="153">
        <f>K179/F179</f>
        <v>0.32857142857142857</v>
      </c>
      <c r="M179" s="148" t="s">
        <v>535</v>
      </c>
      <c r="N179" s="154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73</v>
      </c>
      <c r="B180" s="146">
        <v>42660</v>
      </c>
      <c r="C180" s="146"/>
      <c r="D180" s="147" t="s">
        <v>334</v>
      </c>
      <c r="E180" s="148" t="s">
        <v>565</v>
      </c>
      <c r="F180" s="149">
        <v>125</v>
      </c>
      <c r="G180" s="148"/>
      <c r="H180" s="148">
        <v>160</v>
      </c>
      <c r="I180" s="150">
        <v>160</v>
      </c>
      <c r="J180" s="151" t="s">
        <v>623</v>
      </c>
      <c r="K180" s="152">
        <f t="shared" si="79"/>
        <v>35</v>
      </c>
      <c r="L180" s="153">
        <v>0.28000000000000003</v>
      </c>
      <c r="M180" s="148" t="s">
        <v>535</v>
      </c>
      <c r="N180" s="154">
        <v>42803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74</v>
      </c>
      <c r="B181" s="146">
        <v>42660</v>
      </c>
      <c r="C181" s="146"/>
      <c r="D181" s="147" t="s">
        <v>433</v>
      </c>
      <c r="E181" s="148" t="s">
        <v>565</v>
      </c>
      <c r="F181" s="149">
        <v>114</v>
      </c>
      <c r="G181" s="148"/>
      <c r="H181" s="148">
        <v>145</v>
      </c>
      <c r="I181" s="150">
        <v>145</v>
      </c>
      <c r="J181" s="151" t="s">
        <v>623</v>
      </c>
      <c r="K181" s="152">
        <f t="shared" si="79"/>
        <v>31</v>
      </c>
      <c r="L181" s="153">
        <f>K181/F181</f>
        <v>0.27192982456140352</v>
      </c>
      <c r="M181" s="148" t="s">
        <v>535</v>
      </c>
      <c r="N181" s="154">
        <v>42859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75</v>
      </c>
      <c r="B182" s="146">
        <v>42660</v>
      </c>
      <c r="C182" s="146"/>
      <c r="D182" s="147" t="s">
        <v>671</v>
      </c>
      <c r="E182" s="148" t="s">
        <v>565</v>
      </c>
      <c r="F182" s="149">
        <v>212</v>
      </c>
      <c r="G182" s="148"/>
      <c r="H182" s="148">
        <v>280</v>
      </c>
      <c r="I182" s="150">
        <v>276</v>
      </c>
      <c r="J182" s="151" t="s">
        <v>672</v>
      </c>
      <c r="K182" s="152">
        <f t="shared" si="79"/>
        <v>68</v>
      </c>
      <c r="L182" s="153">
        <f>K182/F182</f>
        <v>0.32075471698113206</v>
      </c>
      <c r="M182" s="148" t="s">
        <v>535</v>
      </c>
      <c r="N182" s="154">
        <v>42858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76</v>
      </c>
      <c r="B183" s="146">
        <v>42678</v>
      </c>
      <c r="C183" s="146"/>
      <c r="D183" s="147" t="s">
        <v>424</v>
      </c>
      <c r="E183" s="148" t="s">
        <v>565</v>
      </c>
      <c r="F183" s="149">
        <v>155</v>
      </c>
      <c r="G183" s="148"/>
      <c r="H183" s="148">
        <v>210</v>
      </c>
      <c r="I183" s="150">
        <v>210</v>
      </c>
      <c r="J183" s="151" t="s">
        <v>673</v>
      </c>
      <c r="K183" s="152">
        <f t="shared" si="79"/>
        <v>55</v>
      </c>
      <c r="L183" s="153">
        <f>K183/F183</f>
        <v>0.35483870967741937</v>
      </c>
      <c r="M183" s="148" t="s">
        <v>535</v>
      </c>
      <c r="N183" s="154">
        <v>42944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77</v>
      </c>
      <c r="B184" s="156">
        <v>42710</v>
      </c>
      <c r="C184" s="156"/>
      <c r="D184" s="157" t="s">
        <v>674</v>
      </c>
      <c r="E184" s="158" t="s">
        <v>565</v>
      </c>
      <c r="F184" s="159">
        <v>150.5</v>
      </c>
      <c r="G184" s="159"/>
      <c r="H184" s="160">
        <v>72.5</v>
      </c>
      <c r="I184" s="160">
        <v>174</v>
      </c>
      <c r="J184" s="161" t="s">
        <v>675</v>
      </c>
      <c r="K184" s="162">
        <v>-78</v>
      </c>
      <c r="L184" s="163">
        <v>-0.51827242524916906</v>
      </c>
      <c r="M184" s="159" t="s">
        <v>547</v>
      </c>
      <c r="N184" s="156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78</v>
      </c>
      <c r="B185" s="146">
        <v>42712</v>
      </c>
      <c r="C185" s="146"/>
      <c r="D185" s="147" t="s">
        <v>676</v>
      </c>
      <c r="E185" s="148" t="s">
        <v>565</v>
      </c>
      <c r="F185" s="149">
        <v>380</v>
      </c>
      <c r="G185" s="148"/>
      <c r="H185" s="148">
        <v>478</v>
      </c>
      <c r="I185" s="150">
        <v>468</v>
      </c>
      <c r="J185" s="151" t="s">
        <v>623</v>
      </c>
      <c r="K185" s="152">
        <f>H185-F185</f>
        <v>98</v>
      </c>
      <c r="L185" s="153">
        <f>K185/F185</f>
        <v>0.25789473684210529</v>
      </c>
      <c r="M185" s="148" t="s">
        <v>535</v>
      </c>
      <c r="N185" s="154">
        <v>43025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79</v>
      </c>
      <c r="B186" s="146">
        <v>42734</v>
      </c>
      <c r="C186" s="146"/>
      <c r="D186" s="147" t="s">
        <v>108</v>
      </c>
      <c r="E186" s="148" t="s">
        <v>565</v>
      </c>
      <c r="F186" s="149">
        <v>305</v>
      </c>
      <c r="G186" s="148"/>
      <c r="H186" s="148">
        <v>375</v>
      </c>
      <c r="I186" s="150">
        <v>375</v>
      </c>
      <c r="J186" s="151" t="s">
        <v>623</v>
      </c>
      <c r="K186" s="152">
        <f>H186-F186</f>
        <v>70</v>
      </c>
      <c r="L186" s="153">
        <f>K186/F186</f>
        <v>0.22950819672131148</v>
      </c>
      <c r="M186" s="148" t="s">
        <v>535</v>
      </c>
      <c r="N186" s="154">
        <v>42768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80</v>
      </c>
      <c r="B187" s="146">
        <v>42739</v>
      </c>
      <c r="C187" s="146"/>
      <c r="D187" s="147" t="s">
        <v>94</v>
      </c>
      <c r="E187" s="148" t="s">
        <v>565</v>
      </c>
      <c r="F187" s="149">
        <v>99.5</v>
      </c>
      <c r="G187" s="148"/>
      <c r="H187" s="148">
        <v>158</v>
      </c>
      <c r="I187" s="150">
        <v>158</v>
      </c>
      <c r="J187" s="151" t="s">
        <v>623</v>
      </c>
      <c r="K187" s="152">
        <f>H187-F187</f>
        <v>58.5</v>
      </c>
      <c r="L187" s="153">
        <f>K187/F187</f>
        <v>0.5879396984924623</v>
      </c>
      <c r="M187" s="148" t="s">
        <v>535</v>
      </c>
      <c r="N187" s="154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81</v>
      </c>
      <c r="B188" s="146">
        <v>42739</v>
      </c>
      <c r="C188" s="146"/>
      <c r="D188" s="147" t="s">
        <v>94</v>
      </c>
      <c r="E188" s="148" t="s">
        <v>565</v>
      </c>
      <c r="F188" s="149">
        <v>99.5</v>
      </c>
      <c r="G188" s="148"/>
      <c r="H188" s="148">
        <v>158</v>
      </c>
      <c r="I188" s="150">
        <v>158</v>
      </c>
      <c r="J188" s="151" t="s">
        <v>623</v>
      </c>
      <c r="K188" s="152">
        <v>58.5</v>
      </c>
      <c r="L188" s="153">
        <v>0.58793969849246197</v>
      </c>
      <c r="M188" s="148" t="s">
        <v>535</v>
      </c>
      <c r="N188" s="154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82</v>
      </c>
      <c r="B189" s="146">
        <v>42786</v>
      </c>
      <c r="C189" s="146"/>
      <c r="D189" s="147" t="s">
        <v>182</v>
      </c>
      <c r="E189" s="148" t="s">
        <v>565</v>
      </c>
      <c r="F189" s="149">
        <v>140.5</v>
      </c>
      <c r="G189" s="148"/>
      <c r="H189" s="148">
        <v>220</v>
      </c>
      <c r="I189" s="150">
        <v>220</v>
      </c>
      <c r="J189" s="151" t="s">
        <v>623</v>
      </c>
      <c r="K189" s="152">
        <f>H189-F189</f>
        <v>79.5</v>
      </c>
      <c r="L189" s="153">
        <f>K189/F189</f>
        <v>0.5658362989323843</v>
      </c>
      <c r="M189" s="148" t="s">
        <v>535</v>
      </c>
      <c r="N189" s="154">
        <v>42864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83</v>
      </c>
      <c r="B190" s="146">
        <v>42786</v>
      </c>
      <c r="C190" s="146"/>
      <c r="D190" s="147" t="s">
        <v>677</v>
      </c>
      <c r="E190" s="148" t="s">
        <v>565</v>
      </c>
      <c r="F190" s="149">
        <v>202.5</v>
      </c>
      <c r="G190" s="148"/>
      <c r="H190" s="148">
        <v>234</v>
      </c>
      <c r="I190" s="150">
        <v>234</v>
      </c>
      <c r="J190" s="151" t="s">
        <v>623</v>
      </c>
      <c r="K190" s="152">
        <v>31.5</v>
      </c>
      <c r="L190" s="153">
        <v>0.155555555555556</v>
      </c>
      <c r="M190" s="148" t="s">
        <v>535</v>
      </c>
      <c r="N190" s="154">
        <v>42836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84</v>
      </c>
      <c r="B191" s="146">
        <v>42818</v>
      </c>
      <c r="C191" s="146"/>
      <c r="D191" s="147" t="s">
        <v>678</v>
      </c>
      <c r="E191" s="148" t="s">
        <v>565</v>
      </c>
      <c r="F191" s="149">
        <v>300.5</v>
      </c>
      <c r="G191" s="148"/>
      <c r="H191" s="148">
        <v>417.5</v>
      </c>
      <c r="I191" s="150">
        <v>420</v>
      </c>
      <c r="J191" s="151" t="s">
        <v>679</v>
      </c>
      <c r="K191" s="152">
        <f>H191-F191</f>
        <v>117</v>
      </c>
      <c r="L191" s="153">
        <f>K191/F191</f>
        <v>0.38935108153078202</v>
      </c>
      <c r="M191" s="148" t="s">
        <v>535</v>
      </c>
      <c r="N191" s="154">
        <v>43070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85</v>
      </c>
      <c r="B192" s="146">
        <v>42818</v>
      </c>
      <c r="C192" s="146"/>
      <c r="D192" s="147" t="s">
        <v>653</v>
      </c>
      <c r="E192" s="148" t="s">
        <v>565</v>
      </c>
      <c r="F192" s="149">
        <v>850</v>
      </c>
      <c r="G192" s="148"/>
      <c r="H192" s="148">
        <v>1042.5</v>
      </c>
      <c r="I192" s="150">
        <v>1023</v>
      </c>
      <c r="J192" s="151" t="s">
        <v>680</v>
      </c>
      <c r="K192" s="152">
        <v>192.5</v>
      </c>
      <c r="L192" s="153">
        <v>0.22647058823529401</v>
      </c>
      <c r="M192" s="148" t="s">
        <v>535</v>
      </c>
      <c r="N192" s="154">
        <v>42830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86</v>
      </c>
      <c r="B193" s="146">
        <v>42830</v>
      </c>
      <c r="C193" s="146"/>
      <c r="D193" s="147" t="s">
        <v>452</v>
      </c>
      <c r="E193" s="148" t="s">
        <v>565</v>
      </c>
      <c r="F193" s="149">
        <v>785</v>
      </c>
      <c r="G193" s="148"/>
      <c r="H193" s="148">
        <v>930</v>
      </c>
      <c r="I193" s="150">
        <v>920</v>
      </c>
      <c r="J193" s="151" t="s">
        <v>681</v>
      </c>
      <c r="K193" s="152">
        <f>H193-F193</f>
        <v>145</v>
      </c>
      <c r="L193" s="153">
        <f>K193/F193</f>
        <v>0.18471337579617833</v>
      </c>
      <c r="M193" s="148" t="s">
        <v>535</v>
      </c>
      <c r="N193" s="154">
        <v>42976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87</v>
      </c>
      <c r="B194" s="156">
        <v>42831</v>
      </c>
      <c r="C194" s="156"/>
      <c r="D194" s="157" t="s">
        <v>682</v>
      </c>
      <c r="E194" s="158" t="s">
        <v>565</v>
      </c>
      <c r="F194" s="159">
        <v>40</v>
      </c>
      <c r="G194" s="159"/>
      <c r="H194" s="160">
        <v>13.1</v>
      </c>
      <c r="I194" s="160">
        <v>60</v>
      </c>
      <c r="J194" s="161" t="s">
        <v>683</v>
      </c>
      <c r="K194" s="162">
        <v>-26.9</v>
      </c>
      <c r="L194" s="163">
        <v>-0.67249999999999999</v>
      </c>
      <c r="M194" s="159" t="s">
        <v>547</v>
      </c>
      <c r="N194" s="15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88</v>
      </c>
      <c r="B195" s="146">
        <v>42837</v>
      </c>
      <c r="C195" s="146"/>
      <c r="D195" s="147" t="s">
        <v>93</v>
      </c>
      <c r="E195" s="148" t="s">
        <v>565</v>
      </c>
      <c r="F195" s="149">
        <v>289.5</v>
      </c>
      <c r="G195" s="148"/>
      <c r="H195" s="148">
        <v>354</v>
      </c>
      <c r="I195" s="150">
        <v>360</v>
      </c>
      <c r="J195" s="151" t="s">
        <v>684</v>
      </c>
      <c r="K195" s="152">
        <f t="shared" ref="K195:K203" si="80">H195-F195</f>
        <v>64.5</v>
      </c>
      <c r="L195" s="153">
        <f t="shared" ref="L195:L203" si="81">K195/F195</f>
        <v>0.22279792746113988</v>
      </c>
      <c r="M195" s="148" t="s">
        <v>535</v>
      </c>
      <c r="N195" s="15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89</v>
      </c>
      <c r="B196" s="146">
        <v>42845</v>
      </c>
      <c r="C196" s="146"/>
      <c r="D196" s="147" t="s">
        <v>400</v>
      </c>
      <c r="E196" s="148" t="s">
        <v>565</v>
      </c>
      <c r="F196" s="149">
        <v>700</v>
      </c>
      <c r="G196" s="148"/>
      <c r="H196" s="148">
        <v>840</v>
      </c>
      <c r="I196" s="150">
        <v>840</v>
      </c>
      <c r="J196" s="151" t="s">
        <v>685</v>
      </c>
      <c r="K196" s="152">
        <f t="shared" si="80"/>
        <v>140</v>
      </c>
      <c r="L196" s="153">
        <f t="shared" si="81"/>
        <v>0.2</v>
      </c>
      <c r="M196" s="148" t="s">
        <v>535</v>
      </c>
      <c r="N196" s="154">
        <v>42893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90</v>
      </c>
      <c r="B197" s="146">
        <v>42887</v>
      </c>
      <c r="C197" s="146"/>
      <c r="D197" s="147" t="s">
        <v>686</v>
      </c>
      <c r="E197" s="148" t="s">
        <v>565</v>
      </c>
      <c r="F197" s="149">
        <v>130</v>
      </c>
      <c r="G197" s="148"/>
      <c r="H197" s="148">
        <v>144.25</v>
      </c>
      <c r="I197" s="150">
        <v>170</v>
      </c>
      <c r="J197" s="151" t="s">
        <v>687</v>
      </c>
      <c r="K197" s="152">
        <f t="shared" si="80"/>
        <v>14.25</v>
      </c>
      <c r="L197" s="153">
        <f t="shared" si="81"/>
        <v>0.10961538461538461</v>
      </c>
      <c r="M197" s="148" t="s">
        <v>535</v>
      </c>
      <c r="N197" s="154">
        <v>43675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91</v>
      </c>
      <c r="B198" s="146">
        <v>42901</v>
      </c>
      <c r="C198" s="146"/>
      <c r="D198" s="147" t="s">
        <v>688</v>
      </c>
      <c r="E198" s="148" t="s">
        <v>565</v>
      </c>
      <c r="F198" s="149">
        <v>214.5</v>
      </c>
      <c r="G198" s="148"/>
      <c r="H198" s="148">
        <v>262</v>
      </c>
      <c r="I198" s="150">
        <v>262</v>
      </c>
      <c r="J198" s="151" t="s">
        <v>689</v>
      </c>
      <c r="K198" s="152">
        <f t="shared" si="80"/>
        <v>47.5</v>
      </c>
      <c r="L198" s="153">
        <f t="shared" si="81"/>
        <v>0.22144522144522144</v>
      </c>
      <c r="M198" s="148" t="s">
        <v>535</v>
      </c>
      <c r="N198" s="154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92</v>
      </c>
      <c r="B199" s="177">
        <v>42933</v>
      </c>
      <c r="C199" s="177"/>
      <c r="D199" s="178" t="s">
        <v>690</v>
      </c>
      <c r="E199" s="179" t="s">
        <v>565</v>
      </c>
      <c r="F199" s="180">
        <v>370</v>
      </c>
      <c r="G199" s="179"/>
      <c r="H199" s="179">
        <v>447.5</v>
      </c>
      <c r="I199" s="181">
        <v>450</v>
      </c>
      <c r="J199" s="182" t="s">
        <v>623</v>
      </c>
      <c r="K199" s="152">
        <f t="shared" si="80"/>
        <v>77.5</v>
      </c>
      <c r="L199" s="183">
        <f t="shared" si="81"/>
        <v>0.20945945945945946</v>
      </c>
      <c r="M199" s="179" t="s">
        <v>535</v>
      </c>
      <c r="N199" s="184">
        <v>43035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93</v>
      </c>
      <c r="B200" s="177">
        <v>42943</v>
      </c>
      <c r="C200" s="177"/>
      <c r="D200" s="178" t="s">
        <v>180</v>
      </c>
      <c r="E200" s="179" t="s">
        <v>565</v>
      </c>
      <c r="F200" s="180">
        <v>657.5</v>
      </c>
      <c r="G200" s="179"/>
      <c r="H200" s="179">
        <v>825</v>
      </c>
      <c r="I200" s="181">
        <v>820</v>
      </c>
      <c r="J200" s="182" t="s">
        <v>623</v>
      </c>
      <c r="K200" s="152">
        <f t="shared" si="80"/>
        <v>167.5</v>
      </c>
      <c r="L200" s="183">
        <f t="shared" si="81"/>
        <v>0.25475285171102663</v>
      </c>
      <c r="M200" s="179" t="s">
        <v>535</v>
      </c>
      <c r="N200" s="184">
        <v>43090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94</v>
      </c>
      <c r="B201" s="146">
        <v>42964</v>
      </c>
      <c r="C201" s="146"/>
      <c r="D201" s="147" t="s">
        <v>347</v>
      </c>
      <c r="E201" s="148" t="s">
        <v>565</v>
      </c>
      <c r="F201" s="149">
        <v>605</v>
      </c>
      <c r="G201" s="148"/>
      <c r="H201" s="148">
        <v>750</v>
      </c>
      <c r="I201" s="150">
        <v>750</v>
      </c>
      <c r="J201" s="151" t="s">
        <v>681</v>
      </c>
      <c r="K201" s="152">
        <f t="shared" si="80"/>
        <v>145</v>
      </c>
      <c r="L201" s="153">
        <f t="shared" si="81"/>
        <v>0.23966942148760331</v>
      </c>
      <c r="M201" s="148" t="s">
        <v>535</v>
      </c>
      <c r="N201" s="154">
        <v>43027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95</v>
      </c>
      <c r="B202" s="156">
        <v>42979</v>
      </c>
      <c r="C202" s="156"/>
      <c r="D202" s="164" t="s">
        <v>691</v>
      </c>
      <c r="E202" s="159" t="s">
        <v>565</v>
      </c>
      <c r="F202" s="159">
        <v>255</v>
      </c>
      <c r="G202" s="160"/>
      <c r="H202" s="160">
        <v>217.25</v>
      </c>
      <c r="I202" s="160">
        <v>320</v>
      </c>
      <c r="J202" s="161" t="s">
        <v>692</v>
      </c>
      <c r="K202" s="162">
        <f t="shared" si="80"/>
        <v>-37.75</v>
      </c>
      <c r="L202" s="165">
        <f t="shared" si="81"/>
        <v>-0.14803921568627451</v>
      </c>
      <c r="M202" s="159" t="s">
        <v>547</v>
      </c>
      <c r="N202" s="15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96</v>
      </c>
      <c r="B203" s="146">
        <v>42997</v>
      </c>
      <c r="C203" s="146"/>
      <c r="D203" s="147" t="s">
        <v>693</v>
      </c>
      <c r="E203" s="148" t="s">
        <v>565</v>
      </c>
      <c r="F203" s="149">
        <v>215</v>
      </c>
      <c r="G203" s="148"/>
      <c r="H203" s="148">
        <v>258</v>
      </c>
      <c r="I203" s="150">
        <v>258</v>
      </c>
      <c r="J203" s="151" t="s">
        <v>623</v>
      </c>
      <c r="K203" s="152">
        <f t="shared" si="80"/>
        <v>43</v>
      </c>
      <c r="L203" s="153">
        <f t="shared" si="81"/>
        <v>0.2</v>
      </c>
      <c r="M203" s="148" t="s">
        <v>535</v>
      </c>
      <c r="N203" s="15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97</v>
      </c>
      <c r="B204" s="146">
        <v>42997</v>
      </c>
      <c r="C204" s="146"/>
      <c r="D204" s="147" t="s">
        <v>693</v>
      </c>
      <c r="E204" s="148" t="s">
        <v>565</v>
      </c>
      <c r="F204" s="149">
        <v>215</v>
      </c>
      <c r="G204" s="148"/>
      <c r="H204" s="148">
        <v>258</v>
      </c>
      <c r="I204" s="150">
        <v>258</v>
      </c>
      <c r="J204" s="182" t="s">
        <v>623</v>
      </c>
      <c r="K204" s="152">
        <v>43</v>
      </c>
      <c r="L204" s="153">
        <v>0.2</v>
      </c>
      <c r="M204" s="148" t="s">
        <v>535</v>
      </c>
      <c r="N204" s="154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98</v>
      </c>
      <c r="B205" s="177">
        <v>42998</v>
      </c>
      <c r="C205" s="177"/>
      <c r="D205" s="178" t="s">
        <v>694</v>
      </c>
      <c r="E205" s="179" t="s">
        <v>565</v>
      </c>
      <c r="F205" s="149">
        <v>75</v>
      </c>
      <c r="G205" s="179"/>
      <c r="H205" s="179">
        <v>90</v>
      </c>
      <c r="I205" s="181">
        <v>90</v>
      </c>
      <c r="J205" s="151" t="s">
        <v>695</v>
      </c>
      <c r="K205" s="152">
        <f t="shared" ref="K205:K210" si="82">H205-F205</f>
        <v>15</v>
      </c>
      <c r="L205" s="153">
        <f t="shared" ref="L205:L210" si="83">K205/F205</f>
        <v>0.2</v>
      </c>
      <c r="M205" s="148" t="s">
        <v>535</v>
      </c>
      <c r="N205" s="154">
        <v>43019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99</v>
      </c>
      <c r="B206" s="177">
        <v>43011</v>
      </c>
      <c r="C206" s="177"/>
      <c r="D206" s="178" t="s">
        <v>549</v>
      </c>
      <c r="E206" s="179" t="s">
        <v>565</v>
      </c>
      <c r="F206" s="180">
        <v>315</v>
      </c>
      <c r="G206" s="179"/>
      <c r="H206" s="179">
        <v>392</v>
      </c>
      <c r="I206" s="181">
        <v>384</v>
      </c>
      <c r="J206" s="182" t="s">
        <v>696</v>
      </c>
      <c r="K206" s="152">
        <f t="shared" si="82"/>
        <v>77</v>
      </c>
      <c r="L206" s="183">
        <f t="shared" si="83"/>
        <v>0.24444444444444444</v>
      </c>
      <c r="M206" s="179" t="s">
        <v>535</v>
      </c>
      <c r="N206" s="184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100</v>
      </c>
      <c r="B207" s="177">
        <v>43013</v>
      </c>
      <c r="C207" s="177"/>
      <c r="D207" s="178" t="s">
        <v>428</v>
      </c>
      <c r="E207" s="179" t="s">
        <v>565</v>
      </c>
      <c r="F207" s="180">
        <v>145</v>
      </c>
      <c r="G207" s="179"/>
      <c r="H207" s="179">
        <v>179</v>
      </c>
      <c r="I207" s="181">
        <v>180</v>
      </c>
      <c r="J207" s="182" t="s">
        <v>697</v>
      </c>
      <c r="K207" s="152">
        <f t="shared" si="82"/>
        <v>34</v>
      </c>
      <c r="L207" s="183">
        <f t="shared" si="83"/>
        <v>0.23448275862068965</v>
      </c>
      <c r="M207" s="179" t="s">
        <v>535</v>
      </c>
      <c r="N207" s="184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101</v>
      </c>
      <c r="B208" s="177">
        <v>43014</v>
      </c>
      <c r="C208" s="177"/>
      <c r="D208" s="178" t="s">
        <v>324</v>
      </c>
      <c r="E208" s="179" t="s">
        <v>565</v>
      </c>
      <c r="F208" s="180">
        <v>256</v>
      </c>
      <c r="G208" s="179"/>
      <c r="H208" s="179">
        <v>323</v>
      </c>
      <c r="I208" s="181">
        <v>320</v>
      </c>
      <c r="J208" s="182" t="s">
        <v>623</v>
      </c>
      <c r="K208" s="152">
        <f t="shared" si="82"/>
        <v>67</v>
      </c>
      <c r="L208" s="183">
        <f t="shared" si="83"/>
        <v>0.26171875</v>
      </c>
      <c r="M208" s="179" t="s">
        <v>535</v>
      </c>
      <c r="N208" s="184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102</v>
      </c>
      <c r="B209" s="177">
        <v>43017</v>
      </c>
      <c r="C209" s="177"/>
      <c r="D209" s="178" t="s">
        <v>339</v>
      </c>
      <c r="E209" s="179" t="s">
        <v>565</v>
      </c>
      <c r="F209" s="180">
        <v>137.5</v>
      </c>
      <c r="G209" s="179"/>
      <c r="H209" s="179">
        <v>184</v>
      </c>
      <c r="I209" s="181">
        <v>183</v>
      </c>
      <c r="J209" s="182" t="s">
        <v>698</v>
      </c>
      <c r="K209" s="152">
        <f t="shared" si="82"/>
        <v>46.5</v>
      </c>
      <c r="L209" s="183">
        <f t="shared" si="83"/>
        <v>0.33818181818181819</v>
      </c>
      <c r="M209" s="179" t="s">
        <v>535</v>
      </c>
      <c r="N209" s="184">
        <v>43108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103</v>
      </c>
      <c r="B210" s="177">
        <v>43018</v>
      </c>
      <c r="C210" s="177"/>
      <c r="D210" s="178" t="s">
        <v>699</v>
      </c>
      <c r="E210" s="179" t="s">
        <v>565</v>
      </c>
      <c r="F210" s="180">
        <v>125.5</v>
      </c>
      <c r="G210" s="179"/>
      <c r="H210" s="179">
        <v>158</v>
      </c>
      <c r="I210" s="181">
        <v>155</v>
      </c>
      <c r="J210" s="182" t="s">
        <v>700</v>
      </c>
      <c r="K210" s="152">
        <f t="shared" si="82"/>
        <v>32.5</v>
      </c>
      <c r="L210" s="183">
        <f t="shared" si="83"/>
        <v>0.25896414342629481</v>
      </c>
      <c r="M210" s="179" t="s">
        <v>535</v>
      </c>
      <c r="N210" s="184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104</v>
      </c>
      <c r="B211" s="177">
        <v>43018</v>
      </c>
      <c r="C211" s="177"/>
      <c r="D211" s="178" t="s">
        <v>701</v>
      </c>
      <c r="E211" s="179" t="s">
        <v>565</v>
      </c>
      <c r="F211" s="180">
        <v>895</v>
      </c>
      <c r="G211" s="179"/>
      <c r="H211" s="179">
        <v>1122.5</v>
      </c>
      <c r="I211" s="181">
        <v>1078</v>
      </c>
      <c r="J211" s="182" t="s">
        <v>702</v>
      </c>
      <c r="K211" s="152">
        <v>227.5</v>
      </c>
      <c r="L211" s="183">
        <v>0.25418994413407803</v>
      </c>
      <c r="M211" s="179" t="s">
        <v>535</v>
      </c>
      <c r="N211" s="184">
        <v>43117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105</v>
      </c>
      <c r="B212" s="177">
        <v>43020</v>
      </c>
      <c r="C212" s="177"/>
      <c r="D212" s="178" t="s">
        <v>333</v>
      </c>
      <c r="E212" s="179" t="s">
        <v>565</v>
      </c>
      <c r="F212" s="180">
        <v>525</v>
      </c>
      <c r="G212" s="179"/>
      <c r="H212" s="179">
        <v>629</v>
      </c>
      <c r="I212" s="181">
        <v>629</v>
      </c>
      <c r="J212" s="182" t="s">
        <v>623</v>
      </c>
      <c r="K212" s="152">
        <v>104</v>
      </c>
      <c r="L212" s="183">
        <v>0.19809523809523799</v>
      </c>
      <c r="M212" s="179" t="s">
        <v>535</v>
      </c>
      <c r="N212" s="184">
        <v>43119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106</v>
      </c>
      <c r="B213" s="177">
        <v>43046</v>
      </c>
      <c r="C213" s="177"/>
      <c r="D213" s="178" t="s">
        <v>370</v>
      </c>
      <c r="E213" s="179" t="s">
        <v>565</v>
      </c>
      <c r="F213" s="180">
        <v>740</v>
      </c>
      <c r="G213" s="179"/>
      <c r="H213" s="179">
        <v>892.5</v>
      </c>
      <c r="I213" s="181">
        <v>900</v>
      </c>
      <c r="J213" s="182" t="s">
        <v>703</v>
      </c>
      <c r="K213" s="152">
        <f>H213-F213</f>
        <v>152.5</v>
      </c>
      <c r="L213" s="183">
        <f>K213/F213</f>
        <v>0.20608108108108109</v>
      </c>
      <c r="M213" s="179" t="s">
        <v>535</v>
      </c>
      <c r="N213" s="184">
        <v>43052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107</v>
      </c>
      <c r="B214" s="146">
        <v>43073</v>
      </c>
      <c r="C214" s="146"/>
      <c r="D214" s="147" t="s">
        <v>704</v>
      </c>
      <c r="E214" s="148" t="s">
        <v>565</v>
      </c>
      <c r="F214" s="149">
        <v>118.5</v>
      </c>
      <c r="G214" s="148"/>
      <c r="H214" s="148">
        <v>143.5</v>
      </c>
      <c r="I214" s="150">
        <v>145</v>
      </c>
      <c r="J214" s="151" t="s">
        <v>556</v>
      </c>
      <c r="K214" s="152">
        <f>H214-F214</f>
        <v>25</v>
      </c>
      <c r="L214" s="153">
        <f>K214/F214</f>
        <v>0.2109704641350211</v>
      </c>
      <c r="M214" s="148" t="s">
        <v>535</v>
      </c>
      <c r="N214" s="154">
        <v>43097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5">
        <v>108</v>
      </c>
      <c r="B215" s="156">
        <v>43090</v>
      </c>
      <c r="C215" s="156"/>
      <c r="D215" s="157" t="s">
        <v>405</v>
      </c>
      <c r="E215" s="158" t="s">
        <v>565</v>
      </c>
      <c r="F215" s="159">
        <v>715</v>
      </c>
      <c r="G215" s="159"/>
      <c r="H215" s="160">
        <v>500</v>
      </c>
      <c r="I215" s="160">
        <v>872</v>
      </c>
      <c r="J215" s="161" t="s">
        <v>705</v>
      </c>
      <c r="K215" s="162">
        <f>H215-F215</f>
        <v>-215</v>
      </c>
      <c r="L215" s="163">
        <f>K215/F215</f>
        <v>-0.30069930069930068</v>
      </c>
      <c r="M215" s="159" t="s">
        <v>547</v>
      </c>
      <c r="N215" s="156">
        <v>43670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109</v>
      </c>
      <c r="B216" s="146">
        <v>43098</v>
      </c>
      <c r="C216" s="146"/>
      <c r="D216" s="147" t="s">
        <v>549</v>
      </c>
      <c r="E216" s="148" t="s">
        <v>565</v>
      </c>
      <c r="F216" s="149">
        <v>435</v>
      </c>
      <c r="G216" s="148"/>
      <c r="H216" s="148">
        <v>542.5</v>
      </c>
      <c r="I216" s="150">
        <v>539</v>
      </c>
      <c r="J216" s="151" t="s">
        <v>623</v>
      </c>
      <c r="K216" s="152">
        <v>107.5</v>
      </c>
      <c r="L216" s="153">
        <v>0.247126436781609</v>
      </c>
      <c r="M216" s="148" t="s">
        <v>535</v>
      </c>
      <c r="N216" s="154">
        <v>43206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110</v>
      </c>
      <c r="B217" s="146">
        <v>43098</v>
      </c>
      <c r="C217" s="146"/>
      <c r="D217" s="147" t="s">
        <v>507</v>
      </c>
      <c r="E217" s="148" t="s">
        <v>565</v>
      </c>
      <c r="F217" s="149">
        <v>885</v>
      </c>
      <c r="G217" s="148"/>
      <c r="H217" s="148">
        <v>1090</v>
      </c>
      <c r="I217" s="150">
        <v>1084</v>
      </c>
      <c r="J217" s="151" t="s">
        <v>623</v>
      </c>
      <c r="K217" s="152">
        <v>205</v>
      </c>
      <c r="L217" s="153">
        <v>0.23163841807909599</v>
      </c>
      <c r="M217" s="148" t="s">
        <v>535</v>
      </c>
      <c r="N217" s="154">
        <v>43213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111</v>
      </c>
      <c r="B218" s="186">
        <v>43192</v>
      </c>
      <c r="C218" s="186"/>
      <c r="D218" s="164" t="s">
        <v>706</v>
      </c>
      <c r="E218" s="159" t="s">
        <v>565</v>
      </c>
      <c r="F218" s="187">
        <v>478.5</v>
      </c>
      <c r="G218" s="159"/>
      <c r="H218" s="159">
        <v>442</v>
      </c>
      <c r="I218" s="160">
        <v>613</v>
      </c>
      <c r="J218" s="161" t="s">
        <v>707</v>
      </c>
      <c r="K218" s="162">
        <f>H218-F218</f>
        <v>-36.5</v>
      </c>
      <c r="L218" s="163">
        <f>K218/F218</f>
        <v>-7.6280041797283177E-2</v>
      </c>
      <c r="M218" s="159" t="s">
        <v>547</v>
      </c>
      <c r="N218" s="156">
        <v>43762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112</v>
      </c>
      <c r="B219" s="156">
        <v>43194</v>
      </c>
      <c r="C219" s="156"/>
      <c r="D219" s="157" t="s">
        <v>708</v>
      </c>
      <c r="E219" s="158" t="s">
        <v>565</v>
      </c>
      <c r="F219" s="159">
        <f>141.5-7.3</f>
        <v>134.19999999999999</v>
      </c>
      <c r="G219" s="159"/>
      <c r="H219" s="160">
        <v>77</v>
      </c>
      <c r="I219" s="160">
        <v>180</v>
      </c>
      <c r="J219" s="161" t="s">
        <v>709</v>
      </c>
      <c r="K219" s="162">
        <f>H219-F219</f>
        <v>-57.199999999999989</v>
      </c>
      <c r="L219" s="163">
        <f>K219/F219</f>
        <v>-0.42622950819672129</v>
      </c>
      <c r="M219" s="159" t="s">
        <v>547</v>
      </c>
      <c r="N219" s="156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113</v>
      </c>
      <c r="B220" s="156">
        <v>43209</v>
      </c>
      <c r="C220" s="156"/>
      <c r="D220" s="157" t="s">
        <v>710</v>
      </c>
      <c r="E220" s="158" t="s">
        <v>565</v>
      </c>
      <c r="F220" s="159">
        <v>430</v>
      </c>
      <c r="G220" s="159"/>
      <c r="H220" s="160">
        <v>220</v>
      </c>
      <c r="I220" s="160">
        <v>537</v>
      </c>
      <c r="J220" s="161" t="s">
        <v>711</v>
      </c>
      <c r="K220" s="162">
        <f>H220-F220</f>
        <v>-210</v>
      </c>
      <c r="L220" s="163">
        <f>K220/F220</f>
        <v>-0.48837209302325579</v>
      </c>
      <c r="M220" s="159" t="s">
        <v>547</v>
      </c>
      <c r="N220" s="156">
        <v>43252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114</v>
      </c>
      <c r="B221" s="177">
        <v>43220</v>
      </c>
      <c r="C221" s="177"/>
      <c r="D221" s="178" t="s">
        <v>371</v>
      </c>
      <c r="E221" s="179" t="s">
        <v>565</v>
      </c>
      <c r="F221" s="179">
        <v>153.5</v>
      </c>
      <c r="G221" s="179"/>
      <c r="H221" s="179">
        <v>196</v>
      </c>
      <c r="I221" s="181">
        <v>196</v>
      </c>
      <c r="J221" s="151" t="s">
        <v>712</v>
      </c>
      <c r="K221" s="152">
        <f>H221-F221</f>
        <v>42.5</v>
      </c>
      <c r="L221" s="153">
        <f>K221/F221</f>
        <v>0.27687296416938112</v>
      </c>
      <c r="M221" s="148" t="s">
        <v>535</v>
      </c>
      <c r="N221" s="154">
        <v>43605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115</v>
      </c>
      <c r="B222" s="156">
        <v>43306</v>
      </c>
      <c r="C222" s="156"/>
      <c r="D222" s="157" t="s">
        <v>682</v>
      </c>
      <c r="E222" s="158" t="s">
        <v>565</v>
      </c>
      <c r="F222" s="159">
        <v>27.5</v>
      </c>
      <c r="G222" s="159"/>
      <c r="H222" s="160">
        <v>13.1</v>
      </c>
      <c r="I222" s="160">
        <v>60</v>
      </c>
      <c r="J222" s="161" t="s">
        <v>713</v>
      </c>
      <c r="K222" s="162">
        <v>-14.4</v>
      </c>
      <c r="L222" s="163">
        <v>-0.52363636363636401</v>
      </c>
      <c r="M222" s="159" t="s">
        <v>547</v>
      </c>
      <c r="N222" s="156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116</v>
      </c>
      <c r="B223" s="186">
        <v>43318</v>
      </c>
      <c r="C223" s="186"/>
      <c r="D223" s="164" t="s">
        <v>714</v>
      </c>
      <c r="E223" s="159" t="s">
        <v>565</v>
      </c>
      <c r="F223" s="159">
        <v>148.5</v>
      </c>
      <c r="G223" s="159"/>
      <c r="H223" s="159">
        <v>102</v>
      </c>
      <c r="I223" s="160">
        <v>182</v>
      </c>
      <c r="J223" s="161" t="s">
        <v>715</v>
      </c>
      <c r="K223" s="162">
        <f>H223-F223</f>
        <v>-46.5</v>
      </c>
      <c r="L223" s="163">
        <f>K223/F223</f>
        <v>-0.31313131313131315</v>
      </c>
      <c r="M223" s="159" t="s">
        <v>547</v>
      </c>
      <c r="N223" s="156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117</v>
      </c>
      <c r="B224" s="146">
        <v>43335</v>
      </c>
      <c r="C224" s="146"/>
      <c r="D224" s="147" t="s">
        <v>716</v>
      </c>
      <c r="E224" s="148" t="s">
        <v>565</v>
      </c>
      <c r="F224" s="179">
        <v>285</v>
      </c>
      <c r="G224" s="148"/>
      <c r="H224" s="148">
        <v>355</v>
      </c>
      <c r="I224" s="150">
        <v>364</v>
      </c>
      <c r="J224" s="151" t="s">
        <v>717</v>
      </c>
      <c r="K224" s="152">
        <v>70</v>
      </c>
      <c r="L224" s="153">
        <v>0.24561403508771901</v>
      </c>
      <c r="M224" s="148" t="s">
        <v>535</v>
      </c>
      <c r="N224" s="154">
        <v>43455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118</v>
      </c>
      <c r="B225" s="146">
        <v>43341</v>
      </c>
      <c r="C225" s="146"/>
      <c r="D225" s="147" t="s">
        <v>359</v>
      </c>
      <c r="E225" s="148" t="s">
        <v>565</v>
      </c>
      <c r="F225" s="179">
        <v>525</v>
      </c>
      <c r="G225" s="148"/>
      <c r="H225" s="148">
        <v>585</v>
      </c>
      <c r="I225" s="150">
        <v>635</v>
      </c>
      <c r="J225" s="151" t="s">
        <v>718</v>
      </c>
      <c r="K225" s="152">
        <f t="shared" ref="K225:K256" si="84">H225-F225</f>
        <v>60</v>
      </c>
      <c r="L225" s="153">
        <f t="shared" ref="L225:L256" si="85">K225/F225</f>
        <v>0.11428571428571428</v>
      </c>
      <c r="M225" s="148" t="s">
        <v>535</v>
      </c>
      <c r="N225" s="154">
        <v>43662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119</v>
      </c>
      <c r="B226" s="146">
        <v>43395</v>
      </c>
      <c r="C226" s="146"/>
      <c r="D226" s="147" t="s">
        <v>347</v>
      </c>
      <c r="E226" s="148" t="s">
        <v>565</v>
      </c>
      <c r="F226" s="179">
        <v>475</v>
      </c>
      <c r="G226" s="148"/>
      <c r="H226" s="148">
        <v>574</v>
      </c>
      <c r="I226" s="150">
        <v>570</v>
      </c>
      <c r="J226" s="151" t="s">
        <v>623</v>
      </c>
      <c r="K226" s="152">
        <f t="shared" si="84"/>
        <v>99</v>
      </c>
      <c r="L226" s="153">
        <f t="shared" si="85"/>
        <v>0.20842105263157895</v>
      </c>
      <c r="M226" s="148" t="s">
        <v>535</v>
      </c>
      <c r="N226" s="154">
        <v>43403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120</v>
      </c>
      <c r="B227" s="177">
        <v>43397</v>
      </c>
      <c r="C227" s="177"/>
      <c r="D227" s="178" t="s">
        <v>366</v>
      </c>
      <c r="E227" s="179" t="s">
        <v>565</v>
      </c>
      <c r="F227" s="179">
        <v>707.5</v>
      </c>
      <c r="G227" s="179"/>
      <c r="H227" s="179">
        <v>872</v>
      </c>
      <c r="I227" s="181">
        <v>872</v>
      </c>
      <c r="J227" s="182" t="s">
        <v>623</v>
      </c>
      <c r="K227" s="152">
        <f t="shared" si="84"/>
        <v>164.5</v>
      </c>
      <c r="L227" s="183">
        <f t="shared" si="85"/>
        <v>0.23250883392226149</v>
      </c>
      <c r="M227" s="179" t="s">
        <v>535</v>
      </c>
      <c r="N227" s="184">
        <v>43482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121</v>
      </c>
      <c r="B228" s="177">
        <v>43398</v>
      </c>
      <c r="C228" s="177"/>
      <c r="D228" s="178" t="s">
        <v>719</v>
      </c>
      <c r="E228" s="179" t="s">
        <v>565</v>
      </c>
      <c r="F228" s="179">
        <v>162</v>
      </c>
      <c r="G228" s="179"/>
      <c r="H228" s="179">
        <v>204</v>
      </c>
      <c r="I228" s="181">
        <v>209</v>
      </c>
      <c r="J228" s="182" t="s">
        <v>720</v>
      </c>
      <c r="K228" s="152">
        <f t="shared" si="84"/>
        <v>42</v>
      </c>
      <c r="L228" s="183">
        <f t="shared" si="85"/>
        <v>0.25925925925925924</v>
      </c>
      <c r="M228" s="179" t="s">
        <v>535</v>
      </c>
      <c r="N228" s="184">
        <v>43539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122</v>
      </c>
      <c r="B229" s="177">
        <v>43399</v>
      </c>
      <c r="C229" s="177"/>
      <c r="D229" s="178" t="s">
        <v>445</v>
      </c>
      <c r="E229" s="179" t="s">
        <v>565</v>
      </c>
      <c r="F229" s="179">
        <v>240</v>
      </c>
      <c r="G229" s="179"/>
      <c r="H229" s="179">
        <v>297</v>
      </c>
      <c r="I229" s="181">
        <v>297</v>
      </c>
      <c r="J229" s="182" t="s">
        <v>623</v>
      </c>
      <c r="K229" s="188">
        <f t="shared" si="84"/>
        <v>57</v>
      </c>
      <c r="L229" s="183">
        <f t="shared" si="85"/>
        <v>0.23749999999999999</v>
      </c>
      <c r="M229" s="179" t="s">
        <v>535</v>
      </c>
      <c r="N229" s="184">
        <v>43417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123</v>
      </c>
      <c r="B230" s="146">
        <v>43439</v>
      </c>
      <c r="C230" s="146"/>
      <c r="D230" s="147" t="s">
        <v>721</v>
      </c>
      <c r="E230" s="148" t="s">
        <v>565</v>
      </c>
      <c r="F230" s="148">
        <v>202.5</v>
      </c>
      <c r="G230" s="148"/>
      <c r="H230" s="148">
        <v>255</v>
      </c>
      <c r="I230" s="150">
        <v>252</v>
      </c>
      <c r="J230" s="151" t="s">
        <v>623</v>
      </c>
      <c r="K230" s="152">
        <f t="shared" si="84"/>
        <v>52.5</v>
      </c>
      <c r="L230" s="153">
        <f t="shared" si="85"/>
        <v>0.25925925925925924</v>
      </c>
      <c r="M230" s="148" t="s">
        <v>535</v>
      </c>
      <c r="N230" s="154">
        <v>43542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124</v>
      </c>
      <c r="B231" s="177">
        <v>43465</v>
      </c>
      <c r="C231" s="146"/>
      <c r="D231" s="178" t="s">
        <v>392</v>
      </c>
      <c r="E231" s="179" t="s">
        <v>565</v>
      </c>
      <c r="F231" s="179">
        <v>710</v>
      </c>
      <c r="G231" s="179"/>
      <c r="H231" s="179">
        <v>866</v>
      </c>
      <c r="I231" s="181">
        <v>866</v>
      </c>
      <c r="J231" s="182" t="s">
        <v>623</v>
      </c>
      <c r="K231" s="152">
        <f t="shared" si="84"/>
        <v>156</v>
      </c>
      <c r="L231" s="153">
        <f t="shared" si="85"/>
        <v>0.21971830985915494</v>
      </c>
      <c r="M231" s="148" t="s">
        <v>535</v>
      </c>
      <c r="N231" s="154">
        <v>43553</v>
      </c>
      <c r="O231" s="1"/>
      <c r="P231" s="1"/>
      <c r="Q231" s="1"/>
      <c r="R231" s="6" t="s">
        <v>722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125</v>
      </c>
      <c r="B232" s="177">
        <v>43522</v>
      </c>
      <c r="C232" s="177"/>
      <c r="D232" s="178" t="s">
        <v>151</v>
      </c>
      <c r="E232" s="179" t="s">
        <v>565</v>
      </c>
      <c r="F232" s="179">
        <v>337.25</v>
      </c>
      <c r="G232" s="179"/>
      <c r="H232" s="179">
        <v>398.5</v>
      </c>
      <c r="I232" s="181">
        <v>411</v>
      </c>
      <c r="J232" s="151" t="s">
        <v>723</v>
      </c>
      <c r="K232" s="152">
        <f t="shared" si="84"/>
        <v>61.25</v>
      </c>
      <c r="L232" s="153">
        <f t="shared" si="85"/>
        <v>0.1816160118606375</v>
      </c>
      <c r="M232" s="148" t="s">
        <v>535</v>
      </c>
      <c r="N232" s="154">
        <v>43760</v>
      </c>
      <c r="O232" s="1"/>
      <c r="P232" s="1"/>
      <c r="Q232" s="1"/>
      <c r="R232" s="6" t="s">
        <v>722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126</v>
      </c>
      <c r="B233" s="190">
        <v>43559</v>
      </c>
      <c r="C233" s="190"/>
      <c r="D233" s="191" t="s">
        <v>724</v>
      </c>
      <c r="E233" s="192" t="s">
        <v>565</v>
      </c>
      <c r="F233" s="192">
        <v>130</v>
      </c>
      <c r="G233" s="192"/>
      <c r="H233" s="192">
        <v>65</v>
      </c>
      <c r="I233" s="193">
        <v>158</v>
      </c>
      <c r="J233" s="161" t="s">
        <v>725</v>
      </c>
      <c r="K233" s="162">
        <f t="shared" si="84"/>
        <v>-65</v>
      </c>
      <c r="L233" s="163">
        <f t="shared" si="85"/>
        <v>-0.5</v>
      </c>
      <c r="M233" s="159" t="s">
        <v>547</v>
      </c>
      <c r="N233" s="156">
        <v>43726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127</v>
      </c>
      <c r="B234" s="177">
        <v>43017</v>
      </c>
      <c r="C234" s="177"/>
      <c r="D234" s="178" t="s">
        <v>182</v>
      </c>
      <c r="E234" s="179" t="s">
        <v>565</v>
      </c>
      <c r="F234" s="179">
        <v>141.5</v>
      </c>
      <c r="G234" s="179"/>
      <c r="H234" s="179">
        <v>183.5</v>
      </c>
      <c r="I234" s="181">
        <v>210</v>
      </c>
      <c r="J234" s="151" t="s">
        <v>720</v>
      </c>
      <c r="K234" s="152">
        <f t="shared" si="84"/>
        <v>42</v>
      </c>
      <c r="L234" s="153">
        <f t="shared" si="85"/>
        <v>0.29681978798586572</v>
      </c>
      <c r="M234" s="148" t="s">
        <v>535</v>
      </c>
      <c r="N234" s="154">
        <v>43042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128</v>
      </c>
      <c r="B235" s="190">
        <v>43074</v>
      </c>
      <c r="C235" s="190"/>
      <c r="D235" s="191" t="s">
        <v>727</v>
      </c>
      <c r="E235" s="192" t="s">
        <v>565</v>
      </c>
      <c r="F235" s="187">
        <v>172</v>
      </c>
      <c r="G235" s="192"/>
      <c r="H235" s="192">
        <v>155.25</v>
      </c>
      <c r="I235" s="193">
        <v>230</v>
      </c>
      <c r="J235" s="161" t="s">
        <v>728</v>
      </c>
      <c r="K235" s="162">
        <f t="shared" si="84"/>
        <v>-16.75</v>
      </c>
      <c r="L235" s="163">
        <f t="shared" si="85"/>
        <v>-9.7383720930232565E-2</v>
      </c>
      <c r="M235" s="159" t="s">
        <v>547</v>
      </c>
      <c r="N235" s="156">
        <v>43787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129</v>
      </c>
      <c r="B236" s="177">
        <v>43398</v>
      </c>
      <c r="C236" s="177"/>
      <c r="D236" s="178" t="s">
        <v>107</v>
      </c>
      <c r="E236" s="179" t="s">
        <v>565</v>
      </c>
      <c r="F236" s="179">
        <v>698.5</v>
      </c>
      <c r="G236" s="179"/>
      <c r="H236" s="179">
        <v>890</v>
      </c>
      <c r="I236" s="181">
        <v>890</v>
      </c>
      <c r="J236" s="151" t="s">
        <v>788</v>
      </c>
      <c r="K236" s="152">
        <f t="shared" si="84"/>
        <v>191.5</v>
      </c>
      <c r="L236" s="153">
        <f t="shared" si="85"/>
        <v>0.27415891195418757</v>
      </c>
      <c r="M236" s="148" t="s">
        <v>535</v>
      </c>
      <c r="N236" s="154">
        <v>44328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130</v>
      </c>
      <c r="B237" s="177">
        <v>42877</v>
      </c>
      <c r="C237" s="177"/>
      <c r="D237" s="178" t="s">
        <v>358</v>
      </c>
      <c r="E237" s="179" t="s">
        <v>565</v>
      </c>
      <c r="F237" s="179">
        <v>127.6</v>
      </c>
      <c r="G237" s="179"/>
      <c r="H237" s="179">
        <v>138</v>
      </c>
      <c r="I237" s="181">
        <v>190</v>
      </c>
      <c r="J237" s="151" t="s">
        <v>729</v>
      </c>
      <c r="K237" s="152">
        <f t="shared" si="84"/>
        <v>10.400000000000006</v>
      </c>
      <c r="L237" s="153">
        <f t="shared" si="85"/>
        <v>8.1504702194357417E-2</v>
      </c>
      <c r="M237" s="148" t="s">
        <v>535</v>
      </c>
      <c r="N237" s="154">
        <v>43774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131</v>
      </c>
      <c r="B238" s="177">
        <v>43158</v>
      </c>
      <c r="C238" s="177"/>
      <c r="D238" s="178" t="s">
        <v>730</v>
      </c>
      <c r="E238" s="179" t="s">
        <v>565</v>
      </c>
      <c r="F238" s="179">
        <v>317</v>
      </c>
      <c r="G238" s="179"/>
      <c r="H238" s="179">
        <v>382.5</v>
      </c>
      <c r="I238" s="181">
        <v>398</v>
      </c>
      <c r="J238" s="151" t="s">
        <v>731</v>
      </c>
      <c r="K238" s="152">
        <f t="shared" si="84"/>
        <v>65.5</v>
      </c>
      <c r="L238" s="153">
        <f t="shared" si="85"/>
        <v>0.20662460567823343</v>
      </c>
      <c r="M238" s="148" t="s">
        <v>535</v>
      </c>
      <c r="N238" s="154">
        <v>44238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132</v>
      </c>
      <c r="B239" s="190">
        <v>43164</v>
      </c>
      <c r="C239" s="190"/>
      <c r="D239" s="191" t="s">
        <v>144</v>
      </c>
      <c r="E239" s="192" t="s">
        <v>565</v>
      </c>
      <c r="F239" s="187">
        <f>510-14.4</f>
        <v>495.6</v>
      </c>
      <c r="G239" s="192"/>
      <c r="H239" s="192">
        <v>350</v>
      </c>
      <c r="I239" s="193">
        <v>672</v>
      </c>
      <c r="J239" s="161" t="s">
        <v>732</v>
      </c>
      <c r="K239" s="162">
        <f t="shared" si="84"/>
        <v>-145.60000000000002</v>
      </c>
      <c r="L239" s="163">
        <f t="shared" si="85"/>
        <v>-0.29378531073446329</v>
      </c>
      <c r="M239" s="159" t="s">
        <v>547</v>
      </c>
      <c r="N239" s="156">
        <v>43887</v>
      </c>
      <c r="O239" s="1"/>
      <c r="P239" s="1"/>
      <c r="Q239" s="1"/>
      <c r="R239" s="6" t="s">
        <v>722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133</v>
      </c>
      <c r="B240" s="190">
        <v>43237</v>
      </c>
      <c r="C240" s="190"/>
      <c r="D240" s="191" t="s">
        <v>437</v>
      </c>
      <c r="E240" s="192" t="s">
        <v>565</v>
      </c>
      <c r="F240" s="187">
        <v>230.3</v>
      </c>
      <c r="G240" s="192"/>
      <c r="H240" s="192">
        <v>102.5</v>
      </c>
      <c r="I240" s="193">
        <v>348</v>
      </c>
      <c r="J240" s="161" t="s">
        <v>733</v>
      </c>
      <c r="K240" s="162">
        <f t="shared" si="84"/>
        <v>-127.80000000000001</v>
      </c>
      <c r="L240" s="163">
        <f t="shared" si="85"/>
        <v>-0.55492835432045162</v>
      </c>
      <c r="M240" s="159" t="s">
        <v>547</v>
      </c>
      <c r="N240" s="156">
        <v>43896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134</v>
      </c>
      <c r="B241" s="177">
        <v>43258</v>
      </c>
      <c r="C241" s="177"/>
      <c r="D241" s="178" t="s">
        <v>409</v>
      </c>
      <c r="E241" s="179" t="s">
        <v>565</v>
      </c>
      <c r="F241" s="179">
        <f>342.5-5.1</f>
        <v>337.4</v>
      </c>
      <c r="G241" s="179"/>
      <c r="H241" s="179">
        <v>412.5</v>
      </c>
      <c r="I241" s="181">
        <v>439</v>
      </c>
      <c r="J241" s="151" t="s">
        <v>734</v>
      </c>
      <c r="K241" s="152">
        <f t="shared" si="84"/>
        <v>75.100000000000023</v>
      </c>
      <c r="L241" s="153">
        <f t="shared" si="85"/>
        <v>0.22258446947243635</v>
      </c>
      <c r="M241" s="148" t="s">
        <v>535</v>
      </c>
      <c r="N241" s="154">
        <v>44230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0">
        <v>135</v>
      </c>
      <c r="B242" s="169">
        <v>43285</v>
      </c>
      <c r="C242" s="169"/>
      <c r="D242" s="170" t="s">
        <v>55</v>
      </c>
      <c r="E242" s="171" t="s">
        <v>565</v>
      </c>
      <c r="F242" s="171">
        <f>127.5-5.53</f>
        <v>121.97</v>
      </c>
      <c r="G242" s="172"/>
      <c r="H242" s="172">
        <v>122.5</v>
      </c>
      <c r="I242" s="172">
        <v>170</v>
      </c>
      <c r="J242" s="173" t="s">
        <v>761</v>
      </c>
      <c r="K242" s="174">
        <f t="shared" si="84"/>
        <v>0.53000000000000114</v>
      </c>
      <c r="L242" s="175">
        <f t="shared" si="85"/>
        <v>4.3453308190538747E-3</v>
      </c>
      <c r="M242" s="171" t="s">
        <v>656</v>
      </c>
      <c r="N242" s="169">
        <v>44431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136</v>
      </c>
      <c r="B243" s="190">
        <v>43294</v>
      </c>
      <c r="C243" s="190"/>
      <c r="D243" s="191" t="s">
        <v>349</v>
      </c>
      <c r="E243" s="192" t="s">
        <v>565</v>
      </c>
      <c r="F243" s="187">
        <v>46.5</v>
      </c>
      <c r="G243" s="192"/>
      <c r="H243" s="192">
        <v>17</v>
      </c>
      <c r="I243" s="193">
        <v>59</v>
      </c>
      <c r="J243" s="161" t="s">
        <v>735</v>
      </c>
      <c r="K243" s="162">
        <f t="shared" si="84"/>
        <v>-29.5</v>
      </c>
      <c r="L243" s="163">
        <f t="shared" si="85"/>
        <v>-0.63440860215053763</v>
      </c>
      <c r="M243" s="159" t="s">
        <v>547</v>
      </c>
      <c r="N243" s="156">
        <v>43887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137</v>
      </c>
      <c r="B244" s="177">
        <v>43396</v>
      </c>
      <c r="C244" s="177"/>
      <c r="D244" s="178" t="s">
        <v>394</v>
      </c>
      <c r="E244" s="179" t="s">
        <v>565</v>
      </c>
      <c r="F244" s="179">
        <v>156.5</v>
      </c>
      <c r="G244" s="179"/>
      <c r="H244" s="179">
        <v>207.5</v>
      </c>
      <c r="I244" s="181">
        <v>191</v>
      </c>
      <c r="J244" s="151" t="s">
        <v>623</v>
      </c>
      <c r="K244" s="152">
        <f t="shared" si="84"/>
        <v>51</v>
      </c>
      <c r="L244" s="153">
        <f t="shared" si="85"/>
        <v>0.32587859424920129</v>
      </c>
      <c r="M244" s="148" t="s">
        <v>535</v>
      </c>
      <c r="N244" s="154">
        <v>44369</v>
      </c>
      <c r="O244" s="1"/>
      <c r="P244" s="1"/>
      <c r="Q244" s="1"/>
      <c r="R244" s="6" t="s">
        <v>722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138</v>
      </c>
      <c r="B245" s="177">
        <v>43439</v>
      </c>
      <c r="C245" s="177"/>
      <c r="D245" s="178" t="s">
        <v>314</v>
      </c>
      <c r="E245" s="179" t="s">
        <v>565</v>
      </c>
      <c r="F245" s="179">
        <v>259.5</v>
      </c>
      <c r="G245" s="179"/>
      <c r="H245" s="179">
        <v>320</v>
      </c>
      <c r="I245" s="181">
        <v>320</v>
      </c>
      <c r="J245" s="151" t="s">
        <v>623</v>
      </c>
      <c r="K245" s="152">
        <f t="shared" si="84"/>
        <v>60.5</v>
      </c>
      <c r="L245" s="153">
        <f t="shared" si="85"/>
        <v>0.23314065510597304</v>
      </c>
      <c r="M245" s="148" t="s">
        <v>535</v>
      </c>
      <c r="N245" s="154">
        <v>44323</v>
      </c>
      <c r="O245" s="1"/>
      <c r="P245" s="1"/>
      <c r="Q245" s="1"/>
      <c r="R245" s="6" t="s">
        <v>722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139</v>
      </c>
      <c r="B246" s="190">
        <v>43439</v>
      </c>
      <c r="C246" s="190"/>
      <c r="D246" s="191" t="s">
        <v>736</v>
      </c>
      <c r="E246" s="192" t="s">
        <v>565</v>
      </c>
      <c r="F246" s="192">
        <v>715</v>
      </c>
      <c r="G246" s="192"/>
      <c r="H246" s="192">
        <v>445</v>
      </c>
      <c r="I246" s="193">
        <v>840</v>
      </c>
      <c r="J246" s="161" t="s">
        <v>737</v>
      </c>
      <c r="K246" s="162">
        <f t="shared" si="84"/>
        <v>-270</v>
      </c>
      <c r="L246" s="163">
        <f t="shared" si="85"/>
        <v>-0.3776223776223776</v>
      </c>
      <c r="M246" s="159" t="s">
        <v>547</v>
      </c>
      <c r="N246" s="156">
        <v>43800</v>
      </c>
      <c r="O246" s="1"/>
      <c r="P246" s="1"/>
      <c r="Q246" s="1"/>
      <c r="R246" s="6" t="s">
        <v>722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140</v>
      </c>
      <c r="B247" s="177">
        <v>43469</v>
      </c>
      <c r="C247" s="177"/>
      <c r="D247" s="178" t="s">
        <v>156</v>
      </c>
      <c r="E247" s="179" t="s">
        <v>565</v>
      </c>
      <c r="F247" s="179">
        <v>875</v>
      </c>
      <c r="G247" s="179"/>
      <c r="H247" s="179">
        <v>1165</v>
      </c>
      <c r="I247" s="181">
        <v>1185</v>
      </c>
      <c r="J247" s="151" t="s">
        <v>738</v>
      </c>
      <c r="K247" s="152">
        <f t="shared" si="84"/>
        <v>290</v>
      </c>
      <c r="L247" s="153">
        <f t="shared" si="85"/>
        <v>0.33142857142857141</v>
      </c>
      <c r="M247" s="148" t="s">
        <v>535</v>
      </c>
      <c r="N247" s="154">
        <v>43847</v>
      </c>
      <c r="O247" s="1"/>
      <c r="P247" s="1"/>
      <c r="Q247" s="1"/>
      <c r="R247" s="6" t="s">
        <v>722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141</v>
      </c>
      <c r="B248" s="177">
        <v>43559</v>
      </c>
      <c r="C248" s="177"/>
      <c r="D248" s="178" t="s">
        <v>330</v>
      </c>
      <c r="E248" s="179" t="s">
        <v>565</v>
      </c>
      <c r="F248" s="179">
        <f>387-14.63</f>
        <v>372.37</v>
      </c>
      <c r="G248" s="179"/>
      <c r="H248" s="179">
        <v>490</v>
      </c>
      <c r="I248" s="181">
        <v>490</v>
      </c>
      <c r="J248" s="151" t="s">
        <v>623</v>
      </c>
      <c r="K248" s="152">
        <f t="shared" si="84"/>
        <v>117.63</v>
      </c>
      <c r="L248" s="153">
        <f t="shared" si="85"/>
        <v>0.31589548030185027</v>
      </c>
      <c r="M248" s="148" t="s">
        <v>535</v>
      </c>
      <c r="N248" s="154">
        <v>43850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142</v>
      </c>
      <c r="B249" s="190">
        <v>43578</v>
      </c>
      <c r="C249" s="190"/>
      <c r="D249" s="191" t="s">
        <v>739</v>
      </c>
      <c r="E249" s="192" t="s">
        <v>537</v>
      </c>
      <c r="F249" s="192">
        <v>220</v>
      </c>
      <c r="G249" s="192"/>
      <c r="H249" s="192">
        <v>127.5</v>
      </c>
      <c r="I249" s="193">
        <v>284</v>
      </c>
      <c r="J249" s="161" t="s">
        <v>740</v>
      </c>
      <c r="K249" s="162">
        <f t="shared" si="84"/>
        <v>-92.5</v>
      </c>
      <c r="L249" s="163">
        <f t="shared" si="85"/>
        <v>-0.42045454545454547</v>
      </c>
      <c r="M249" s="159" t="s">
        <v>547</v>
      </c>
      <c r="N249" s="156">
        <v>43896</v>
      </c>
      <c r="O249" s="1"/>
      <c r="P249" s="1"/>
      <c r="Q249" s="1"/>
      <c r="R249" s="6" t="s">
        <v>722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143</v>
      </c>
      <c r="B250" s="177">
        <v>43622</v>
      </c>
      <c r="C250" s="177"/>
      <c r="D250" s="178" t="s">
        <v>446</v>
      </c>
      <c r="E250" s="179" t="s">
        <v>537</v>
      </c>
      <c r="F250" s="179">
        <v>332.8</v>
      </c>
      <c r="G250" s="179"/>
      <c r="H250" s="179">
        <v>405</v>
      </c>
      <c r="I250" s="181">
        <v>419</v>
      </c>
      <c r="J250" s="151" t="s">
        <v>741</v>
      </c>
      <c r="K250" s="152">
        <f t="shared" si="84"/>
        <v>72.199999999999989</v>
      </c>
      <c r="L250" s="153">
        <f t="shared" si="85"/>
        <v>0.21694711538461534</v>
      </c>
      <c r="M250" s="148" t="s">
        <v>535</v>
      </c>
      <c r="N250" s="154">
        <v>43860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0">
        <v>144</v>
      </c>
      <c r="B251" s="169">
        <v>43641</v>
      </c>
      <c r="C251" s="169"/>
      <c r="D251" s="170" t="s">
        <v>149</v>
      </c>
      <c r="E251" s="171" t="s">
        <v>565</v>
      </c>
      <c r="F251" s="171">
        <v>386</v>
      </c>
      <c r="G251" s="172"/>
      <c r="H251" s="172">
        <v>395</v>
      </c>
      <c r="I251" s="172">
        <v>452</v>
      </c>
      <c r="J251" s="173" t="s">
        <v>742</v>
      </c>
      <c r="K251" s="174">
        <f t="shared" si="84"/>
        <v>9</v>
      </c>
      <c r="L251" s="175">
        <f t="shared" si="85"/>
        <v>2.3316062176165803E-2</v>
      </c>
      <c r="M251" s="171" t="s">
        <v>656</v>
      </c>
      <c r="N251" s="169">
        <v>43868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0">
        <v>145</v>
      </c>
      <c r="B252" s="169">
        <v>43707</v>
      </c>
      <c r="C252" s="169"/>
      <c r="D252" s="170" t="s">
        <v>130</v>
      </c>
      <c r="E252" s="171" t="s">
        <v>565</v>
      </c>
      <c r="F252" s="171">
        <v>137.5</v>
      </c>
      <c r="G252" s="172"/>
      <c r="H252" s="172">
        <v>138.5</v>
      </c>
      <c r="I252" s="172">
        <v>190</v>
      </c>
      <c r="J252" s="173" t="s">
        <v>760</v>
      </c>
      <c r="K252" s="174">
        <f t="shared" si="84"/>
        <v>1</v>
      </c>
      <c r="L252" s="175">
        <f t="shared" si="85"/>
        <v>7.2727272727272727E-3</v>
      </c>
      <c r="M252" s="171" t="s">
        <v>656</v>
      </c>
      <c r="N252" s="169">
        <v>44432</v>
      </c>
      <c r="O252" s="1"/>
      <c r="P252" s="1"/>
      <c r="Q252" s="1"/>
      <c r="R252" s="6" t="s">
        <v>722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146</v>
      </c>
      <c r="B253" s="177">
        <v>43731</v>
      </c>
      <c r="C253" s="177"/>
      <c r="D253" s="178" t="s">
        <v>402</v>
      </c>
      <c r="E253" s="179" t="s">
        <v>565</v>
      </c>
      <c r="F253" s="179">
        <v>235</v>
      </c>
      <c r="G253" s="179"/>
      <c r="H253" s="179">
        <v>295</v>
      </c>
      <c r="I253" s="181">
        <v>296</v>
      </c>
      <c r="J253" s="151" t="s">
        <v>743</v>
      </c>
      <c r="K253" s="152">
        <f t="shared" si="84"/>
        <v>60</v>
      </c>
      <c r="L253" s="153">
        <f t="shared" si="85"/>
        <v>0.25531914893617019</v>
      </c>
      <c r="M253" s="148" t="s">
        <v>535</v>
      </c>
      <c r="N253" s="154">
        <v>43844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147</v>
      </c>
      <c r="B254" s="177">
        <v>43752</v>
      </c>
      <c r="C254" s="177"/>
      <c r="D254" s="178" t="s">
        <v>744</v>
      </c>
      <c r="E254" s="179" t="s">
        <v>565</v>
      </c>
      <c r="F254" s="179">
        <v>277.5</v>
      </c>
      <c r="G254" s="179"/>
      <c r="H254" s="179">
        <v>333</v>
      </c>
      <c r="I254" s="181">
        <v>333</v>
      </c>
      <c r="J254" s="151" t="s">
        <v>745</v>
      </c>
      <c r="K254" s="152">
        <f t="shared" si="84"/>
        <v>55.5</v>
      </c>
      <c r="L254" s="153">
        <f t="shared" si="85"/>
        <v>0.2</v>
      </c>
      <c r="M254" s="148" t="s">
        <v>535</v>
      </c>
      <c r="N254" s="154">
        <v>43846</v>
      </c>
      <c r="O254" s="1"/>
      <c r="P254" s="1"/>
      <c r="Q254" s="1"/>
      <c r="R254" s="6" t="s">
        <v>722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148</v>
      </c>
      <c r="B255" s="177">
        <v>43752</v>
      </c>
      <c r="C255" s="177"/>
      <c r="D255" s="178" t="s">
        <v>746</v>
      </c>
      <c r="E255" s="179" t="s">
        <v>565</v>
      </c>
      <c r="F255" s="179">
        <v>930</v>
      </c>
      <c r="G255" s="179"/>
      <c r="H255" s="179">
        <v>1165</v>
      </c>
      <c r="I255" s="181">
        <v>1200</v>
      </c>
      <c r="J255" s="151" t="s">
        <v>747</v>
      </c>
      <c r="K255" s="152">
        <f t="shared" si="84"/>
        <v>235</v>
      </c>
      <c r="L255" s="153">
        <f t="shared" si="85"/>
        <v>0.25268817204301075</v>
      </c>
      <c r="M255" s="148" t="s">
        <v>535</v>
      </c>
      <c r="N255" s="154">
        <v>43847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149</v>
      </c>
      <c r="B256" s="177">
        <v>43753</v>
      </c>
      <c r="C256" s="177"/>
      <c r="D256" s="178" t="s">
        <v>748</v>
      </c>
      <c r="E256" s="179" t="s">
        <v>565</v>
      </c>
      <c r="F256" s="149">
        <v>111</v>
      </c>
      <c r="G256" s="179"/>
      <c r="H256" s="179">
        <v>141</v>
      </c>
      <c r="I256" s="181">
        <v>141</v>
      </c>
      <c r="J256" s="151" t="s">
        <v>550</v>
      </c>
      <c r="K256" s="152">
        <f t="shared" si="84"/>
        <v>30</v>
      </c>
      <c r="L256" s="153">
        <f t="shared" si="85"/>
        <v>0.27027027027027029</v>
      </c>
      <c r="M256" s="148" t="s">
        <v>535</v>
      </c>
      <c r="N256" s="154">
        <v>44328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150</v>
      </c>
      <c r="B257" s="177">
        <v>43753</v>
      </c>
      <c r="C257" s="177"/>
      <c r="D257" s="178" t="s">
        <v>749</v>
      </c>
      <c r="E257" s="179" t="s">
        <v>565</v>
      </c>
      <c r="F257" s="149">
        <v>296</v>
      </c>
      <c r="G257" s="179"/>
      <c r="H257" s="179">
        <v>370</v>
      </c>
      <c r="I257" s="181">
        <v>370</v>
      </c>
      <c r="J257" s="151" t="s">
        <v>623</v>
      </c>
      <c r="K257" s="152">
        <f t="shared" ref="K257:K276" si="86">H257-F257</f>
        <v>74</v>
      </c>
      <c r="L257" s="153">
        <f t="shared" ref="L257:L276" si="87">K257/F257</f>
        <v>0.25</v>
      </c>
      <c r="M257" s="148" t="s">
        <v>535</v>
      </c>
      <c r="N257" s="154">
        <v>43853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151</v>
      </c>
      <c r="B258" s="177">
        <v>43754</v>
      </c>
      <c r="C258" s="177"/>
      <c r="D258" s="178" t="s">
        <v>750</v>
      </c>
      <c r="E258" s="179" t="s">
        <v>565</v>
      </c>
      <c r="F258" s="149">
        <v>300</v>
      </c>
      <c r="G258" s="179"/>
      <c r="H258" s="179">
        <v>382.5</v>
      </c>
      <c r="I258" s="181">
        <v>344</v>
      </c>
      <c r="J258" s="151" t="s">
        <v>791</v>
      </c>
      <c r="K258" s="152">
        <f t="shared" si="86"/>
        <v>82.5</v>
      </c>
      <c r="L258" s="153">
        <f t="shared" si="87"/>
        <v>0.27500000000000002</v>
      </c>
      <c r="M258" s="148" t="s">
        <v>535</v>
      </c>
      <c r="N258" s="154">
        <v>44238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152</v>
      </c>
      <c r="B259" s="177">
        <v>43832</v>
      </c>
      <c r="C259" s="177"/>
      <c r="D259" s="178" t="s">
        <v>751</v>
      </c>
      <c r="E259" s="179" t="s">
        <v>565</v>
      </c>
      <c r="F259" s="149">
        <v>495</v>
      </c>
      <c r="G259" s="179"/>
      <c r="H259" s="179">
        <v>595</v>
      </c>
      <c r="I259" s="181">
        <v>590</v>
      </c>
      <c r="J259" s="151" t="s">
        <v>790</v>
      </c>
      <c r="K259" s="152">
        <f t="shared" si="86"/>
        <v>100</v>
      </c>
      <c r="L259" s="153">
        <f t="shared" si="87"/>
        <v>0.20202020202020202</v>
      </c>
      <c r="M259" s="148" t="s">
        <v>535</v>
      </c>
      <c r="N259" s="154">
        <v>44589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153</v>
      </c>
      <c r="B260" s="177">
        <v>43966</v>
      </c>
      <c r="C260" s="177"/>
      <c r="D260" s="178" t="s">
        <v>71</v>
      </c>
      <c r="E260" s="179" t="s">
        <v>565</v>
      </c>
      <c r="F260" s="149">
        <v>67.5</v>
      </c>
      <c r="G260" s="179"/>
      <c r="H260" s="179">
        <v>86</v>
      </c>
      <c r="I260" s="181">
        <v>86</v>
      </c>
      <c r="J260" s="151" t="s">
        <v>752</v>
      </c>
      <c r="K260" s="152">
        <f t="shared" si="86"/>
        <v>18.5</v>
      </c>
      <c r="L260" s="153">
        <f t="shared" si="87"/>
        <v>0.27407407407407408</v>
      </c>
      <c r="M260" s="148" t="s">
        <v>535</v>
      </c>
      <c r="N260" s="154">
        <v>44008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154</v>
      </c>
      <c r="B261" s="177">
        <v>44035</v>
      </c>
      <c r="C261" s="177"/>
      <c r="D261" s="178" t="s">
        <v>445</v>
      </c>
      <c r="E261" s="179" t="s">
        <v>565</v>
      </c>
      <c r="F261" s="149">
        <v>231</v>
      </c>
      <c r="G261" s="179"/>
      <c r="H261" s="179">
        <v>281</v>
      </c>
      <c r="I261" s="181">
        <v>281</v>
      </c>
      <c r="J261" s="151" t="s">
        <v>623</v>
      </c>
      <c r="K261" s="152">
        <f t="shared" si="86"/>
        <v>50</v>
      </c>
      <c r="L261" s="153">
        <f t="shared" si="87"/>
        <v>0.21645021645021645</v>
      </c>
      <c r="M261" s="148" t="s">
        <v>535</v>
      </c>
      <c r="N261" s="154">
        <v>44358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155</v>
      </c>
      <c r="B262" s="177">
        <v>44092</v>
      </c>
      <c r="C262" s="177"/>
      <c r="D262" s="178" t="s">
        <v>386</v>
      </c>
      <c r="E262" s="179" t="s">
        <v>565</v>
      </c>
      <c r="F262" s="179">
        <v>206</v>
      </c>
      <c r="G262" s="179"/>
      <c r="H262" s="179">
        <v>248</v>
      </c>
      <c r="I262" s="181">
        <v>248</v>
      </c>
      <c r="J262" s="151" t="s">
        <v>623</v>
      </c>
      <c r="K262" s="152">
        <f t="shared" si="86"/>
        <v>42</v>
      </c>
      <c r="L262" s="153">
        <f t="shared" si="87"/>
        <v>0.20388349514563106</v>
      </c>
      <c r="M262" s="148" t="s">
        <v>535</v>
      </c>
      <c r="N262" s="154">
        <v>44214</v>
      </c>
      <c r="O262" s="1"/>
      <c r="P262" s="1"/>
      <c r="Q262" s="1"/>
      <c r="R262" s="6" t="s">
        <v>726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156</v>
      </c>
      <c r="B263" s="177">
        <v>44140</v>
      </c>
      <c r="C263" s="177"/>
      <c r="D263" s="178" t="s">
        <v>386</v>
      </c>
      <c r="E263" s="179" t="s">
        <v>565</v>
      </c>
      <c r="F263" s="179">
        <v>182.5</v>
      </c>
      <c r="G263" s="179"/>
      <c r="H263" s="179">
        <v>248</v>
      </c>
      <c r="I263" s="181">
        <v>248</v>
      </c>
      <c r="J263" s="151" t="s">
        <v>623</v>
      </c>
      <c r="K263" s="152">
        <f t="shared" si="86"/>
        <v>65.5</v>
      </c>
      <c r="L263" s="153">
        <f t="shared" si="87"/>
        <v>0.35890410958904112</v>
      </c>
      <c r="M263" s="148" t="s">
        <v>535</v>
      </c>
      <c r="N263" s="154">
        <v>44214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157</v>
      </c>
      <c r="B264" s="177">
        <v>44140</v>
      </c>
      <c r="C264" s="177"/>
      <c r="D264" s="178" t="s">
        <v>314</v>
      </c>
      <c r="E264" s="179" t="s">
        <v>565</v>
      </c>
      <c r="F264" s="179">
        <v>247.5</v>
      </c>
      <c r="G264" s="179"/>
      <c r="H264" s="179">
        <v>320</v>
      </c>
      <c r="I264" s="181">
        <v>320</v>
      </c>
      <c r="J264" s="151" t="s">
        <v>623</v>
      </c>
      <c r="K264" s="152">
        <f t="shared" si="86"/>
        <v>72.5</v>
      </c>
      <c r="L264" s="153">
        <f t="shared" si="87"/>
        <v>0.29292929292929293</v>
      </c>
      <c r="M264" s="148" t="s">
        <v>535</v>
      </c>
      <c r="N264" s="154">
        <v>44323</v>
      </c>
      <c r="O264" s="1"/>
      <c r="P264" s="1"/>
      <c r="Q264" s="1"/>
      <c r="R264" s="6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158</v>
      </c>
      <c r="B265" s="177">
        <v>44140</v>
      </c>
      <c r="C265" s="177"/>
      <c r="D265" s="178" t="s">
        <v>267</v>
      </c>
      <c r="E265" s="179" t="s">
        <v>565</v>
      </c>
      <c r="F265" s="149">
        <v>925</v>
      </c>
      <c r="G265" s="179"/>
      <c r="H265" s="179">
        <v>1095</v>
      </c>
      <c r="I265" s="181">
        <v>1093</v>
      </c>
      <c r="J265" s="151" t="s">
        <v>753</v>
      </c>
      <c r="K265" s="152">
        <f t="shared" si="86"/>
        <v>170</v>
      </c>
      <c r="L265" s="153">
        <f t="shared" si="87"/>
        <v>0.18378378378378379</v>
      </c>
      <c r="M265" s="148" t="s">
        <v>535</v>
      </c>
      <c r="N265" s="154">
        <v>44201</v>
      </c>
      <c r="O265" s="1"/>
      <c r="P265" s="1"/>
      <c r="Q265" s="1"/>
      <c r="R265" s="6" t="s">
        <v>726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159</v>
      </c>
      <c r="B266" s="177">
        <v>44140</v>
      </c>
      <c r="C266" s="177"/>
      <c r="D266" s="178" t="s">
        <v>330</v>
      </c>
      <c r="E266" s="179" t="s">
        <v>565</v>
      </c>
      <c r="F266" s="149">
        <v>332.5</v>
      </c>
      <c r="G266" s="179"/>
      <c r="H266" s="179">
        <v>393</v>
      </c>
      <c r="I266" s="181">
        <v>406</v>
      </c>
      <c r="J266" s="151" t="s">
        <v>754</v>
      </c>
      <c r="K266" s="152">
        <f t="shared" si="86"/>
        <v>60.5</v>
      </c>
      <c r="L266" s="153">
        <f t="shared" si="87"/>
        <v>0.18195488721804512</v>
      </c>
      <c r="M266" s="148" t="s">
        <v>535</v>
      </c>
      <c r="N266" s="154">
        <v>44256</v>
      </c>
      <c r="O266" s="1"/>
      <c r="P266" s="1"/>
      <c r="Q266" s="1"/>
      <c r="R266" s="6" t="s">
        <v>726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160</v>
      </c>
      <c r="B267" s="177">
        <v>44141</v>
      </c>
      <c r="C267" s="177"/>
      <c r="D267" s="178" t="s">
        <v>445</v>
      </c>
      <c r="E267" s="179" t="s">
        <v>565</v>
      </c>
      <c r="F267" s="149">
        <v>231</v>
      </c>
      <c r="G267" s="179"/>
      <c r="H267" s="179">
        <v>281</v>
      </c>
      <c r="I267" s="181">
        <v>281</v>
      </c>
      <c r="J267" s="151" t="s">
        <v>623</v>
      </c>
      <c r="K267" s="152">
        <f t="shared" si="86"/>
        <v>50</v>
      </c>
      <c r="L267" s="153">
        <f t="shared" si="87"/>
        <v>0.21645021645021645</v>
      </c>
      <c r="M267" s="148" t="s">
        <v>535</v>
      </c>
      <c r="N267" s="154">
        <v>44358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161</v>
      </c>
      <c r="B268" s="177">
        <v>44187</v>
      </c>
      <c r="C268" s="177"/>
      <c r="D268" s="178" t="s">
        <v>421</v>
      </c>
      <c r="E268" s="179" t="s">
        <v>565</v>
      </c>
      <c r="F268" s="149">
        <v>190</v>
      </c>
      <c r="G268" s="179"/>
      <c r="H268" s="179">
        <v>239</v>
      </c>
      <c r="I268" s="181">
        <v>239</v>
      </c>
      <c r="J268" s="151" t="s">
        <v>840</v>
      </c>
      <c r="K268" s="152">
        <f t="shared" si="86"/>
        <v>49</v>
      </c>
      <c r="L268" s="153">
        <f t="shared" si="87"/>
        <v>0.25789473684210529</v>
      </c>
      <c r="M268" s="148" t="s">
        <v>535</v>
      </c>
      <c r="N268" s="154">
        <v>44844</v>
      </c>
      <c r="O268" s="1"/>
      <c r="P268" s="1"/>
      <c r="Q268" s="1"/>
      <c r="R268" s="6" t="s">
        <v>726</v>
      </c>
    </row>
    <row r="269" spans="1:26" ht="12.75" customHeight="1">
      <c r="A269" s="176">
        <v>162</v>
      </c>
      <c r="B269" s="177">
        <v>44258</v>
      </c>
      <c r="C269" s="177"/>
      <c r="D269" s="178" t="s">
        <v>751</v>
      </c>
      <c r="E269" s="179" t="s">
        <v>565</v>
      </c>
      <c r="F269" s="149">
        <v>495</v>
      </c>
      <c r="G269" s="179"/>
      <c r="H269" s="179">
        <v>595</v>
      </c>
      <c r="I269" s="181">
        <v>590</v>
      </c>
      <c r="J269" s="151" t="s">
        <v>790</v>
      </c>
      <c r="K269" s="152">
        <f t="shared" si="86"/>
        <v>100</v>
      </c>
      <c r="L269" s="153">
        <f t="shared" si="87"/>
        <v>0.20202020202020202</v>
      </c>
      <c r="M269" s="148" t="s">
        <v>535</v>
      </c>
      <c r="N269" s="154">
        <v>44589</v>
      </c>
      <c r="O269" s="1"/>
      <c r="P269" s="1"/>
      <c r="R269" s="6" t="s">
        <v>726</v>
      </c>
    </row>
    <row r="270" spans="1:26" ht="12.75" customHeight="1">
      <c r="A270" s="176">
        <v>163</v>
      </c>
      <c r="B270" s="177">
        <v>44274</v>
      </c>
      <c r="C270" s="177"/>
      <c r="D270" s="178" t="s">
        <v>330</v>
      </c>
      <c r="E270" s="179" t="s">
        <v>565</v>
      </c>
      <c r="F270" s="149">
        <v>355</v>
      </c>
      <c r="G270" s="179"/>
      <c r="H270" s="179">
        <v>422.5</v>
      </c>
      <c r="I270" s="181">
        <v>420</v>
      </c>
      <c r="J270" s="151" t="s">
        <v>755</v>
      </c>
      <c r="K270" s="152">
        <f t="shared" si="86"/>
        <v>67.5</v>
      </c>
      <c r="L270" s="153">
        <f t="shared" si="87"/>
        <v>0.19014084507042253</v>
      </c>
      <c r="M270" s="148" t="s">
        <v>535</v>
      </c>
      <c r="N270" s="154">
        <v>44361</v>
      </c>
      <c r="O270" s="1"/>
      <c r="R270" s="194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164</v>
      </c>
      <c r="B271" s="177">
        <v>44295</v>
      </c>
      <c r="C271" s="177"/>
      <c r="D271" s="178" t="s">
        <v>756</v>
      </c>
      <c r="E271" s="179" t="s">
        <v>565</v>
      </c>
      <c r="F271" s="149">
        <v>555</v>
      </c>
      <c r="G271" s="179"/>
      <c r="H271" s="179">
        <v>663</v>
      </c>
      <c r="I271" s="181">
        <v>663</v>
      </c>
      <c r="J271" s="151" t="s">
        <v>757</v>
      </c>
      <c r="K271" s="152">
        <f t="shared" si="86"/>
        <v>108</v>
      </c>
      <c r="L271" s="153">
        <f t="shared" si="87"/>
        <v>0.19459459459459461</v>
      </c>
      <c r="M271" s="148" t="s">
        <v>535</v>
      </c>
      <c r="N271" s="154">
        <v>44321</v>
      </c>
      <c r="O271" s="1"/>
      <c r="P271" s="1"/>
      <c r="Q271" s="1"/>
      <c r="R271" s="194" t="s">
        <v>726</v>
      </c>
    </row>
    <row r="272" spans="1:26" ht="12.75" customHeight="1">
      <c r="A272" s="176">
        <v>165</v>
      </c>
      <c r="B272" s="177">
        <v>44308</v>
      </c>
      <c r="C272" s="177"/>
      <c r="D272" s="178" t="s">
        <v>358</v>
      </c>
      <c r="E272" s="179" t="s">
        <v>565</v>
      </c>
      <c r="F272" s="149">
        <v>126.5</v>
      </c>
      <c r="G272" s="179"/>
      <c r="H272" s="179">
        <v>155</v>
      </c>
      <c r="I272" s="181">
        <v>155</v>
      </c>
      <c r="J272" s="151" t="s">
        <v>623</v>
      </c>
      <c r="K272" s="152">
        <f t="shared" si="86"/>
        <v>28.5</v>
      </c>
      <c r="L272" s="153">
        <f t="shared" si="87"/>
        <v>0.22529644268774704</v>
      </c>
      <c r="M272" s="148" t="s">
        <v>535</v>
      </c>
      <c r="N272" s="154">
        <v>44362</v>
      </c>
      <c r="O272" s="1"/>
      <c r="R272" s="194" t="s">
        <v>726</v>
      </c>
    </row>
    <row r="273" spans="1:18" ht="12.75" customHeight="1">
      <c r="A273" s="219">
        <v>166</v>
      </c>
      <c r="B273" s="220">
        <v>44368</v>
      </c>
      <c r="C273" s="220"/>
      <c r="D273" s="221" t="s">
        <v>375</v>
      </c>
      <c r="E273" s="222" t="s">
        <v>565</v>
      </c>
      <c r="F273" s="223">
        <v>287.5</v>
      </c>
      <c r="G273" s="222"/>
      <c r="H273" s="222">
        <v>245</v>
      </c>
      <c r="I273" s="224">
        <v>344</v>
      </c>
      <c r="J273" s="161" t="s">
        <v>786</v>
      </c>
      <c r="K273" s="162">
        <f t="shared" si="86"/>
        <v>-42.5</v>
      </c>
      <c r="L273" s="163">
        <f t="shared" si="87"/>
        <v>-0.14782608695652175</v>
      </c>
      <c r="M273" s="159" t="s">
        <v>547</v>
      </c>
      <c r="N273" s="156">
        <v>44508</v>
      </c>
      <c r="O273" s="1"/>
      <c r="R273" s="194" t="s">
        <v>726</v>
      </c>
    </row>
    <row r="274" spans="1:18" ht="12.75" customHeight="1">
      <c r="A274" s="176">
        <v>167</v>
      </c>
      <c r="B274" s="177">
        <v>44368</v>
      </c>
      <c r="C274" s="177"/>
      <c r="D274" s="178" t="s">
        <v>445</v>
      </c>
      <c r="E274" s="179" t="s">
        <v>565</v>
      </c>
      <c r="F274" s="149">
        <v>241</v>
      </c>
      <c r="G274" s="179"/>
      <c r="H274" s="179">
        <v>298</v>
      </c>
      <c r="I274" s="181">
        <v>320</v>
      </c>
      <c r="J274" s="151" t="s">
        <v>623</v>
      </c>
      <c r="K274" s="152">
        <f t="shared" si="86"/>
        <v>57</v>
      </c>
      <c r="L274" s="153">
        <f t="shared" si="87"/>
        <v>0.23651452282157676</v>
      </c>
      <c r="M274" s="148" t="s">
        <v>535</v>
      </c>
      <c r="N274" s="154">
        <v>44802</v>
      </c>
      <c r="O274" s="41"/>
      <c r="R274" s="194" t="s">
        <v>726</v>
      </c>
    </row>
    <row r="275" spans="1:18" ht="12.75" customHeight="1">
      <c r="A275" s="176">
        <v>168</v>
      </c>
      <c r="B275" s="177">
        <v>44406</v>
      </c>
      <c r="C275" s="177"/>
      <c r="D275" s="178" t="s">
        <v>358</v>
      </c>
      <c r="E275" s="179" t="s">
        <v>565</v>
      </c>
      <c r="F275" s="149">
        <v>162.5</v>
      </c>
      <c r="G275" s="179"/>
      <c r="H275" s="179">
        <v>200</v>
      </c>
      <c r="I275" s="181">
        <v>200</v>
      </c>
      <c r="J275" s="151" t="s">
        <v>623</v>
      </c>
      <c r="K275" s="152">
        <f t="shared" si="86"/>
        <v>37.5</v>
      </c>
      <c r="L275" s="153">
        <f t="shared" si="87"/>
        <v>0.23076923076923078</v>
      </c>
      <c r="M275" s="148" t="s">
        <v>535</v>
      </c>
      <c r="N275" s="154">
        <v>44802</v>
      </c>
      <c r="O275" s="1"/>
      <c r="R275" s="194" t="s">
        <v>726</v>
      </c>
    </row>
    <row r="276" spans="1:18" ht="12.75" customHeight="1">
      <c r="A276" s="176">
        <v>169</v>
      </c>
      <c r="B276" s="177">
        <v>44462</v>
      </c>
      <c r="C276" s="177"/>
      <c r="D276" s="178" t="s">
        <v>762</v>
      </c>
      <c r="E276" s="179" t="s">
        <v>565</v>
      </c>
      <c r="F276" s="149">
        <v>1235</v>
      </c>
      <c r="G276" s="179"/>
      <c r="H276" s="179">
        <v>1505</v>
      </c>
      <c r="I276" s="181">
        <v>1500</v>
      </c>
      <c r="J276" s="151" t="s">
        <v>623</v>
      </c>
      <c r="K276" s="152">
        <f t="shared" si="86"/>
        <v>270</v>
      </c>
      <c r="L276" s="153">
        <f t="shared" si="87"/>
        <v>0.21862348178137653</v>
      </c>
      <c r="M276" s="148" t="s">
        <v>535</v>
      </c>
      <c r="N276" s="154">
        <v>44564</v>
      </c>
      <c r="O276" s="1"/>
      <c r="R276" s="194" t="s">
        <v>726</v>
      </c>
    </row>
    <row r="277" spans="1:18" ht="12.75" customHeight="1">
      <c r="A277" s="206">
        <v>170</v>
      </c>
      <c r="B277" s="207">
        <v>44480</v>
      </c>
      <c r="C277" s="207"/>
      <c r="D277" s="208" t="s">
        <v>764</v>
      </c>
      <c r="E277" s="209" t="s">
        <v>565</v>
      </c>
      <c r="F277" s="54">
        <v>58.75</v>
      </c>
      <c r="G277" s="209"/>
      <c r="H277" s="330"/>
      <c r="I277" s="213"/>
      <c r="J277" s="331" t="s">
        <v>538</v>
      </c>
      <c r="K277" s="206"/>
      <c r="L277" s="207"/>
      <c r="M277" s="207"/>
      <c r="N277" s="208"/>
      <c r="O277" s="41"/>
      <c r="R277" s="194" t="s">
        <v>726</v>
      </c>
    </row>
    <row r="278" spans="1:18" ht="12.75" customHeight="1">
      <c r="A278" s="210">
        <v>171</v>
      </c>
      <c r="B278" s="211">
        <v>44481</v>
      </c>
      <c r="C278" s="211"/>
      <c r="D278" s="212" t="s">
        <v>256</v>
      </c>
      <c r="E278" s="213" t="s">
        <v>565</v>
      </c>
      <c r="F278" s="214" t="s">
        <v>766</v>
      </c>
      <c r="G278" s="213"/>
      <c r="H278" s="213"/>
      <c r="I278" s="213">
        <v>380</v>
      </c>
      <c r="J278" s="215" t="s">
        <v>538</v>
      </c>
      <c r="K278" s="210"/>
      <c r="L278" s="211"/>
      <c r="M278" s="211"/>
      <c r="N278" s="212"/>
      <c r="O278" s="41"/>
      <c r="R278" s="194" t="s">
        <v>726</v>
      </c>
    </row>
    <row r="279" spans="1:18" ht="12.75" customHeight="1">
      <c r="A279" s="176">
        <v>172</v>
      </c>
      <c r="B279" s="177">
        <v>44481</v>
      </c>
      <c r="C279" s="177"/>
      <c r="D279" s="178" t="s">
        <v>381</v>
      </c>
      <c r="E279" s="179" t="s">
        <v>565</v>
      </c>
      <c r="F279" s="149">
        <v>45.5</v>
      </c>
      <c r="G279" s="179"/>
      <c r="H279" s="179">
        <v>56.5</v>
      </c>
      <c r="I279" s="181">
        <v>56</v>
      </c>
      <c r="J279" s="151" t="s">
        <v>863</v>
      </c>
      <c r="K279" s="152">
        <f>H279-F279</f>
        <v>11</v>
      </c>
      <c r="L279" s="153">
        <f>K279/F279</f>
        <v>0.24175824175824176</v>
      </c>
      <c r="M279" s="148" t="s">
        <v>535</v>
      </c>
      <c r="N279" s="154">
        <v>44881</v>
      </c>
      <c r="O279" s="41"/>
      <c r="R279" s="194"/>
    </row>
    <row r="280" spans="1:18" ht="12.75" customHeight="1">
      <c r="A280" s="176">
        <v>173</v>
      </c>
      <c r="B280" s="177">
        <v>44551</v>
      </c>
      <c r="C280" s="177"/>
      <c r="D280" s="178" t="s">
        <v>118</v>
      </c>
      <c r="E280" s="179" t="s">
        <v>565</v>
      </c>
      <c r="F280" s="149">
        <v>2300</v>
      </c>
      <c r="G280" s="179"/>
      <c r="H280" s="179">
        <f>(2820+2200)/2</f>
        <v>2510</v>
      </c>
      <c r="I280" s="181">
        <v>3000</v>
      </c>
      <c r="J280" s="151" t="s">
        <v>798</v>
      </c>
      <c r="K280" s="152">
        <f>H280-F280</f>
        <v>210</v>
      </c>
      <c r="L280" s="153">
        <f>K280/F280</f>
        <v>9.1304347826086957E-2</v>
      </c>
      <c r="M280" s="148" t="s">
        <v>535</v>
      </c>
      <c r="N280" s="154">
        <v>44649</v>
      </c>
      <c r="O280" s="1"/>
      <c r="R280" s="194"/>
    </row>
    <row r="281" spans="1:18" ht="12.75" customHeight="1">
      <c r="A281" s="216">
        <v>174</v>
      </c>
      <c r="B281" s="211">
        <v>44606</v>
      </c>
      <c r="C281" s="216"/>
      <c r="D281" s="216" t="s">
        <v>400</v>
      </c>
      <c r="E281" s="213" t="s">
        <v>565</v>
      </c>
      <c r="F281" s="213" t="s">
        <v>793</v>
      </c>
      <c r="G281" s="213"/>
      <c r="H281" s="213"/>
      <c r="I281" s="213">
        <v>764</v>
      </c>
      <c r="J281" s="213" t="s">
        <v>538</v>
      </c>
      <c r="K281" s="213"/>
      <c r="L281" s="213"/>
      <c r="M281" s="213"/>
      <c r="N281" s="216"/>
      <c r="O281" s="41"/>
      <c r="R281" s="194"/>
    </row>
    <row r="282" spans="1:18" ht="12.75" customHeight="1">
      <c r="A282" s="176">
        <v>175</v>
      </c>
      <c r="B282" s="177">
        <v>44613</v>
      </c>
      <c r="C282" s="177"/>
      <c r="D282" s="178" t="s">
        <v>762</v>
      </c>
      <c r="E282" s="179" t="s">
        <v>565</v>
      </c>
      <c r="F282" s="149">
        <v>1255</v>
      </c>
      <c r="G282" s="179"/>
      <c r="H282" s="179">
        <v>1515</v>
      </c>
      <c r="I282" s="181">
        <v>1510</v>
      </c>
      <c r="J282" s="151" t="s">
        <v>623</v>
      </c>
      <c r="K282" s="152">
        <f>H282-F282</f>
        <v>260</v>
      </c>
      <c r="L282" s="153">
        <f>K282/F282</f>
        <v>0.20717131474103587</v>
      </c>
      <c r="M282" s="148" t="s">
        <v>535</v>
      </c>
      <c r="N282" s="154">
        <v>44834</v>
      </c>
      <c r="O282" s="41"/>
      <c r="R282" s="194"/>
    </row>
    <row r="283" spans="1:18" ht="12.75" customHeight="1">
      <c r="A283">
        <v>176</v>
      </c>
      <c r="B283" s="211">
        <v>44670</v>
      </c>
      <c r="C283" s="211"/>
      <c r="D283" s="216" t="s">
        <v>500</v>
      </c>
      <c r="E283" s="242" t="s">
        <v>565</v>
      </c>
      <c r="F283" s="213" t="s">
        <v>800</v>
      </c>
      <c r="G283" s="213"/>
      <c r="H283" s="213"/>
      <c r="I283" s="213">
        <v>553</v>
      </c>
      <c r="J283" s="213" t="s">
        <v>538</v>
      </c>
      <c r="K283" s="213"/>
      <c r="L283" s="213"/>
      <c r="M283" s="213"/>
      <c r="N283" s="213"/>
      <c r="O283" s="41"/>
      <c r="R283" s="194"/>
    </row>
    <row r="284" spans="1:18" ht="12.75" customHeight="1">
      <c r="A284" s="176">
        <v>177</v>
      </c>
      <c r="B284" s="177">
        <v>44746</v>
      </c>
      <c r="C284" s="177"/>
      <c r="D284" s="178" t="s">
        <v>833</v>
      </c>
      <c r="E284" s="179" t="s">
        <v>565</v>
      </c>
      <c r="F284" s="149">
        <v>207.5</v>
      </c>
      <c r="G284" s="179"/>
      <c r="H284" s="179">
        <v>254</v>
      </c>
      <c r="I284" s="181">
        <v>254</v>
      </c>
      <c r="J284" s="151" t="s">
        <v>623</v>
      </c>
      <c r="K284" s="152">
        <f>H284-F284</f>
        <v>46.5</v>
      </c>
      <c r="L284" s="153">
        <f>K284/F284</f>
        <v>0.22409638554216868</v>
      </c>
      <c r="M284" s="148" t="s">
        <v>535</v>
      </c>
      <c r="N284" s="154">
        <v>44792</v>
      </c>
      <c r="O284" s="1"/>
      <c r="R284" s="194"/>
    </row>
    <row r="285" spans="1:18" ht="12.75" customHeight="1">
      <c r="A285" s="176">
        <v>178</v>
      </c>
      <c r="B285" s="177">
        <v>44775</v>
      </c>
      <c r="C285" s="177"/>
      <c r="D285" s="178" t="s">
        <v>447</v>
      </c>
      <c r="E285" s="179" t="s">
        <v>565</v>
      </c>
      <c r="F285" s="149">
        <v>31.25</v>
      </c>
      <c r="G285" s="179"/>
      <c r="H285" s="179">
        <v>38.75</v>
      </c>
      <c r="I285" s="181">
        <v>38</v>
      </c>
      <c r="J285" s="151" t="s">
        <v>623</v>
      </c>
      <c r="K285" s="152">
        <f>H285-F285</f>
        <v>7.5</v>
      </c>
      <c r="L285" s="153">
        <f>K285/F285</f>
        <v>0.24</v>
      </c>
      <c r="M285" s="148" t="s">
        <v>535</v>
      </c>
      <c r="N285" s="154">
        <v>44844</v>
      </c>
      <c r="O285" s="41"/>
      <c r="R285" s="54"/>
    </row>
    <row r="286" spans="1:18" ht="12.75" customHeight="1">
      <c r="A286" s="210">
        <v>179</v>
      </c>
      <c r="B286" s="211">
        <v>44841</v>
      </c>
      <c r="C286" s="216"/>
      <c r="D286" s="216" t="s">
        <v>838</v>
      </c>
      <c r="E286" s="242" t="s">
        <v>565</v>
      </c>
      <c r="F286" s="213" t="s">
        <v>839</v>
      </c>
      <c r="G286" s="213"/>
      <c r="H286" s="213"/>
      <c r="I286" s="213">
        <v>840</v>
      </c>
      <c r="J286" s="213" t="s">
        <v>538</v>
      </c>
      <c r="K286" s="213"/>
      <c r="L286" s="213"/>
      <c r="M286" s="213"/>
      <c r="N286" s="213"/>
      <c r="O286" s="41"/>
      <c r="Q286" s="197"/>
      <c r="R286" s="54"/>
    </row>
    <row r="287" spans="1:18" ht="12.75" customHeight="1">
      <c r="A287" s="210">
        <v>180</v>
      </c>
      <c r="B287" s="211">
        <v>44844</v>
      </c>
      <c r="C287" s="216"/>
      <c r="D287" s="216" t="s">
        <v>402</v>
      </c>
      <c r="E287" s="242" t="s">
        <v>565</v>
      </c>
      <c r="F287" s="213" t="s">
        <v>841</v>
      </c>
      <c r="G287" s="213"/>
      <c r="H287" s="213"/>
      <c r="I287" s="213">
        <v>291</v>
      </c>
      <c r="J287" s="213" t="s">
        <v>538</v>
      </c>
      <c r="K287" s="213"/>
      <c r="L287" s="213"/>
      <c r="M287" s="213"/>
      <c r="N287" s="213"/>
      <c r="O287" s="41"/>
      <c r="Q287" s="197"/>
      <c r="R287" s="54"/>
    </row>
    <row r="288" spans="1:18" ht="12.75" customHeight="1">
      <c r="A288" s="210">
        <v>181</v>
      </c>
      <c r="B288" s="211">
        <v>44845</v>
      </c>
      <c r="C288" s="216"/>
      <c r="D288" s="216" t="s">
        <v>400</v>
      </c>
      <c r="E288" s="242" t="s">
        <v>565</v>
      </c>
      <c r="F288" s="213" t="s">
        <v>862</v>
      </c>
      <c r="G288" s="213"/>
      <c r="H288" s="213"/>
      <c r="I288" s="213">
        <v>765</v>
      </c>
      <c r="J288" s="213" t="s">
        <v>538</v>
      </c>
      <c r="K288" s="213"/>
      <c r="L288" s="213"/>
      <c r="M288" s="213"/>
      <c r="N288" s="213"/>
      <c r="O288" s="41"/>
      <c r="Q288" s="197"/>
      <c r="R288" s="54"/>
    </row>
    <row r="289" spans="1:18" ht="12.75" customHeight="1">
      <c r="A289" s="286">
        <v>182</v>
      </c>
      <c r="B289" s="211">
        <v>44981</v>
      </c>
      <c r="C289" s="211"/>
      <c r="D289" s="216" t="s">
        <v>819</v>
      </c>
      <c r="E289" s="242" t="s">
        <v>565</v>
      </c>
      <c r="F289" s="242" t="s">
        <v>873</v>
      </c>
      <c r="G289" s="213"/>
      <c r="H289" s="213"/>
      <c r="I289" s="213">
        <v>2080</v>
      </c>
      <c r="J289" s="213" t="s">
        <v>538</v>
      </c>
      <c r="K289" s="213"/>
      <c r="L289" s="213"/>
      <c r="M289" s="213"/>
      <c r="N289" s="213"/>
      <c r="O289" s="41"/>
      <c r="R289" s="54"/>
    </row>
    <row r="290" spans="1:18" ht="12.75" customHeight="1">
      <c r="A290" s="372">
        <v>183</v>
      </c>
      <c r="B290" s="373">
        <v>44986</v>
      </c>
      <c r="C290" s="374"/>
      <c r="D290" s="374" t="s">
        <v>447</v>
      </c>
      <c r="E290" s="375" t="s">
        <v>565</v>
      </c>
      <c r="F290" s="376">
        <v>57.5</v>
      </c>
      <c r="G290" s="376"/>
      <c r="H290" s="376">
        <v>92.5</v>
      </c>
      <c r="I290" s="376">
        <v>120</v>
      </c>
      <c r="J290" s="376" t="s">
        <v>1020</v>
      </c>
      <c r="K290" s="377">
        <f>H290-F290</f>
        <v>35</v>
      </c>
      <c r="L290" s="378">
        <f>K290/F290</f>
        <v>0.60869565217391308</v>
      </c>
      <c r="M290" s="379" t="s">
        <v>535</v>
      </c>
      <c r="N290" s="380">
        <v>45041</v>
      </c>
      <c r="O290" s="41"/>
      <c r="R290" s="54"/>
    </row>
    <row r="291" spans="1:18" ht="12.75" customHeight="1">
      <c r="A291" s="286">
        <v>184</v>
      </c>
      <c r="B291" s="211">
        <v>45008</v>
      </c>
      <c r="C291" s="211"/>
      <c r="D291" s="216" t="s">
        <v>460</v>
      </c>
      <c r="E291" s="242" t="s">
        <v>565</v>
      </c>
      <c r="F291" s="242" t="s">
        <v>886</v>
      </c>
      <c r="G291" s="213"/>
      <c r="H291" s="213"/>
      <c r="I291" s="213">
        <v>3523</v>
      </c>
      <c r="J291" s="213" t="s">
        <v>538</v>
      </c>
      <c r="K291" s="213"/>
      <c r="L291" s="213"/>
      <c r="M291" s="213"/>
      <c r="N291" s="213"/>
      <c r="O291" s="41"/>
      <c r="R291" s="54"/>
    </row>
    <row r="292" spans="1:18" ht="12.75" customHeight="1">
      <c r="A292" s="210">
        <v>185</v>
      </c>
      <c r="B292" s="211">
        <v>45027</v>
      </c>
      <c r="C292" s="216"/>
      <c r="D292" s="216" t="s">
        <v>925</v>
      </c>
      <c r="E292" s="242" t="s">
        <v>565</v>
      </c>
      <c r="F292" s="213" t="s">
        <v>926</v>
      </c>
      <c r="G292" s="213"/>
      <c r="H292" s="213"/>
      <c r="I292" s="213">
        <v>810</v>
      </c>
      <c r="J292" s="213" t="s">
        <v>538</v>
      </c>
      <c r="K292" s="213"/>
      <c r="L292" s="213"/>
      <c r="M292" s="213"/>
      <c r="N292" s="213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B294" s="195" t="s">
        <v>758</v>
      </c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A295" s="196"/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A296" s="196"/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A297" s="53"/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</sheetData>
  <autoFilter ref="R1:R293" xr:uid="{00000000-0009-0000-0000-000005000000}"/>
  <mergeCells count="10">
    <mergeCell ref="O59:O60"/>
    <mergeCell ref="P59:P60"/>
    <mergeCell ref="B87:B88"/>
    <mergeCell ref="A87:A88"/>
    <mergeCell ref="J87:J88"/>
    <mergeCell ref="A59:A60"/>
    <mergeCell ref="B59:B60"/>
    <mergeCell ref="J59:J60"/>
    <mergeCell ref="O87:O88"/>
    <mergeCell ref="P87:P88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2023-04-25T18:56:12Z</dcterms:modified>
</cp:coreProperties>
</file>