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7895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9" i="6" l="1"/>
  <c r="M129" i="6" s="1"/>
  <c r="K120" i="6"/>
  <c r="M120" i="6" s="1"/>
  <c r="K117" i="6"/>
  <c r="M117" i="6" s="1"/>
  <c r="K122" i="6"/>
  <c r="M122" i="6" s="1"/>
  <c r="K124" i="6"/>
  <c r="M124" i="6" s="1"/>
  <c r="K123" i="6"/>
  <c r="M123" i="6" s="1"/>
  <c r="K65" i="6"/>
  <c r="M65" i="6" s="1"/>
  <c r="K40" i="6"/>
  <c r="L43" i="6"/>
  <c r="K43" i="6"/>
  <c r="M43" i="6" s="1"/>
  <c r="P24" i="6" l="1"/>
  <c r="P23" i="6"/>
  <c r="P22" i="6"/>
  <c r="P21" i="6"/>
  <c r="P19" i="6"/>
  <c r="P16" i="6"/>
  <c r="P14" i="6"/>
  <c r="P13" i="6"/>
  <c r="P11" i="6"/>
  <c r="L12" i="6"/>
  <c r="H12" i="6"/>
  <c r="K12" i="6" s="1"/>
  <c r="M12" i="6" s="1"/>
  <c r="K68" i="6"/>
  <c r="M68" i="6" s="1"/>
  <c r="L15" i="6"/>
  <c r="K15" i="6"/>
  <c r="M15" i="6" s="1"/>
  <c r="K67" i="6" l="1"/>
  <c r="M67" i="6" s="1"/>
  <c r="K116" i="6"/>
  <c r="M116" i="6" s="1"/>
  <c r="K66" i="6" l="1"/>
  <c r="M66" i="6" s="1"/>
  <c r="M63" i="6"/>
  <c r="K119" i="6"/>
  <c r="M119" i="6" s="1"/>
  <c r="K118" i="6"/>
  <c r="M118" i="6" s="1"/>
  <c r="H10" i="6"/>
  <c r="K92" i="6"/>
  <c r="M92" i="6" s="1"/>
  <c r="K63" i="6"/>
  <c r="K62" i="6"/>
  <c r="M62" i="6" s="1"/>
  <c r="L44" i="6" l="1"/>
  <c r="K44" i="6"/>
  <c r="K115" i="6"/>
  <c r="M115" i="6" s="1"/>
  <c r="K114" i="6"/>
  <c r="M114" i="6" s="1"/>
  <c r="K113" i="6"/>
  <c r="M113" i="6" s="1"/>
  <c r="K61" i="6"/>
  <c r="M61" i="6" s="1"/>
  <c r="K111" i="6"/>
  <c r="M111" i="6" s="1"/>
  <c r="K112" i="6"/>
  <c r="M112" i="6" s="1"/>
  <c r="M44" i="6" l="1"/>
  <c r="K64" i="6"/>
  <c r="M64" i="6" s="1"/>
  <c r="K104" i="6"/>
  <c r="M104" i="6" s="1"/>
  <c r="K109" i="6"/>
  <c r="M109" i="6" s="1"/>
  <c r="K110" i="6"/>
  <c r="M110" i="6" s="1"/>
  <c r="K108" i="6"/>
  <c r="M108" i="6" s="1"/>
  <c r="K107" i="6"/>
  <c r="M107" i="6" s="1"/>
  <c r="L35" i="6"/>
  <c r="K35" i="6"/>
  <c r="F18" i="6"/>
  <c r="K18" i="6" s="1"/>
  <c r="M35" i="6" l="1"/>
  <c r="L18" i="6"/>
  <c r="M18" i="6" s="1"/>
  <c r="K106" i="6"/>
  <c r="M106" i="6" s="1"/>
  <c r="K105" i="6"/>
  <c r="M105" i="6" s="1"/>
  <c r="K101" i="6"/>
  <c r="M101" i="6" s="1"/>
  <c r="K100" i="6"/>
  <c r="M100" i="6" s="1"/>
  <c r="K102" i="6"/>
  <c r="M102" i="6" s="1"/>
  <c r="K103" i="6" l="1"/>
  <c r="M103" i="6" s="1"/>
  <c r="K99" i="6"/>
  <c r="M99" i="6" s="1"/>
  <c r="K98" i="6"/>
  <c r="M98" i="6" s="1"/>
  <c r="K60" i="6"/>
  <c r="M60" i="6" s="1"/>
  <c r="L41" i="6"/>
  <c r="K41" i="6"/>
  <c r="M41" i="6" s="1"/>
  <c r="K95" i="6"/>
  <c r="M95" i="6" s="1"/>
  <c r="L39" i="6" l="1"/>
  <c r="K39" i="6"/>
  <c r="K97" i="6"/>
  <c r="M97" i="6" s="1"/>
  <c r="K96" i="6"/>
  <c r="M96" i="6" s="1"/>
  <c r="K94" i="6"/>
  <c r="M94" i="6" s="1"/>
  <c r="K90" i="6"/>
  <c r="M90" i="6" s="1"/>
  <c r="K86" i="6"/>
  <c r="M86" i="6" s="1"/>
  <c r="K83" i="6"/>
  <c r="M83" i="6" s="1"/>
  <c r="M39" i="6" l="1"/>
  <c r="L38" i="6"/>
  <c r="K38" i="6"/>
  <c r="K93" i="6"/>
  <c r="M93" i="6" s="1"/>
  <c r="K91" i="6"/>
  <c r="M91" i="6" s="1"/>
  <c r="K89" i="6"/>
  <c r="M89" i="6" s="1"/>
  <c r="K88" i="6"/>
  <c r="M88" i="6" s="1"/>
  <c r="M38" i="6" l="1"/>
  <c r="K87" i="6"/>
  <c r="M87" i="6" s="1"/>
  <c r="K84" i="6"/>
  <c r="M84" i="6" s="1"/>
  <c r="K85" i="6" l="1"/>
  <c r="M85" i="6" s="1"/>
  <c r="L37" i="6"/>
  <c r="K37" i="6"/>
  <c r="K58" i="6"/>
  <c r="M58" i="6" s="1"/>
  <c r="K57" i="6"/>
  <c r="M57" i="6" s="1"/>
  <c r="K55" i="6"/>
  <c r="M55" i="6" s="1"/>
  <c r="L20" i="6"/>
  <c r="K20" i="6"/>
  <c r="L17" i="6"/>
  <c r="K17" i="6"/>
  <c r="M37" i="6" l="1"/>
  <c r="M17" i="6"/>
  <c r="M20" i="6"/>
  <c r="K82" i="6"/>
  <c r="M82" i="6" s="1"/>
  <c r="K81" i="6"/>
  <c r="M81" i="6" s="1"/>
  <c r="K75" i="6"/>
  <c r="M75" i="6" s="1"/>
  <c r="K59" i="6"/>
  <c r="M59" i="6" s="1"/>
  <c r="K79" i="6"/>
  <c r="M79" i="6" s="1"/>
  <c r="L36" i="6"/>
  <c r="K36" i="6"/>
  <c r="M36" i="6" l="1"/>
  <c r="K78" i="6"/>
  <c r="M78" i="6" s="1"/>
  <c r="K80" i="6" l="1"/>
  <c r="M80" i="6" s="1"/>
  <c r="L10" i="6" l="1"/>
  <c r="K10" i="6"/>
  <c r="M10" i="6" l="1"/>
  <c r="K314" i="6" l="1"/>
  <c r="L314" i="6" s="1"/>
  <c r="K320" i="6" l="1"/>
  <c r="L320" i="6" s="1"/>
  <c r="K303" i="6" l="1"/>
  <c r="L303" i="6" s="1"/>
  <c r="K317" i="6" l="1"/>
  <c r="L317" i="6" s="1"/>
  <c r="K309" i="6" l="1"/>
  <c r="L309" i="6" s="1"/>
  <c r="K319" i="6" l="1"/>
  <c r="L319" i="6" s="1"/>
  <c r="H315" i="6" l="1"/>
  <c r="K315" i="6" l="1"/>
  <c r="L315" i="6" s="1"/>
  <c r="K304" i="6"/>
  <c r="L304" i="6" s="1"/>
  <c r="K294" i="6"/>
  <c r="L294" i="6" s="1"/>
  <c r="K310" i="6" l="1"/>
  <c r="L310" i="6" s="1"/>
  <c r="K311" i="6" l="1"/>
  <c r="L311" i="6" s="1"/>
  <c r="K308" i="6" l="1"/>
  <c r="L308" i="6" s="1"/>
  <c r="K287" i="6"/>
  <c r="L287" i="6" s="1"/>
  <c r="K307" i="6"/>
  <c r="L307" i="6" s="1"/>
  <c r="K306" i="6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<sst xmlns="http://schemas.openxmlformats.org/spreadsheetml/2006/main" count="3224" uniqueCount="1229">
  <si>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</si>
  <si>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</si>
  <si>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</si>
  <si>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</si>
  <si>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</si>
  <si>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</si>
  <si>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</si>
  <si>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</si>
  <si>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</si>
  <si>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</si>
  <si>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</si>
  <si>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</si>
  <si>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</si>
  <si>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</si>
  <si>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</si>
  <si>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</si>
  <si>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</si>
  <si>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</si>
  <si>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</si>
  <si>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</si>
  <si>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</si>
  <si>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</si>
  <si>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</si>
  <si>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</si>
  <si>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</si>
  <si>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</si>
  <si>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</si>
  <si>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</si>
  <si>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</si>
  <si>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</si>
  <si>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</si>
  <si>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</si>
  <si>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</si>
  <si>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</si>
  <si>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</si>
  <si>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</si>
  <si>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</si>
  <si>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</si>
  <si>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</si>
  <si>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</si>
  <si>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</si>
  <si>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</si>
  <si>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</si>
  <si>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</si>
  <si>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</si>
  <si>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</si>
  <si>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</si>
  <si>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</si>
  <si>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</si>
  <si>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</si>
  <si>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</si>
  <si>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</si>
  <si>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</si>
  <si>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</si>
  <si>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</si>
  <si>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</si>
  <si>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</si>
  <si>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</si>
  <si>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</si>
  <si>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</si>
  <si>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</si>
  <si>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</si>
  <si>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</si>
  <si>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</si>
  <si>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</si>
  <si>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</si>
  <si>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</si>
  <si>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</si>
  <si>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</si>
  <si>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</si>
  <si>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</si>
  <si>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</si>
  <si>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</si>
  <si>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</si>
  <si>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</si>
  <si>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</si>
  <si>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</si>
  <si>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</si>
  <si>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</si>
  <si>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</si>
  <si>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</si>
  <si>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</si>
  <si>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</si>
  <si>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</si>
  <si>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</si>
  <si>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</si>
  <si>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</si>
  <si>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</si>
  <si>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</si>
  <si>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</si>
  <si>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</si>
  <si>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</si>
  <si>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</si>
  <si>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</si>
  <si>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</si>
  <si>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</si>
  <si>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</si>
  <si>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</si>
  <si>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</si>
  <si>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</si>
  <si>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</si>
  <si>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</si>
  <si>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</si>
  <si>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</si>
  <si>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</si>
  <si>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</si>
  <si>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</si>
  <si>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</si>
  <si>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</si>
  <si>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</si>
  <si>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</si>
  <si>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</si>
  <si>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</si>
  <si>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</si>
  <si>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</si>
  <si>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</si>
  <si>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</si>
  <si>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</si>
  <si>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</si>
  <si>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</si>
  <si>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</si>
  <si>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</si>
  <si>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</si>
  <si>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</si>
  <si>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</si>
  <si>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</si>
  <si>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</si>
  <si>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</si>
  <si>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</si>
  <si>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</si>
  <si>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</si>
  <si>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</si>
  <si>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</si>
  <si>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</si>
  <si>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</si>
  <si>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</si>
  <si>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</si>
  <si>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</si>
  <si>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</si>
  <si>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</si>
  <si>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</si>
  <si>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</si>
  <si>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</si>
  <si>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</si>
  <si>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</si>
  <si>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</si>
  <si>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</si>
  <si>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</si>
  <si>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</si>
  <si>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</si>
  <si>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</si>
  <si>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</si>
  <si>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</si>
  <si>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</si>
  <si>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</si>
  <si>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</si>
  <si>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</si>
  <si>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</si>
  <si>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</si>
  <si>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</si>
  <si>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</si>
  <si>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</si>
  <si>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</si>
  <si>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</si>
  <si>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</si>
  <si>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</si>
  <si>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</si>
  <si>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</si>
  <si>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</si>
  <si>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</si>
  <si>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</si>
  <si>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</si>
  <si>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</si>
  <si>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</si>
  <si>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</si>
  <si>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</si>
  <si>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</si>
  <si>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</si>
  <si>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</si>
  <si>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</si>
  <si>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</si>
  <si>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</si>
  <si>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</si>
  <si>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</si>
  <si>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</si>
  <si>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</si>
  <si>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</si>
  <si>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</si>
  <si>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</si>
  <si>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</si>
  <si>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</si>
  <si>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</si>
  <si>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</si>
  <si>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</si>
  <si>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</si>
  <si>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</si>
  <si>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</si>
  <si>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</si>
  <si>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</si>
  <si>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</si>
  <si>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</si>
  <si>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</si>
  <si>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</si>
  <si>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</si>
  <si>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</si>
  <si>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</si>
  <si>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</si>
  <si>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</si>
  <si>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</si>
  <si>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</si>
  <si>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</si>
  <si>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</si>
  <si>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</si>
  <si>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</si>
  <si>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</si>
  <si>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</si>
  <si>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</si>
  <si>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</si>
  <si>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</si>
  <si>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</si>
  <si>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</si>
  <si>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</si>
  <si>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</si>
  <si>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</si>
  <si>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</si>
  <si>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</si>
  <si>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</si>
  <si>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</si>
  <si>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</si>
  <si>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</si>
  <si>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</si>
  <si>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</si>
  <si>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</si>
  <si>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</si>
  <si>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</si>
  <si>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</si>
  <si>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</si>
  <si>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</si>
  <si>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</si>
  <si>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</si>
  <si>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</si>
  <si>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</si>
  <si>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</si>
  <si>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</si>
  <si>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</si>
  <si>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</si>
  <si>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</si>
  <si>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</si>
  <si>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</si>
  <si>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</si>
  <si>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</si>
  <si>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</si>
  <si>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</si>
  <si>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</si>
  <si>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</si>
  <si>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</si>
  <si>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</si>
  <si>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</si>
  <si>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</si>
  <si>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</si>
  <si>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</si>
  <si>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</si>
  <si>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</si>
  <si>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</si>
  <si>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</si>
  <si>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</si>
  <si>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</si>
  <si>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</si>
  <si>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</si>
  <si>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</si>
  <si>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</si>
  <si>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</si>
  <si>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</si>
  <si>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</si>
  <si>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</si>
  <si>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</si>
  <si>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</si>
  <si>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</si>
  <si>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</si>
  <si>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</si>
  <si>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</si>
  <si>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</si>
  <si>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</si>
  <si>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</si>
  <si>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</si>
  <si>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</si>
  <si>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</si>
  <si>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</si>
  <si>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</si>
  <si>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</si>
  <si>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</si>
  <si>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</si>
  <si>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</si>
  <si>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</si>
  <si>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</si>
  <si>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</si>
  <si>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</si>
  <si>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</si>
  <si>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</si>
  <si>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</si>
  <si>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</si>
  <si>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</si>
  <si>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</si>
  <si>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</si>
  <si>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</si>
  <si>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</si>
  <si>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</si>
  <si>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</si>
  <si>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</si>
  <si>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</si>
  <si>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</si>
  <si>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</si>
  <si>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</si>
  <si>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</si>
  <si>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</si>
  <si>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</si>
  <si>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</si>
  <si>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</si>
  <si>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</si>
  <si>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</si>
  <si>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</si>
  <si>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</si>
  <si>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</si>
  <si>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</si>
  <si>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</si>
  <si>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</si>
  <si>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</si>
  <si>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</si>
  <si>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</si>
  <si>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</si>
  <si>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</si>
  <si>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</si>
  <si>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</si>
  <si>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</si>
  <si>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</si>
  <si>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</si>
  <si>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</si>
  <si>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</si>
  <si>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</si>
  <si>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</si>
  <si>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</si>
  <si>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</si>
  <si>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</si>
  <si>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</si>
  <si>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</si>
  <si>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</si>
  <si>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</si>
  <si>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</si>
  <si>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</si>
  <si>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</si>
  <si>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</si>
  <si>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</si>
  <si>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</si>
  <si>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</si>
  <si>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</si>
  <si>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</si>
  <si>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</si>
  <si>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</si>
  <si>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</si>
  <si>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</si>
  <si>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</si>
  <si>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</si>
  <si>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</si>
  <si>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</si>
  <si>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</si>
  <si>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</si>
  <si>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</si>
  <si>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</si>
  <si>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</si>
  <si>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</si>
  <si>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</si>
  <si>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</si>
  <si>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</si>
  <si>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</si>
  <si>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</si>
  <si>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</si>
  <si>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</si>
  <si>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</si>
  <si>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</si>
  <si>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</si>
  <si>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</si>
  <si>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</si>
  <si>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</si>
  <si>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</si>
  <si>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</si>
  <si>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</si>
  <si>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</si>
  <si>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</si>
  <si>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</si>
  <si>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</si>
  <si>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</si>
  <si>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</si>
  <si>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</si>
  <si>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</si>
  <si>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</si>
  <si>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</si>
  <si>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</si>
  <si>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</si>
  <si>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</si>
  <si>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</si>
  <si>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</si>
  <si>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</si>
  <si>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</si>
  <si>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</si>
  <si>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</si>
  <si>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</si>
  <si>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</si>
  <si>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</si>
  <si>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</si>
  <si>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</si>
  <si>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</si>
  <si>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</si>
  <si>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</si>
  <si>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</si>
  <si>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</si>
  <si>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</si>
  <si>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</si>
  <si>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</si>
  <si>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</si>
  <si>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</si>
  <si>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</si>
  <si>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</si>
  <si>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</si>
  <si>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</si>
  <si>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</si>
  <si>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</si>
  <si>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</si>
  <si>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</si>
  <si>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</si>
  <si>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</si>
  <si>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</si>
  <si>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</si>
  <si>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</si>
  <si>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</si>
  <si>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</si>
  <si>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</si>
  <si>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</si>
  <si>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</si>
  <si>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</si>
  <si>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</si>
  <si>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</si>
  <si>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</si>
  <si>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</si>
  <si>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</si>
  <si>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</si>
  <si>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</si>
  <si>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</si>
  <si>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</si>
  <si>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</si>
  <si>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</si>
  <si>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</si>
  <si>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</si>
  <si>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</si>
  <si>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</si>
  <si>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</si>
  <si>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</si>
  <si>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</si>
  <si>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</si>
  <si>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</si>
  <si>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</si>
  <si>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</si>
  <si>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</si>
  <si>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</si>
  <si>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</si>
  <si>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</si>
  <si>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</si>
  <si>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</si>
  <si>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</si>
  <si>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</si>
  <si>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</si>
  <si>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</si>
  <si>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</si>
  <si>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</si>
  <si>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</si>
  <si>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</si>
  <si>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</si>
  <si>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</si>
  <si>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</si>
  <si>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</si>
  <si>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</si>
  <si>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</si>
  <si>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</si>
  <si>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</si>
  <si>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</si>
  <si>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</si>
  <si>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</si>
  <si>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</si>
  <si>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</si>
  <si>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</si>
  <si>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</si>
  <si>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</si>
  <si>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</si>
  <si>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</si>
  <si>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</si>
  <si>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</si>
  <si>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</si>
  <si>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</si>
  <si>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</si>
  <si>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</si>
  <si>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</si>
  <si>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</si>
  <si>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</si>
  <si>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</si>
  <si>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</si>
  <si>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</si>
  <si>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</si>
  <si>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</si>
  <si>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</si>
  <si>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</si>
  <si>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</si>
  <si>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</si>
  <si>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</si>
  <si>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</si>
  <si>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</si>
  <si>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</si>
  <si>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</si>
  <si>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</si>
  <si>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</si>
  <si>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</si>
  <si>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</si>
  <si>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</si>
  <si>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</si>
  <si>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</si>
  <si>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</si>
  <si>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</si>
  <si>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</si>
  <si>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</si>
  <si>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</si>
  <si>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</si>
  <si>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</si>
  <si>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</si>
  <si>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</si>
  <si>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</si>
  <si>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</si>
  <si>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</si>
  <si>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</si>
  <si>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</si>
  <si>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</si>
  <si>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</si>
  <si>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</si>
  <si>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</si>
  <si>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</si>
  <si>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</si>
  <si>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</si>
  <si>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</si>
  <si>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</si>
  <si>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</si>
  <si>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</si>
  <si>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</si>
  <si>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</si>
  <si>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</si>
  <si>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</si>
  <si>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</si>
  <si>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</si>
  <si>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</si>
  <si>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</si>
  <si>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</si>
  <si>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</si>
  <si>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</si>
  <si>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</si>
  <si>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</si>
  <si>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</si>
  <si>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</si>
  <si>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</si>
  <si>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</si>
  <si>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</si>
  <si>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</si>
  <si>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</si>
  <si>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</si>
  <si>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</si>
  <si>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</si>
  <si>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</si>
  <si>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</si>
  <si>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</si>
  <si>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</si>
  <si>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</si>
  <si>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</si>
  <si>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</si>
  <si>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</si>
  <si>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</si>
  <si>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</si>
  <si>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</si>
  <si>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</si>
  <si>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</si>
  <si>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</si>
  <si>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</si>
  <si>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</si>
  <si>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</si>
  <si>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</si>
  <si>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</si>
  <si>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</si>
  <si>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</si>
  <si>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</si>
  <si>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</si>
  <si>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</si>
  <si>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</si>
  <si>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</si>
  <si>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</si>
  <si>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</si>
  <si>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</si>
  <si>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</si>
  <si>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</si>
  <si>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</si>
  <si>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</si>
  <si>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</si>
  <si>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</si>
  <si>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</si>
  <si>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</si>
  <si>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</si>
  <si>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</si>
  <si>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</si>
  <si>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</si>
  <si>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</si>
  <si>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</si>
  <si>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</si>
  <si>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</si>
  <si>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</si>
  <si>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</si>
  <si>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</si>
  <si>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</si>
  <si>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</si>
  <si>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</si>
  <si>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</si>
  <si>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</si>
  <si>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</si>
  <si>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</si>
  <si>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</si>
  <si>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</si>
  <si>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</si>
  <si>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</si>
  <si>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</si>
  <si>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</si>
  <si>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</si>
  <si>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</si>
  <si>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</si>
  <si>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</si>
  <si>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</si>
  <si>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</si>
  <si>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</si>
  <si>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</si>
  <si>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</si>
  <si>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</si>
  <si>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</si>
  <si>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</si>
  <si>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</si>
  <si>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</si>
  <si>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</si>
  <si>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</si>
  <si>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</si>
  <si>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</si>
  <si>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</si>
  <si>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</si>
  <si>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</si>
  <si>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</si>
  <si>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</si>
  <si>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</si>
  <si>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</si>
  <si>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</si>
  <si>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</si>
  <si>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</si>
  <si>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</si>
  <si>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</si>
  <si>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</si>
  <si>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</si>
  <si>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</si>
  <si>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</si>
  <si>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</si>
  <si>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</si>
  <si>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</si>
  <si>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</si>
  <si>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</si>
  <si>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</si>
  <si>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</si>
  <si>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</si>
  <si>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</si>
  <si>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</si>
  <si>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</si>
  <si>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</si>
  <si>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</si>
  <si>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</si>
  <si>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</si>
  <si>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</si>
  <si>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</si>
  <si>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</si>
  <si>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</si>
  <si>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</si>
  <si>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</si>
  <si>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</si>
  <si>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</si>
  <si>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</si>
  <si>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</si>
  <si>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</si>
  <si>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</si>
  <si>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</si>
  <si>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</si>
  <si>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</si>
  <si>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</si>
  <si>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</si>
  <si>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</si>
  <si>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</si>
  <si>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</si>
  <si>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</si>
  <si>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</si>
  <si>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</si>
  <si>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</si>
  <si>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</si>
  <si>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</si>
  <si>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</si>
  <si>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</si>
  <si>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</si>
  <si>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</si>
  <si>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</si>
  <si>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</si>
  <si>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</si>
  <si>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</si>
  <si>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</si>
  <si>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</si>
  <si>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</si>
  <si>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</si>
  <si>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</si>
  <si>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</si>
  <si>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</si>
  <si>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</si>
  <si>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</si>
  <si>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</si>
  <si>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</si>
  <si>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</si>
  <si>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</si>
  <si>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</si>
  <si>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</si>
  <si>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</si>
  <si>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</si>
  <si>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</si>
  <si>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</si>
  <si>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</si>
  <si>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</si>
  <si>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</si>
  <si>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</si>
  <si>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</si>
  <si>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</si>
  <si>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</si>
  <si>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</si>
  <si>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</si>
  <si>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</si>
  <si>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</si>
  <si>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</si>
  <si>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</si>
  <si>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</si>
  <si>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</si>
  <si>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</si>
  <si>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</si>
  <si>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</si>
  <si>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</si>
  <si>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</si>
  <si>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</si>
  <si>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</si>
  <si>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</si>
  <si>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</si>
  <si>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</si>
  <si>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</si>
  <si>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</si>
  <si>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</si>
  <si>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</si>
  <si>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</si>
  <si>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</si>
  <si>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</si>
  <si>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</si>
  <si>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</si>
  <si>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</si>
  <si>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</si>
  <si>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</si>
  <si>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</si>
  <si>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</si>
  <si>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</si>
  <si>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</si>
  <si>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</si>
  <si>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</si>
  <si>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</si>
  <si>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</si>
  <si>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</si>
  <si>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</si>
  <si>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</si>
  <si>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</si>
  <si>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</si>
  <si>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</si>
  <si>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</si>
  <si>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</si>
  <si>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</si>
  <si>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</si>
  <si>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</si>
  <si>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</si>
  <si>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</si>
  <si>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</si>
  <si>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</si>
  <si>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</si>
  <si>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</si>
  <si>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</si>
  <si>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</si>
  <si>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</si>
  <si>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</si>
  <si>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</si>
  <si>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</si>
  <si>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</si>
  <si>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</si>
  <si>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</si>
  <si>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</si>
  <si>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</si>
  <si>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</si>
  <si>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</si>
  <si>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</si>
  <si>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</si>
  <si>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</si>
  <si>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</si>
  <si>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</si>
  <si>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</si>
  <si>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</si>
  <si>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</si>
  <si>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</si>
  <si>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</si>
  <si>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</si>
  <si>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</si>
  <si>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</si>
  <si>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</si>
  <si>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</si>
  <si>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</si>
  <si>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</si>
  <si>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</si>
  <si>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</si>
  <si>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</si>
  <si>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</si>
  <si>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</si>
  <si>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</si>
  <si>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</si>
  <si>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</si>
  <si>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</si>
  <si>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</si>
  <si>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</si>
  <si>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</si>
  <si>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</si>
  <si>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</si>
  <si>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</si>
  <si>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</si>
  <si>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</si>
  <si>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</si>
  <si>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</si>
  <si>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</si>
  <si>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</si>
  <si>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</si>
  <si>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</si>
  <si>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</si>
  <si>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</si>
  <si>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</si>
  <si>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</si>
  <si>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</si>
  <si>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</si>
  <si>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</si>
  <si>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</si>
  <si>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</si>
  <si>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</si>
  <si>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</si>
  <si>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</si>
  <si>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</si>
  <si>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</si>
  <si>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</si>
  <si>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</si>
  <si>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</si>
  <si>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</si>
  <si>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</si>
  <si>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</si>
  <si>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</si>
  <si>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</si>
  <si>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</si>
  <si>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</si>
  <si>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</si>
  <si>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</si>
  <si>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</si>
  <si>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</si>
  <si>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</si>
  <si>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</si>
  <si>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695-717.5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</si>
  <si>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</si>
  <si>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</si>
  <si>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</si>
  <si>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</si>
  <si>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</si>
  <si>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</si>
  <si>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</si>
  <si>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</si>
  <si>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</si>
  <si>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</si>
  <si>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</si>
  <si>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</si>
  <si>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</si>
  <si>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</si>
  <si>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</si>
  <si>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</si>
  <si>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</si>
  <si>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</si>
  <si>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</si>
  <si>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</si>
  <si>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</si>
  <si>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</si>
  <si>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</si>
  <si>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</si>
  <si>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</si>
  <si>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</si>
  <si>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</si>
  <si>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</si>
  <si>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</si>
  <si>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</si>
  <si>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</si>
  <si>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</si>
  <si>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</si>
  <si>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</si>
  <si>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</si>
  <si>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</si>
  <si>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</si>
  <si>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</si>
  <si>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</si>
  <si>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</si>
  <si>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</si>
  <si>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</si>
  <si>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</si>
  <si>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</si>
  <si>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</si>
  <si>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</si>
  <si>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</si>
  <si>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</si>
  <si>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</si>
  <si>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</si>
  <si>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</si>
  <si>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</si>
  <si>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</si>
  <si>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</si>
  <si>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</si>
  <si>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</si>
  <si>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</si>
  <si>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</si>
  <si>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</si>
  <si>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</si>
  <si>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</si>
  <si>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</si>
  <si>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</si>
  <si>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</si>
  <si>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</si>
  <si>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</si>
  <si>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</si>
  <si>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</si>
  <si>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</si>
  <si>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</si>
  <si>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</si>
  <si>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</si>
  <si>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</si>
  <si>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</si>
  <si>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</si>
  <si>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</si>
  <si>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</si>
  <si>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</si>
  <si>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</si>
  <si>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</si>
  <si>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</si>
  <si>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</si>
  <si>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</si>
  <si>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</si>
  <si>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</si>
  <si>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</si>
  <si>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</si>
  <si>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</si>
  <si>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</si>
  <si>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</si>
  <si>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</si>
  <si>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</si>
  <si>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</si>
  <si>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</si>
  <si>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</si>
  <si>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</si>
  <si>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</si>
  <si>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</si>
  <si>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</si>
  <si>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</si>
  <si>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</si>
  <si>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</si>
  <si>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</si>
  <si>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</si>
  <si>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</si>
  <si>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</si>
  <si>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</si>
  <si>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</si>
  <si>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</si>
  <si>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</si>
  <si>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</si>
  <si>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</si>
  <si>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</si>
  <si>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</si>
  <si>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</si>
  <si>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</si>
  <si>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</si>
  <si>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SRUSTEELS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</si>
  <si>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</si>
  <si>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</si>
  <si>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</si>
  <si>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</si>
  <si>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</si>
  <si>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</si>
  <si>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</si>
  <si>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</si>
  <si>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</si>
  <si>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</si>
  <si>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</si>
  <si>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</si>
  <si>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</si>
  <si>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</si>
  <si>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</si>
  <si>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</si>
  <si>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</si>
  <si>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</si>
  <si>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</si>
  <si>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</si>
  <si>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</si>
  <si>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</si>
  <si>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</si>
  <si>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</si>
  <si>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</si>
  <si>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</si>
  <si>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</si>
  <si>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</si>
  <si>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</si>
  <si>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</si>
  <si>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</si>
  <si>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</si>
  <si>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</si>
  <si>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</si>
  <si>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</si>
  <si>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</si>
  <si>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</si>
  <si>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</si>
  <si>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</si>
  <si>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</si>
  <si>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</si>
  <si>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</si>
  <si>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</si>
  <si>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</si>
  <si>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</si>
  <si>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</si>
  <si>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</si>
  <si>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</si>
  <si>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</si>
  <si>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</si>
  <si>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</si>
  <si>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</si>
  <si>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23-25</t>
  </si>
  <si>
    <t>40-50</t>
  </si>
  <si>
    <t>517-520</t>
  </si>
  <si>
    <t>TANO INVESTMENT OPPORTUNITIES FUND</t>
  </si>
  <si>
    <t>M/S. PRARTHANA ENTERPRISES</t>
  </si>
  <si>
    <t>GOYALASS</t>
  </si>
  <si>
    <t>MISTERKAPOORKESHRI</t>
  </si>
  <si>
    <t>SBLI</t>
  </si>
  <si>
    <t>DHANVARSHA ADVISORY SERVICES PRIVATE LIMITED</t>
  </si>
  <si>
    <t>GRAVITON RESEARCH CAPITAL LLP</t>
  </si>
  <si>
    <t>JILESH NAVIN CHHEDA</t>
  </si>
  <si>
    <t>SVPGLOB</t>
  </si>
  <si>
    <t>SVP GLOBAL TEXTILES LTD</t>
  </si>
  <si>
    <t>TEMBO</t>
  </si>
  <si>
    <t>Tembo Global Ind Ltd</t>
  </si>
  <si>
    <t>VISHAL</t>
  </si>
  <si>
    <t>Vishal Fabrics Limited</t>
  </si>
  <si>
    <t>SHANTI EXPORTS PVT LTD</t>
  </si>
  <si>
    <t>Profit of Rs.115/-</t>
  </si>
  <si>
    <t>LT 2220 CE MAR</t>
  </si>
  <si>
    <t>45-55</t>
  </si>
  <si>
    <t>NIFTY 17100 PE 23-MAR</t>
  </si>
  <si>
    <t>100-140</t>
  </si>
  <si>
    <t>Loss of Rs.16.5/-</t>
  </si>
  <si>
    <t>NATURAL</t>
  </si>
  <si>
    <t>HEMA JAYPRAKASH BHAVSAR</t>
  </si>
  <si>
    <t>JYOTI SINGH</t>
  </si>
  <si>
    <t>RLFL</t>
  </si>
  <si>
    <t>RAJAN MISHRA</t>
  </si>
  <si>
    <t>SHERWOOD SECURITIES PVT LTD</t>
  </si>
  <si>
    <t>XTX MARKETS LLP</t>
  </si>
  <si>
    <t>MUDUPULAVEMULA SURENDRANADHA REDDY</t>
  </si>
  <si>
    <t>IZMO</t>
  </si>
  <si>
    <t>IZMO Limited</t>
  </si>
  <si>
    <t>NECCLTD</t>
  </si>
  <si>
    <t>North East Carry Corp Ltd</t>
  </si>
  <si>
    <t>ANANT AGGARWAL</t>
  </si>
  <si>
    <t>SCAPDVR</t>
  </si>
  <si>
    <t>Stampede Capital Limited</t>
  </si>
  <si>
    <t>RUCHIKA SONI RATCH</t>
  </si>
  <si>
    <t>TVSELECT</t>
  </si>
  <si>
    <t>TVS Electronics Limited</t>
  </si>
  <si>
    <t>VELS</t>
  </si>
  <si>
    <t>Vels Film International L</t>
  </si>
  <si>
    <t>K  VENKATESH</t>
  </si>
  <si>
    <t>57-58</t>
  </si>
  <si>
    <t>Loss of Rs.9/-</t>
  </si>
  <si>
    <t>270-272</t>
  </si>
  <si>
    <t>Profit of Rs.14/-</t>
  </si>
  <si>
    <t>NIFTY 17200 CE 29-MAR</t>
  </si>
  <si>
    <t>120-140</t>
  </si>
  <si>
    <t>9.0-10.0</t>
  </si>
  <si>
    <t>18-23</t>
  </si>
  <si>
    <t xml:space="preserve">LT 2220 CE MAR </t>
  </si>
  <si>
    <t>22.5-23.5</t>
  </si>
  <si>
    <t>RELIANCE 2260 CE MAR</t>
  </si>
  <si>
    <t>22-24</t>
  </si>
  <si>
    <t>NIFTY 17100 CE 23-MAR</t>
  </si>
  <si>
    <t>30-40</t>
  </si>
  <si>
    <t>2750-2780</t>
  </si>
  <si>
    <t>ANANDRATHI</t>
  </si>
  <si>
    <t>ANAND RATHI FINANCIAL SERVICES LIMITED</t>
  </si>
  <si>
    <t>BALUFORGE</t>
  </si>
  <si>
    <t>DREAM ACHIEVER CONSULTANCY SERVICES PRIVATE LIMITED</t>
  </si>
  <si>
    <t>BI</t>
  </si>
  <si>
    <t>GUTTIKONDA VARA LAKSHMI</t>
  </si>
  <si>
    <t>DHAMPURE</t>
  </si>
  <si>
    <t>KAILASHBEN ASHOKKUMAR PATEL</t>
  </si>
  <si>
    <t>DHYAANI</t>
  </si>
  <si>
    <t>ANTARA INDIA EVERGREEN FUND LTD</t>
  </si>
  <si>
    <t>EUROPLUS ONE REALITY PRIVATE LIMITED</t>
  </si>
  <si>
    <t>SAHASTRAA ADVISORS PRIVATE LIMITED</t>
  </si>
  <si>
    <t>TOPGAIN FINANCE PRIVATE LIMITED</t>
  </si>
  <si>
    <t>FUNDVISER</t>
  </si>
  <si>
    <t>DIPAKBHAI HASMUKHRAY SANGHVI</t>
  </si>
  <si>
    <t>SANGHAVI RAJESHBHAI NAGINDAS</t>
  </si>
  <si>
    <t>HARITHA KASHI REDDY</t>
  </si>
  <si>
    <t>HMVL</t>
  </si>
  <si>
    <t>ELIZABETH MATHEW</t>
  </si>
  <si>
    <t>MATHEW CYRIAC</t>
  </si>
  <si>
    <t>INDRENEW</t>
  </si>
  <si>
    <t>HARINDER SINGH</t>
  </si>
  <si>
    <t>ISTRNETWK</t>
  </si>
  <si>
    <t>SUSHIL N SHAH</t>
  </si>
  <si>
    <t>ITCONS</t>
  </si>
  <si>
    <t>AMAN DEEP</t>
  </si>
  <si>
    <t>JANUSCORP</t>
  </si>
  <si>
    <t>SHIVAAY TRADING COMPANY</t>
  </si>
  <si>
    <t>LABELKRAFT</t>
  </si>
  <si>
    <t>LALITHA DEVI</t>
  </si>
  <si>
    <t>SARITA</t>
  </si>
  <si>
    <t>GAURAV KUMAR RAJENDRA KUMAR</t>
  </si>
  <si>
    <t>MILEFUR</t>
  </si>
  <si>
    <t>MAYANK RASIKLAL KOTADIA</t>
  </si>
  <si>
    <t>MKTCREAT</t>
  </si>
  <si>
    <t>GAYATRIYADAV</t>
  </si>
  <si>
    <t>MNIL</t>
  </si>
  <si>
    <t>SPEXTRA MULTIBIZ PRIVATE LIMITED</t>
  </si>
  <si>
    <t>NIKSTECH</t>
  </si>
  <si>
    <t>KVT ENTERPRISE</t>
  </si>
  <si>
    <t>OSIAJEE</t>
  </si>
  <si>
    <t>ESHAAN SOOD</t>
  </si>
  <si>
    <t>PARAGMILK</t>
  </si>
  <si>
    <t>PIVOTAL ENTERPRISES PRIVATE LIMITED</t>
  </si>
  <si>
    <t>PIVOTAL BUSINESS MANAGERS LLP</t>
  </si>
  <si>
    <t>PROFINC</t>
  </si>
  <si>
    <t>NIDHI JAIN</t>
  </si>
  <si>
    <t>RESGEN</t>
  </si>
  <si>
    <t>SECMARK</t>
  </si>
  <si>
    <t>BP WEALTH MANAGEMENT PRIVATE LIMITED</t>
  </si>
  <si>
    <t>ALPHA LEON ENTERPRISES LLP</t>
  </si>
  <si>
    <t>SRGSFL</t>
  </si>
  <si>
    <t>NOPEA CAPITAL SERVICES PRIVATE LIMITED</t>
  </si>
  <si>
    <t>SUDHA NAGINDAS MEHTA</t>
  </si>
  <si>
    <t>OVERSKUD MULTI ASSET MANAGEMENT PRIVATE LIMITED</t>
  </si>
  <si>
    <t>ARPNA DINESH LODHA</t>
  </si>
  <si>
    <t>SUMUKA</t>
  </si>
  <si>
    <t>PANKAJ BABULAL VORA</t>
  </si>
  <si>
    <t>TEAM INDIA MANAGERS LTD</t>
  </si>
  <si>
    <t>TARINI</t>
  </si>
  <si>
    <t>ANKUR GOENKA</t>
  </si>
  <si>
    <t>GLOBE STOCKS &amp; SECURITIES LTD</t>
  </si>
  <si>
    <t>VADILALIND</t>
  </si>
  <si>
    <t>EVOKE MANAGEMENT SERVICES LLP</t>
  </si>
  <si>
    <t>NAVIN SHAH FAMILY PRIVATE TRUST</t>
  </si>
  <si>
    <t>ASIANENE</t>
  </si>
  <si>
    <t>Asian Energy Services Ltd</t>
  </si>
  <si>
    <t>OILMAX ENERGY PRIVATE LIMITED</t>
  </si>
  <si>
    <t>BTML</t>
  </si>
  <si>
    <t>Bodhi Tree Multimedia Ltd</t>
  </si>
  <si>
    <t>BSEL INFRASTRUCTURE REALTY LTD</t>
  </si>
  <si>
    <t>CAREERP</t>
  </si>
  <si>
    <t>Career Point Limited</t>
  </si>
  <si>
    <t>QE SECURITIES</t>
  </si>
  <si>
    <t>Future Consumer Ltd</t>
  </si>
  <si>
    <t>GSLSU</t>
  </si>
  <si>
    <t>Global Surfaces Limited</t>
  </si>
  <si>
    <t>NIRAJ RAJNIKANT SHAH</t>
  </si>
  <si>
    <t>PRABHULAL LALLUBHAI PAREKH</t>
  </si>
  <si>
    <t>ARIHANT SHARE CONSULTANCY</t>
  </si>
  <si>
    <t>ECONO TRADING &amp; INVESTMENT PRIVATE LIMITED</t>
  </si>
  <si>
    <t>INFOMEDIA</t>
  </si>
  <si>
    <t>Infomedia 18 Limited</t>
  </si>
  <si>
    <t>SANJIVBHAI  DHIRESHBHAI SHAH  HUF</t>
  </si>
  <si>
    <t>JETFREIGHT</t>
  </si>
  <si>
    <t>Jet Freight Logistics Ltd</t>
  </si>
  <si>
    <t>MAHESHWARI</t>
  </si>
  <si>
    <t>Maheshwari Logistics Limi</t>
  </si>
  <si>
    <t>SMSLIFE</t>
  </si>
  <si>
    <t>SMS Lifesciences (I) Ltd</t>
  </si>
  <si>
    <t>BHARADHWAJAN JAGANATHAN VELAMUR</t>
  </si>
  <si>
    <t>Sobha Limited</t>
  </si>
  <si>
    <t>MARWADI CHANDARANA INTERMEDIARIES BROKERS PRIVATE LIMITED</t>
  </si>
  <si>
    <t>HANSRAJ COMMOSALES LLP</t>
  </si>
  <si>
    <t>SYSTANGO</t>
  </si>
  <si>
    <t>Systango Technologies Ltd</t>
  </si>
  <si>
    <t>MANSI SHARES &amp; STOCK ADVISORS PVT LTD</t>
  </si>
  <si>
    <t>VAKRANGEE</t>
  </si>
  <si>
    <t>Vakrangee Limited</t>
  </si>
  <si>
    <t>R B K SHARE BROKING LTD</t>
  </si>
  <si>
    <t>VALIANTORG</t>
  </si>
  <si>
    <t>Valiant Organics Limited</t>
  </si>
  <si>
    <t>CHIRIPAL TEXTILE MILLS PRIVATE</t>
  </si>
  <si>
    <t>FEL</t>
  </si>
  <si>
    <t>Future Enterprises Ltd</t>
  </si>
  <si>
    <t>VISTRA ITCL INDIA LIMITED</t>
  </si>
  <si>
    <t>GOYALALUM</t>
  </si>
  <si>
    <t>Goyal Aluminiums Limited</t>
  </si>
  <si>
    <t>HDFC BANK LTD</t>
  </si>
  <si>
    <t>RAJASTHAN GLOBAL SECURITIES PVT LTD</t>
  </si>
  <si>
    <t>RAJASTHAN GLOBAL SECURITIES PRIVATE LIMITED</t>
  </si>
  <si>
    <t>NITINKUMAR KARSANDAS PATEL</t>
  </si>
  <si>
    <t>KAMDHENU</t>
  </si>
  <si>
    <t>Kamdhenu Ispat Limited</t>
  </si>
  <si>
    <t>CAPRI GLOBAL HOLDINGS PRIVATE LIMITED</t>
  </si>
  <si>
    <t>MARSHALL</t>
  </si>
  <si>
    <t>Marshall Machines Ltd</t>
  </si>
  <si>
    <t>GAURAV SARUP</t>
  </si>
  <si>
    <t>KAUSHIK MAHESHBHAI WAGHELA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</si>
</sst>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2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16" sqref="H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3" t="s">
        <v>16</v>
      </c>
      <c r="B9" s="365" t="s">
        <v>17</v>
      </c>
      <c r="C9" s="365" t="s">
        <v>18</v>
      </c>
      <c r="D9" s="365" t="s">
        <v>19</v>
      </c>
      <c r="E9" s="23" t="s">
        <v>20</v>
      </c>
      <c r="F9" s="23" t="s">
        <v>21</v>
      </c>
      <c r="G9" s="360" t="s">
        <v>22</v>
      </c>
      <c r="H9" s="361"/>
      <c r="I9" s="362"/>
      <c r="J9" s="360" t="s">
        <v>23</v>
      </c>
      <c r="K9" s="361"/>
      <c r="L9" s="362"/>
      <c r="M9" s="23"/>
      <c r="N9" s="24"/>
      <c r="O9" s="24"/>
      <c r="P9" s="24"/>
    </row>
    <row r="10" spans="1:16" ht="59.25" customHeight="1">
      <c r="A10" s="364"/>
      <c r="B10" s="366"/>
      <c r="C10" s="366"/>
      <c r="D10" s="36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17087.5</v>
      </c>
      <c r="F11" s="32">
        <v>17131.333333333332</v>
      </c>
      <c r="G11" s="33">
        <v>17023.116666666665</v>
      </c>
      <c r="H11" s="33">
        <v>16958.733333333334</v>
      </c>
      <c r="I11" s="33">
        <v>16850.516666666666</v>
      </c>
      <c r="J11" s="33">
        <v>17195.716666666664</v>
      </c>
      <c r="K11" s="33">
        <v>17303.933333333331</v>
      </c>
      <c r="L11" s="33">
        <v>17368.316666666662</v>
      </c>
      <c r="M11" s="34">
        <v>17239.55</v>
      </c>
      <c r="N11" s="34">
        <v>17066.95</v>
      </c>
      <c r="O11" s="35">
        <v>16426450</v>
      </c>
      <c r="P11" s="36">
        <v>2.8990863618282785E-2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39703.800000000003</v>
      </c>
      <c r="F12" s="37">
        <v>39865.433333333334</v>
      </c>
      <c r="G12" s="38">
        <v>39457.866666666669</v>
      </c>
      <c r="H12" s="38">
        <v>39211.933333333334</v>
      </c>
      <c r="I12" s="38">
        <v>38804.366666666669</v>
      </c>
      <c r="J12" s="38">
        <v>40111.366666666669</v>
      </c>
      <c r="K12" s="38">
        <v>40518.933333333334</v>
      </c>
      <c r="L12" s="38">
        <v>40764.866666666669</v>
      </c>
      <c r="M12" s="28">
        <v>40273</v>
      </c>
      <c r="N12" s="28">
        <v>39619.5</v>
      </c>
      <c r="O12" s="39">
        <v>5739700</v>
      </c>
      <c r="P12" s="40">
        <v>2.9704213665821991E-2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17749.900000000001</v>
      </c>
      <c r="F13" s="37">
        <v>17818.300000000003</v>
      </c>
      <c r="G13" s="38">
        <v>17662.650000000005</v>
      </c>
      <c r="H13" s="38">
        <v>17575.400000000001</v>
      </c>
      <c r="I13" s="38">
        <v>17419.750000000004</v>
      </c>
      <c r="J13" s="38">
        <v>17905.550000000007</v>
      </c>
      <c r="K13" s="38">
        <v>18061.2</v>
      </c>
      <c r="L13" s="38">
        <v>18148.450000000008</v>
      </c>
      <c r="M13" s="28">
        <v>17973.95</v>
      </c>
      <c r="N13" s="28">
        <v>17731.05</v>
      </c>
      <c r="O13" s="39">
        <v>36920</v>
      </c>
      <c r="P13" s="40">
        <v>-2.4312896405919663E-2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519.4</v>
      </c>
      <c r="F15" s="37">
        <v>519.58333333333337</v>
      </c>
      <c r="G15" s="38">
        <v>515.4666666666667</v>
      </c>
      <c r="H15" s="38">
        <v>511.5333333333333</v>
      </c>
      <c r="I15" s="38">
        <v>507.41666666666663</v>
      </c>
      <c r="J15" s="38">
        <v>523.51666666666677</v>
      </c>
      <c r="K15" s="38">
        <v>527.63333333333333</v>
      </c>
      <c r="L15" s="38">
        <v>531.56666666666683</v>
      </c>
      <c r="M15" s="28">
        <v>523.70000000000005</v>
      </c>
      <c r="N15" s="28">
        <v>515.65</v>
      </c>
      <c r="O15" s="39">
        <v>4525400</v>
      </c>
      <c r="P15" s="40">
        <v>5.097224844251463E-3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3349.55</v>
      </c>
      <c r="F16" s="37">
        <v>3338.9833333333336</v>
      </c>
      <c r="G16" s="38">
        <v>3308.9666666666672</v>
      </c>
      <c r="H16" s="38">
        <v>3268.3833333333337</v>
      </c>
      <c r="I16" s="38">
        <v>3238.3666666666672</v>
      </c>
      <c r="J16" s="38">
        <v>3379.5666666666671</v>
      </c>
      <c r="K16" s="38">
        <v>3409.5833333333335</v>
      </c>
      <c r="L16" s="38">
        <v>3450.166666666667</v>
      </c>
      <c r="M16" s="28">
        <v>3369</v>
      </c>
      <c r="N16" s="28">
        <v>3298.4</v>
      </c>
      <c r="O16" s="39">
        <v>1711750</v>
      </c>
      <c r="P16" s="40">
        <v>4.4864947352357701E-2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21601.7</v>
      </c>
      <c r="F17" s="37">
        <v>21555.883333333331</v>
      </c>
      <c r="G17" s="38">
        <v>21411.766666666663</v>
      </c>
      <c r="H17" s="38">
        <v>21221.833333333332</v>
      </c>
      <c r="I17" s="38">
        <v>21077.716666666664</v>
      </c>
      <c r="J17" s="38">
        <v>21745.816666666662</v>
      </c>
      <c r="K17" s="38">
        <v>21889.933333333331</v>
      </c>
      <c r="L17" s="38">
        <v>22079.866666666661</v>
      </c>
      <c r="M17" s="28">
        <v>21700</v>
      </c>
      <c r="N17" s="28">
        <v>21365.95</v>
      </c>
      <c r="O17" s="39">
        <v>48880</v>
      </c>
      <c r="P17" s="40">
        <v>3.0354131534569982E-2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154.55000000000001</v>
      </c>
      <c r="F18" s="37">
        <v>155.15</v>
      </c>
      <c r="G18" s="38">
        <v>153.4</v>
      </c>
      <c r="H18" s="38">
        <v>152.25</v>
      </c>
      <c r="I18" s="38">
        <v>150.5</v>
      </c>
      <c r="J18" s="38">
        <v>156.30000000000001</v>
      </c>
      <c r="K18" s="38">
        <v>158.05000000000001</v>
      </c>
      <c r="L18" s="38">
        <v>159.20000000000002</v>
      </c>
      <c r="M18" s="28">
        <v>156.9</v>
      </c>
      <c r="N18" s="28">
        <v>154</v>
      </c>
      <c r="O18" s="39">
        <v>36298800</v>
      </c>
      <c r="P18" s="40">
        <v>-1.8542852971236676E-2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211.25</v>
      </c>
      <c r="F19" s="37">
        <v>212.98333333333335</v>
      </c>
      <c r="G19" s="38">
        <v>208.8666666666667</v>
      </c>
      <c r="H19" s="38">
        <v>206.48333333333335</v>
      </c>
      <c r="I19" s="38">
        <v>202.3666666666667</v>
      </c>
      <c r="J19" s="38">
        <v>215.3666666666667</v>
      </c>
      <c r="K19" s="38">
        <v>219.48333333333338</v>
      </c>
      <c r="L19" s="38">
        <v>221.8666666666667</v>
      </c>
      <c r="M19" s="28">
        <v>217.1</v>
      </c>
      <c r="N19" s="28">
        <v>210.6</v>
      </c>
      <c r="O19" s="39">
        <v>27435200</v>
      </c>
      <c r="P19" s="40">
        <v>6.3709677419354835E-2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1739.25</v>
      </c>
      <c r="F20" s="37">
        <v>1741.0833333333333</v>
      </c>
      <c r="G20" s="38">
        <v>1728.0666666666666</v>
      </c>
      <c r="H20" s="38">
        <v>1716.8833333333334</v>
      </c>
      <c r="I20" s="38">
        <v>1703.8666666666668</v>
      </c>
      <c r="J20" s="38">
        <v>1752.2666666666664</v>
      </c>
      <c r="K20" s="38">
        <v>1765.2833333333333</v>
      </c>
      <c r="L20" s="38">
        <v>1776.4666666666662</v>
      </c>
      <c r="M20" s="28">
        <v>1754.1</v>
      </c>
      <c r="N20" s="28">
        <v>1729.9</v>
      </c>
      <c r="O20" s="39">
        <v>4875750</v>
      </c>
      <c r="P20" s="40">
        <v>-1.4153566193196179E-2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1796</v>
      </c>
      <c r="F21" s="37">
        <v>1806.6000000000001</v>
      </c>
      <c r="G21" s="38">
        <v>1775.2000000000003</v>
      </c>
      <c r="H21" s="38">
        <v>1754.4</v>
      </c>
      <c r="I21" s="38">
        <v>1723.0000000000002</v>
      </c>
      <c r="J21" s="38">
        <v>1827.4000000000003</v>
      </c>
      <c r="K21" s="38">
        <v>1858.8000000000004</v>
      </c>
      <c r="L21" s="38">
        <v>1879.6000000000004</v>
      </c>
      <c r="M21" s="28">
        <v>1838</v>
      </c>
      <c r="N21" s="28">
        <v>1785.8</v>
      </c>
      <c r="O21" s="39">
        <v>15865250</v>
      </c>
      <c r="P21" s="40">
        <v>-3.5486048958186128E-3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656.4</v>
      </c>
      <c r="F22" s="37">
        <v>659.81666666666661</v>
      </c>
      <c r="G22" s="38">
        <v>650.83333333333326</v>
      </c>
      <c r="H22" s="38">
        <v>645.26666666666665</v>
      </c>
      <c r="I22" s="38">
        <v>636.2833333333333</v>
      </c>
      <c r="J22" s="38">
        <v>665.38333333333321</v>
      </c>
      <c r="K22" s="38">
        <v>674.36666666666656</v>
      </c>
      <c r="L22" s="38">
        <v>679.93333333333317</v>
      </c>
      <c r="M22" s="28">
        <v>668.8</v>
      </c>
      <c r="N22" s="28">
        <v>654.25</v>
      </c>
      <c r="O22" s="39">
        <v>38393750</v>
      </c>
      <c r="P22" s="40">
        <v>3.0861677634264626E-3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3148.9</v>
      </c>
      <c r="F23" s="37">
        <v>3160.4166666666665</v>
      </c>
      <c r="G23" s="38">
        <v>3129.2833333333328</v>
      </c>
      <c r="H23" s="38">
        <v>3109.6666666666665</v>
      </c>
      <c r="I23" s="38">
        <v>3078.5333333333328</v>
      </c>
      <c r="J23" s="38">
        <v>3180.0333333333328</v>
      </c>
      <c r="K23" s="38">
        <v>3211.166666666667</v>
      </c>
      <c r="L23" s="38">
        <v>3230.7833333333328</v>
      </c>
      <c r="M23" s="28">
        <v>3191.55</v>
      </c>
      <c r="N23" s="28">
        <v>3140.8</v>
      </c>
      <c r="O23" s="39">
        <v>498200</v>
      </c>
      <c r="P23" s="40">
        <v>0.12409747292418773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372.3</v>
      </c>
      <c r="F24" s="37">
        <v>373.5333333333333</v>
      </c>
      <c r="G24" s="38">
        <v>369.61666666666662</v>
      </c>
      <c r="H24" s="38">
        <v>366.93333333333334</v>
      </c>
      <c r="I24" s="38">
        <v>363.01666666666665</v>
      </c>
      <c r="J24" s="38">
        <v>376.21666666666658</v>
      </c>
      <c r="K24" s="38">
        <v>380.13333333333333</v>
      </c>
      <c r="L24" s="38">
        <v>382.81666666666655</v>
      </c>
      <c r="M24" s="28">
        <v>377.45</v>
      </c>
      <c r="N24" s="28">
        <v>370.85</v>
      </c>
      <c r="O24" s="39">
        <v>62604000</v>
      </c>
      <c r="P24" s="40">
        <v>-1.229659500752563E-2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4281.8999999999996</v>
      </c>
      <c r="F25" s="37">
        <v>4281</v>
      </c>
      <c r="G25" s="38">
        <v>4250</v>
      </c>
      <c r="H25" s="38">
        <v>4218.1000000000004</v>
      </c>
      <c r="I25" s="38">
        <v>4187.1000000000004</v>
      </c>
      <c r="J25" s="38">
        <v>4312.8999999999996</v>
      </c>
      <c r="K25" s="38">
        <v>4343.8999999999996</v>
      </c>
      <c r="L25" s="38">
        <v>4375.7999999999993</v>
      </c>
      <c r="M25" s="28">
        <v>4312</v>
      </c>
      <c r="N25" s="28">
        <v>4249.1000000000004</v>
      </c>
      <c r="O25" s="39">
        <v>1479500</v>
      </c>
      <c r="P25" s="40">
        <v>-7.9624507585282032E-3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310.89999999999998</v>
      </c>
      <c r="F26" s="37">
        <v>312.38333333333338</v>
      </c>
      <c r="G26" s="38">
        <v>308.71666666666675</v>
      </c>
      <c r="H26" s="38">
        <v>306.53333333333336</v>
      </c>
      <c r="I26" s="38">
        <v>302.86666666666673</v>
      </c>
      <c r="J26" s="38">
        <v>314.56666666666678</v>
      </c>
      <c r="K26" s="38">
        <v>318.23333333333341</v>
      </c>
      <c r="L26" s="38">
        <v>320.4166666666668</v>
      </c>
      <c r="M26" s="28">
        <v>316.05</v>
      </c>
      <c r="N26" s="28">
        <v>310.2</v>
      </c>
      <c r="O26" s="39">
        <v>14423500</v>
      </c>
      <c r="P26" s="40">
        <v>-1.2224352828379675E-2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137.65</v>
      </c>
      <c r="F27" s="37">
        <v>138.05000000000001</v>
      </c>
      <c r="G27" s="38">
        <v>136.65000000000003</v>
      </c>
      <c r="H27" s="38">
        <v>135.65000000000003</v>
      </c>
      <c r="I27" s="38">
        <v>134.25000000000006</v>
      </c>
      <c r="J27" s="38">
        <v>139.05000000000001</v>
      </c>
      <c r="K27" s="38">
        <v>140.44999999999999</v>
      </c>
      <c r="L27" s="38">
        <v>141.44999999999999</v>
      </c>
      <c r="M27" s="28">
        <v>139.44999999999999</v>
      </c>
      <c r="N27" s="28">
        <v>137.05000000000001</v>
      </c>
      <c r="O27" s="39">
        <v>69235000</v>
      </c>
      <c r="P27" s="40">
        <v>-2.0899394638224274E-3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2800.4</v>
      </c>
      <c r="F28" s="37">
        <v>2802.1333333333332</v>
      </c>
      <c r="G28" s="38">
        <v>2774.2666666666664</v>
      </c>
      <c r="H28" s="38">
        <v>2748.1333333333332</v>
      </c>
      <c r="I28" s="38">
        <v>2720.2666666666664</v>
      </c>
      <c r="J28" s="38">
        <v>2828.2666666666664</v>
      </c>
      <c r="K28" s="38">
        <v>2856.1333333333332</v>
      </c>
      <c r="L28" s="38">
        <v>2882.2666666666664</v>
      </c>
      <c r="M28" s="28">
        <v>2830</v>
      </c>
      <c r="N28" s="28">
        <v>2776</v>
      </c>
      <c r="O28" s="39">
        <v>6426800</v>
      </c>
      <c r="P28" s="40">
        <v>1.4234763122179087E-2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1334.85</v>
      </c>
      <c r="F29" s="37">
        <v>1339.7</v>
      </c>
      <c r="G29" s="38">
        <v>1325.8000000000002</v>
      </c>
      <c r="H29" s="38">
        <v>1316.7500000000002</v>
      </c>
      <c r="I29" s="38">
        <v>1302.8500000000004</v>
      </c>
      <c r="J29" s="38">
        <v>1348.75</v>
      </c>
      <c r="K29" s="38">
        <v>1362.65</v>
      </c>
      <c r="L29" s="38">
        <v>1371.6999999999998</v>
      </c>
      <c r="M29" s="28">
        <v>1353.6</v>
      </c>
      <c r="N29" s="28">
        <v>1330.65</v>
      </c>
      <c r="O29" s="39">
        <v>2141078</v>
      </c>
      <c r="P29" s="40">
        <v>-1.2859560067681896E-2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6870.85</v>
      </c>
      <c r="F30" s="37">
        <v>6926.9666666666672</v>
      </c>
      <c r="G30" s="38">
        <v>6798.9333333333343</v>
      </c>
      <c r="H30" s="38">
        <v>6727.0166666666673</v>
      </c>
      <c r="I30" s="38">
        <v>6598.9833333333345</v>
      </c>
      <c r="J30" s="38">
        <v>6998.8833333333341</v>
      </c>
      <c r="K30" s="38">
        <v>7126.916666666667</v>
      </c>
      <c r="L30" s="38">
        <v>7198.8333333333339</v>
      </c>
      <c r="M30" s="28">
        <v>7055</v>
      </c>
      <c r="N30" s="28">
        <v>6855.05</v>
      </c>
      <c r="O30" s="39">
        <v>159675</v>
      </c>
      <c r="P30" s="40">
        <v>2.8502415458937197E-2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569.1</v>
      </c>
      <c r="F31" s="37">
        <v>572.25000000000011</v>
      </c>
      <c r="G31" s="38">
        <v>563.80000000000018</v>
      </c>
      <c r="H31" s="38">
        <v>558.50000000000011</v>
      </c>
      <c r="I31" s="38">
        <v>550.05000000000018</v>
      </c>
      <c r="J31" s="38">
        <v>577.55000000000018</v>
      </c>
      <c r="K31" s="38">
        <v>586.00000000000023</v>
      </c>
      <c r="L31" s="38">
        <v>591.30000000000018</v>
      </c>
      <c r="M31" s="28">
        <v>580.70000000000005</v>
      </c>
      <c r="N31" s="28">
        <v>566.95000000000005</v>
      </c>
      <c r="O31" s="39">
        <v>15738000</v>
      </c>
      <c r="P31" s="40">
        <v>-1.4280345734686208E-2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486.3</v>
      </c>
      <c r="F32" s="37">
        <v>483.4666666666667</v>
      </c>
      <c r="G32" s="38">
        <v>479.48333333333341</v>
      </c>
      <c r="H32" s="38">
        <v>472.66666666666669</v>
      </c>
      <c r="I32" s="38">
        <v>468.68333333333339</v>
      </c>
      <c r="J32" s="38">
        <v>490.28333333333342</v>
      </c>
      <c r="K32" s="38">
        <v>494.26666666666677</v>
      </c>
      <c r="L32" s="38">
        <v>501.08333333333343</v>
      </c>
      <c r="M32" s="28">
        <v>487.45</v>
      </c>
      <c r="N32" s="28">
        <v>476.65</v>
      </c>
      <c r="O32" s="39">
        <v>13965000</v>
      </c>
      <c r="P32" s="40">
        <v>-5.837545383355877E-3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849.9</v>
      </c>
      <c r="F33" s="37">
        <v>853.41666666666663</v>
      </c>
      <c r="G33" s="38">
        <v>844.43333333333328</v>
      </c>
      <c r="H33" s="38">
        <v>838.9666666666667</v>
      </c>
      <c r="I33" s="38">
        <v>829.98333333333335</v>
      </c>
      <c r="J33" s="38">
        <v>858.88333333333321</v>
      </c>
      <c r="K33" s="38">
        <v>867.86666666666656</v>
      </c>
      <c r="L33" s="38">
        <v>873.33333333333314</v>
      </c>
      <c r="M33" s="28">
        <v>862.4</v>
      </c>
      <c r="N33" s="28">
        <v>847.95</v>
      </c>
      <c r="O33" s="39">
        <v>50566800</v>
      </c>
      <c r="P33" s="40">
        <v>-1.6041656937374492E-2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3865.1</v>
      </c>
      <c r="F34" s="37">
        <v>3877.4333333333329</v>
      </c>
      <c r="G34" s="38">
        <v>3848.3666666666659</v>
      </c>
      <c r="H34" s="38">
        <v>3831.6333333333328</v>
      </c>
      <c r="I34" s="38">
        <v>3802.5666666666657</v>
      </c>
      <c r="J34" s="38">
        <v>3894.1666666666661</v>
      </c>
      <c r="K34" s="38">
        <v>3923.2333333333327</v>
      </c>
      <c r="L34" s="38">
        <v>3939.9666666666662</v>
      </c>
      <c r="M34" s="28">
        <v>3906.5</v>
      </c>
      <c r="N34" s="28">
        <v>3860.7</v>
      </c>
      <c r="O34" s="39">
        <v>1619750</v>
      </c>
      <c r="P34" s="40">
        <v>-6.7635631026046916E-2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1292.7</v>
      </c>
      <c r="F35" s="37">
        <v>1296.7666666666667</v>
      </c>
      <c r="G35" s="38">
        <v>1278.7333333333333</v>
      </c>
      <c r="H35" s="38">
        <v>1264.7666666666667</v>
      </c>
      <c r="I35" s="38">
        <v>1246.7333333333333</v>
      </c>
      <c r="J35" s="38">
        <v>1310.7333333333333</v>
      </c>
      <c r="K35" s="38">
        <v>1328.7666666666667</v>
      </c>
      <c r="L35" s="38">
        <v>1342.7333333333333</v>
      </c>
      <c r="M35" s="28">
        <v>1314.8</v>
      </c>
      <c r="N35" s="28">
        <v>1282.8</v>
      </c>
      <c r="O35" s="39">
        <v>10555000</v>
      </c>
      <c r="P35" s="40">
        <v>1.3928914505283382E-2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5835.7</v>
      </c>
      <c r="F36" s="37">
        <v>5843.333333333333</v>
      </c>
      <c r="G36" s="38">
        <v>5773.9166666666661</v>
      </c>
      <c r="H36" s="38">
        <v>5712.1333333333332</v>
      </c>
      <c r="I36" s="38">
        <v>5642.7166666666662</v>
      </c>
      <c r="J36" s="38">
        <v>5905.1166666666659</v>
      </c>
      <c r="K36" s="38">
        <v>5974.5333333333319</v>
      </c>
      <c r="L36" s="38">
        <v>6036.3166666666657</v>
      </c>
      <c r="M36" s="28">
        <v>5912.75</v>
      </c>
      <c r="N36" s="28">
        <v>5781.55</v>
      </c>
      <c r="O36" s="39">
        <v>5487750</v>
      </c>
      <c r="P36" s="40">
        <v>-2.1093471280770604E-2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1982.15</v>
      </c>
      <c r="F37" s="37">
        <v>1989.2166666666665</v>
      </c>
      <c r="G37" s="38">
        <v>1969.333333333333</v>
      </c>
      <c r="H37" s="38">
        <v>1956.5166666666667</v>
      </c>
      <c r="I37" s="38">
        <v>1936.6333333333332</v>
      </c>
      <c r="J37" s="38">
        <v>2002.0333333333328</v>
      </c>
      <c r="K37" s="38">
        <v>2021.9166666666665</v>
      </c>
      <c r="L37" s="38">
        <v>2034.7333333333327</v>
      </c>
      <c r="M37" s="28">
        <v>2009.1</v>
      </c>
      <c r="N37" s="28">
        <v>1976.4</v>
      </c>
      <c r="O37" s="39">
        <v>1603500</v>
      </c>
      <c r="P37" s="40">
        <v>-1.3079222720478326E-3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375</v>
      </c>
      <c r="F38" s="37">
        <v>372.56666666666666</v>
      </c>
      <c r="G38" s="38">
        <v>367.2833333333333</v>
      </c>
      <c r="H38" s="38">
        <v>359.56666666666666</v>
      </c>
      <c r="I38" s="38">
        <v>354.2833333333333</v>
      </c>
      <c r="J38" s="38">
        <v>380.2833333333333</v>
      </c>
      <c r="K38" s="38">
        <v>385.56666666666672</v>
      </c>
      <c r="L38" s="38">
        <v>393.2833333333333</v>
      </c>
      <c r="M38" s="28">
        <v>377.85</v>
      </c>
      <c r="N38" s="28">
        <v>364.85</v>
      </c>
      <c r="O38" s="39">
        <v>6262400</v>
      </c>
      <c r="P38" s="40">
        <v>-5.4817676889640184E-2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213.1</v>
      </c>
      <c r="F39" s="37">
        <v>212.95000000000002</v>
      </c>
      <c r="G39" s="38">
        <v>209.25000000000003</v>
      </c>
      <c r="H39" s="38">
        <v>205.4</v>
      </c>
      <c r="I39" s="38">
        <v>201.70000000000002</v>
      </c>
      <c r="J39" s="38">
        <v>216.80000000000004</v>
      </c>
      <c r="K39" s="38">
        <v>220.50000000000003</v>
      </c>
      <c r="L39" s="38">
        <v>224.35000000000005</v>
      </c>
      <c r="M39" s="28">
        <v>216.65</v>
      </c>
      <c r="N39" s="28">
        <v>209.1</v>
      </c>
      <c r="O39" s="39">
        <v>45523800</v>
      </c>
      <c r="P39" s="40">
        <v>-3.942420904705838E-2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162.75</v>
      </c>
      <c r="F40" s="37">
        <v>164.08333333333334</v>
      </c>
      <c r="G40" s="38">
        <v>160.91666666666669</v>
      </c>
      <c r="H40" s="38">
        <v>159.08333333333334</v>
      </c>
      <c r="I40" s="38">
        <v>155.91666666666669</v>
      </c>
      <c r="J40" s="38">
        <v>165.91666666666669</v>
      </c>
      <c r="K40" s="38">
        <v>169.08333333333337</v>
      </c>
      <c r="L40" s="38">
        <v>170.91666666666669</v>
      </c>
      <c r="M40" s="28">
        <v>167.25</v>
      </c>
      <c r="N40" s="28">
        <v>162.25</v>
      </c>
      <c r="O40" s="39">
        <v>94974750</v>
      </c>
      <c r="P40" s="40">
        <v>4.1974199345356525E-2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1419.6</v>
      </c>
      <c r="F41" s="37">
        <v>1418.2833333333335</v>
      </c>
      <c r="G41" s="38">
        <v>1410.2166666666672</v>
      </c>
      <c r="H41" s="38">
        <v>1400.8333333333337</v>
      </c>
      <c r="I41" s="38">
        <v>1392.7666666666673</v>
      </c>
      <c r="J41" s="38">
        <v>1427.666666666667</v>
      </c>
      <c r="K41" s="38">
        <v>1435.7333333333331</v>
      </c>
      <c r="L41" s="38">
        <v>1445.1166666666668</v>
      </c>
      <c r="M41" s="28">
        <v>1426.35</v>
      </c>
      <c r="N41" s="28">
        <v>1408.9</v>
      </c>
      <c r="O41" s="39">
        <v>3064325</v>
      </c>
      <c r="P41" s="40">
        <v>-4.911591355599214E-3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91.6</v>
      </c>
      <c r="F42" s="37">
        <v>91.383333333333326</v>
      </c>
      <c r="G42" s="38">
        <v>90.566666666666649</v>
      </c>
      <c r="H42" s="38">
        <v>89.533333333333317</v>
      </c>
      <c r="I42" s="38">
        <v>88.71666666666664</v>
      </c>
      <c r="J42" s="38">
        <v>92.416666666666657</v>
      </c>
      <c r="K42" s="38">
        <v>93.23333333333332</v>
      </c>
      <c r="L42" s="38">
        <v>94.266666666666666</v>
      </c>
      <c r="M42" s="28">
        <v>92.2</v>
      </c>
      <c r="N42" s="28">
        <v>90.35</v>
      </c>
      <c r="O42" s="39">
        <v>112341300</v>
      </c>
      <c r="P42" s="40">
        <v>-6.8531116150163766E-3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575.6</v>
      </c>
      <c r="F43" s="37">
        <v>579.25</v>
      </c>
      <c r="G43" s="38">
        <v>569.75</v>
      </c>
      <c r="H43" s="38">
        <v>563.9</v>
      </c>
      <c r="I43" s="38">
        <v>554.4</v>
      </c>
      <c r="J43" s="38">
        <v>585.1</v>
      </c>
      <c r="K43" s="38">
        <v>594.6</v>
      </c>
      <c r="L43" s="38">
        <v>600.45000000000005</v>
      </c>
      <c r="M43" s="28">
        <v>588.75</v>
      </c>
      <c r="N43" s="28">
        <v>573.4</v>
      </c>
      <c r="O43" s="39">
        <v>9037600</v>
      </c>
      <c r="P43" s="40">
        <v>-4.6978308780883889E-2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769.4</v>
      </c>
      <c r="F44" s="37">
        <v>773.29999999999984</v>
      </c>
      <c r="G44" s="38">
        <v>763.54999999999973</v>
      </c>
      <c r="H44" s="38">
        <v>757.69999999999993</v>
      </c>
      <c r="I44" s="38">
        <v>747.94999999999982</v>
      </c>
      <c r="J44" s="38">
        <v>779.14999999999964</v>
      </c>
      <c r="K44" s="38">
        <v>788.89999999999986</v>
      </c>
      <c r="L44" s="38">
        <v>794.74999999999955</v>
      </c>
      <c r="M44" s="28">
        <v>783.05</v>
      </c>
      <c r="N44" s="28">
        <v>767.45</v>
      </c>
      <c r="O44" s="39">
        <v>8014000</v>
      </c>
      <c r="P44" s="40">
        <v>3.1402831402831406E-2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764.1</v>
      </c>
      <c r="F45" s="37">
        <v>763.76666666666677</v>
      </c>
      <c r="G45" s="38">
        <v>759.08333333333348</v>
      </c>
      <c r="H45" s="38">
        <v>754.06666666666672</v>
      </c>
      <c r="I45" s="38">
        <v>749.38333333333344</v>
      </c>
      <c r="J45" s="38">
        <v>768.78333333333353</v>
      </c>
      <c r="K45" s="38">
        <v>773.4666666666667</v>
      </c>
      <c r="L45" s="38">
        <v>778.48333333333358</v>
      </c>
      <c r="M45" s="28">
        <v>768.45</v>
      </c>
      <c r="N45" s="28">
        <v>758.75</v>
      </c>
      <c r="O45" s="39">
        <v>40345550</v>
      </c>
      <c r="P45" s="40">
        <v>5.182934011826513E-4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74.3</v>
      </c>
      <c r="F46" s="37">
        <v>74.399999999999991</v>
      </c>
      <c r="G46" s="38">
        <v>73.84999999999998</v>
      </c>
      <c r="H46" s="38">
        <v>73.399999999999991</v>
      </c>
      <c r="I46" s="38">
        <v>72.84999999999998</v>
      </c>
      <c r="J46" s="38">
        <v>74.84999999999998</v>
      </c>
      <c r="K46" s="38">
        <v>75.399999999999991</v>
      </c>
      <c r="L46" s="38">
        <v>75.84999999999998</v>
      </c>
      <c r="M46" s="28">
        <v>74.95</v>
      </c>
      <c r="N46" s="28">
        <v>73.95</v>
      </c>
      <c r="O46" s="39">
        <v>71421000</v>
      </c>
      <c r="P46" s="40">
        <v>-2.3963265891806571E-2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207.3</v>
      </c>
      <c r="F47" s="37">
        <v>205.55000000000004</v>
      </c>
      <c r="G47" s="38">
        <v>203.20000000000007</v>
      </c>
      <c r="H47" s="38">
        <v>199.10000000000002</v>
      </c>
      <c r="I47" s="38">
        <v>196.75000000000006</v>
      </c>
      <c r="J47" s="38">
        <v>209.65000000000009</v>
      </c>
      <c r="K47" s="38">
        <v>212.00000000000006</v>
      </c>
      <c r="L47" s="38">
        <v>216.10000000000011</v>
      </c>
      <c r="M47" s="28">
        <v>207.9</v>
      </c>
      <c r="N47" s="28">
        <v>201.45</v>
      </c>
      <c r="O47" s="39">
        <v>42451100</v>
      </c>
      <c r="P47" s="40">
        <v>-5.3390091291414504E-2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18432.349999999999</v>
      </c>
      <c r="F48" s="37">
        <v>18418.283333333333</v>
      </c>
      <c r="G48" s="38">
        <v>18319.066666666666</v>
      </c>
      <c r="H48" s="38">
        <v>18205.783333333333</v>
      </c>
      <c r="I48" s="38">
        <v>18106.566666666666</v>
      </c>
      <c r="J48" s="38">
        <v>18531.566666666666</v>
      </c>
      <c r="K48" s="38">
        <v>18630.783333333333</v>
      </c>
      <c r="L48" s="38">
        <v>18744.066666666666</v>
      </c>
      <c r="M48" s="28">
        <v>18517.5</v>
      </c>
      <c r="N48" s="28">
        <v>18305</v>
      </c>
      <c r="O48" s="39">
        <v>146500</v>
      </c>
      <c r="P48" s="40">
        <v>4.1124057573680602E-3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349.25</v>
      </c>
      <c r="F49" s="37">
        <v>350.01666666666665</v>
      </c>
      <c r="G49" s="38">
        <v>347.48333333333329</v>
      </c>
      <c r="H49" s="38">
        <v>345.71666666666664</v>
      </c>
      <c r="I49" s="38">
        <v>343.18333333333328</v>
      </c>
      <c r="J49" s="38">
        <v>351.7833333333333</v>
      </c>
      <c r="K49" s="38">
        <v>354.31666666666661</v>
      </c>
      <c r="L49" s="38">
        <v>356.08333333333331</v>
      </c>
      <c r="M49" s="28">
        <v>352.55</v>
      </c>
      <c r="N49" s="28">
        <v>348.25</v>
      </c>
      <c r="O49" s="39">
        <v>15206400</v>
      </c>
      <c r="P49" s="40">
        <v>-2.9505488020771862E-3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4244.05</v>
      </c>
      <c r="F50" s="37">
        <v>4235.4666666666662</v>
      </c>
      <c r="G50" s="38">
        <v>4214.4833333333327</v>
      </c>
      <c r="H50" s="38">
        <v>4184.9166666666661</v>
      </c>
      <c r="I50" s="38">
        <v>4163.9333333333325</v>
      </c>
      <c r="J50" s="38">
        <v>4265.0333333333328</v>
      </c>
      <c r="K50" s="38">
        <v>4286.0166666666664</v>
      </c>
      <c r="L50" s="38">
        <v>4315.583333333333</v>
      </c>
      <c r="M50" s="28">
        <v>4256.45</v>
      </c>
      <c r="N50" s="28">
        <v>4205.8999999999996</v>
      </c>
      <c r="O50" s="39">
        <v>1431000</v>
      </c>
      <c r="P50" s="40">
        <v>2.1008403361344537E-3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268.89999999999998</v>
      </c>
      <c r="F51" s="37">
        <v>270.13333333333333</v>
      </c>
      <c r="G51" s="38">
        <v>266.86666666666667</v>
      </c>
      <c r="H51" s="38">
        <v>264.83333333333337</v>
      </c>
      <c r="I51" s="38">
        <v>261.56666666666672</v>
      </c>
      <c r="J51" s="38">
        <v>272.16666666666663</v>
      </c>
      <c r="K51" s="38">
        <v>275.43333333333328</v>
      </c>
      <c r="L51" s="38">
        <v>277.46666666666658</v>
      </c>
      <c r="M51" s="28">
        <v>273.39999999999998</v>
      </c>
      <c r="N51" s="28">
        <v>268.10000000000002</v>
      </c>
      <c r="O51" s="39">
        <v>7580000</v>
      </c>
      <c r="P51" s="40">
        <v>2.9331884845192831E-2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280.5</v>
      </c>
      <c r="F52" s="37">
        <v>282.66666666666669</v>
      </c>
      <c r="G52" s="38">
        <v>277.58333333333337</v>
      </c>
      <c r="H52" s="38">
        <v>274.66666666666669</v>
      </c>
      <c r="I52" s="38">
        <v>269.58333333333337</v>
      </c>
      <c r="J52" s="38">
        <v>285.58333333333337</v>
      </c>
      <c r="K52" s="38">
        <v>290.66666666666674</v>
      </c>
      <c r="L52" s="38">
        <v>293.58333333333337</v>
      </c>
      <c r="M52" s="28">
        <v>287.75</v>
      </c>
      <c r="N52" s="28">
        <v>279.75</v>
      </c>
      <c r="O52" s="39">
        <v>43734600</v>
      </c>
      <c r="P52" s="40">
        <v>1.8998490186210366E-2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540.5</v>
      </c>
      <c r="F53" s="37">
        <v>542.35</v>
      </c>
      <c r="G53" s="38">
        <v>536.65000000000009</v>
      </c>
      <c r="H53" s="38">
        <v>532.80000000000007</v>
      </c>
      <c r="I53" s="38">
        <v>527.10000000000014</v>
      </c>
      <c r="J53" s="38">
        <v>546.20000000000005</v>
      </c>
      <c r="K53" s="38">
        <v>551.90000000000009</v>
      </c>
      <c r="L53" s="38">
        <v>555.75</v>
      </c>
      <c r="M53" s="28">
        <v>548.04999999999995</v>
      </c>
      <c r="N53" s="28">
        <v>538.5</v>
      </c>
      <c r="O53" s="39">
        <v>3937050</v>
      </c>
      <c r="P53" s="40">
        <v>4.6927663987555095E-2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268.8</v>
      </c>
      <c r="F54" s="37">
        <v>269.71666666666664</v>
      </c>
      <c r="G54" s="38">
        <v>267.48333333333329</v>
      </c>
      <c r="H54" s="38">
        <v>266.16666666666663</v>
      </c>
      <c r="I54" s="38">
        <v>263.93333333333328</v>
      </c>
      <c r="J54" s="38">
        <v>271.0333333333333</v>
      </c>
      <c r="K54" s="38">
        <v>273.26666666666665</v>
      </c>
      <c r="L54" s="38">
        <v>274.58333333333331</v>
      </c>
      <c r="M54" s="28">
        <v>271.95</v>
      </c>
      <c r="N54" s="28">
        <v>268.39999999999998</v>
      </c>
      <c r="O54" s="39">
        <v>5248500</v>
      </c>
      <c r="P54" s="40">
        <v>-3.701594533029613E-3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746.55</v>
      </c>
      <c r="F55" s="37">
        <v>748</v>
      </c>
      <c r="G55" s="38">
        <v>742.1</v>
      </c>
      <c r="H55" s="38">
        <v>737.65</v>
      </c>
      <c r="I55" s="38">
        <v>731.75</v>
      </c>
      <c r="J55" s="38">
        <v>752.45</v>
      </c>
      <c r="K55" s="38">
        <v>758.35000000000014</v>
      </c>
      <c r="L55" s="38">
        <v>762.80000000000007</v>
      </c>
      <c r="M55" s="28">
        <v>753.9</v>
      </c>
      <c r="N55" s="28">
        <v>743.55</v>
      </c>
      <c r="O55" s="39">
        <v>9873750</v>
      </c>
      <c r="P55" s="40">
        <v>1.0138132049169941E-3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870</v>
      </c>
      <c r="F56" s="37">
        <v>868.29999999999984</v>
      </c>
      <c r="G56" s="38">
        <v>864.99999999999966</v>
      </c>
      <c r="H56" s="38">
        <v>859.99999999999977</v>
      </c>
      <c r="I56" s="38">
        <v>856.69999999999959</v>
      </c>
      <c r="J56" s="38">
        <v>873.29999999999973</v>
      </c>
      <c r="K56" s="38">
        <v>876.59999999999991</v>
      </c>
      <c r="L56" s="38">
        <v>881.5999999999998</v>
      </c>
      <c r="M56" s="28">
        <v>871.6</v>
      </c>
      <c r="N56" s="28">
        <v>863.3</v>
      </c>
      <c r="O56" s="39">
        <v>16337100</v>
      </c>
      <c r="P56" s="40">
        <v>1.1591403042743299E-2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214.1</v>
      </c>
      <c r="F57" s="37">
        <v>214.21666666666667</v>
      </c>
      <c r="G57" s="38">
        <v>213.08333333333334</v>
      </c>
      <c r="H57" s="38">
        <v>212.06666666666666</v>
      </c>
      <c r="I57" s="38">
        <v>210.93333333333334</v>
      </c>
      <c r="J57" s="38">
        <v>215.23333333333335</v>
      </c>
      <c r="K57" s="38">
        <v>216.36666666666667</v>
      </c>
      <c r="L57" s="38">
        <v>217.38333333333335</v>
      </c>
      <c r="M57" s="28">
        <v>215.35</v>
      </c>
      <c r="N57" s="28">
        <v>213.2</v>
      </c>
      <c r="O57" s="39">
        <v>42646800</v>
      </c>
      <c r="P57" s="40">
        <v>6.1134914829135752E-2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3746.95</v>
      </c>
      <c r="F58" s="37">
        <v>3722.0833333333335</v>
      </c>
      <c r="G58" s="38">
        <v>3685.8666666666668</v>
      </c>
      <c r="H58" s="38">
        <v>3624.7833333333333</v>
      </c>
      <c r="I58" s="38">
        <v>3588.5666666666666</v>
      </c>
      <c r="J58" s="38">
        <v>3783.166666666667</v>
      </c>
      <c r="K58" s="38">
        <v>3819.3833333333332</v>
      </c>
      <c r="L58" s="38">
        <v>3880.4666666666672</v>
      </c>
      <c r="M58" s="28">
        <v>3758.3</v>
      </c>
      <c r="N58" s="28">
        <v>3661</v>
      </c>
      <c r="O58" s="39">
        <v>784800</v>
      </c>
      <c r="P58" s="40">
        <v>-6.4565134827193312E-3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1521</v>
      </c>
      <c r="F59" s="37">
        <v>1515.8999999999999</v>
      </c>
      <c r="G59" s="38">
        <v>1506.8499999999997</v>
      </c>
      <c r="H59" s="38">
        <v>1492.6999999999998</v>
      </c>
      <c r="I59" s="38">
        <v>1483.6499999999996</v>
      </c>
      <c r="J59" s="38">
        <v>1530.0499999999997</v>
      </c>
      <c r="K59" s="38">
        <v>1539.1</v>
      </c>
      <c r="L59" s="38">
        <v>1553.2499999999998</v>
      </c>
      <c r="M59" s="28">
        <v>1524.95</v>
      </c>
      <c r="N59" s="28">
        <v>1501.75</v>
      </c>
      <c r="O59" s="39">
        <v>1820700</v>
      </c>
      <c r="P59" s="40">
        <v>3.6658306000385875E-3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589.75</v>
      </c>
      <c r="F60" s="37">
        <v>590.63333333333333</v>
      </c>
      <c r="G60" s="38">
        <v>586.7166666666667</v>
      </c>
      <c r="H60" s="38">
        <v>583.68333333333339</v>
      </c>
      <c r="I60" s="38">
        <v>579.76666666666677</v>
      </c>
      <c r="J60" s="38">
        <v>593.66666666666663</v>
      </c>
      <c r="K60" s="38">
        <v>597.58333333333337</v>
      </c>
      <c r="L60" s="38">
        <v>600.61666666666656</v>
      </c>
      <c r="M60" s="28">
        <v>594.54999999999995</v>
      </c>
      <c r="N60" s="28">
        <v>587.6</v>
      </c>
      <c r="O60" s="39">
        <v>8862000</v>
      </c>
      <c r="P60" s="40">
        <v>-9.2789267747344882E-3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894.55</v>
      </c>
      <c r="F61" s="37">
        <v>888.11666666666667</v>
      </c>
      <c r="G61" s="38">
        <v>878.7833333333333</v>
      </c>
      <c r="H61" s="38">
        <v>863.01666666666665</v>
      </c>
      <c r="I61" s="38">
        <v>853.68333333333328</v>
      </c>
      <c r="J61" s="38">
        <v>903.88333333333333</v>
      </c>
      <c r="K61" s="38">
        <v>913.21666666666658</v>
      </c>
      <c r="L61" s="38">
        <v>928.98333333333335</v>
      </c>
      <c r="M61" s="28">
        <v>897.45</v>
      </c>
      <c r="N61" s="28">
        <v>872.35</v>
      </c>
      <c r="O61" s="39">
        <v>1693300</v>
      </c>
      <c r="P61" s="40">
        <v>-1.2249897917517355E-2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291.39999999999998</v>
      </c>
      <c r="F62" s="37">
        <v>292.36666666666662</v>
      </c>
      <c r="G62" s="38">
        <v>289.23333333333323</v>
      </c>
      <c r="H62" s="38">
        <v>287.06666666666661</v>
      </c>
      <c r="I62" s="38">
        <v>283.93333333333322</v>
      </c>
      <c r="J62" s="38">
        <v>294.53333333333325</v>
      </c>
      <c r="K62" s="38">
        <v>297.66666666666657</v>
      </c>
      <c r="L62" s="38">
        <v>299.83333333333326</v>
      </c>
      <c r="M62" s="28">
        <v>295.5</v>
      </c>
      <c r="N62" s="28">
        <v>290.2</v>
      </c>
      <c r="O62" s="39">
        <v>6718500</v>
      </c>
      <c r="P62" s="40">
        <v>5.0175849941383355E-2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128.1</v>
      </c>
      <c r="F63" s="37">
        <v>128.58333333333331</v>
      </c>
      <c r="G63" s="38">
        <v>127.21666666666664</v>
      </c>
      <c r="H63" s="38">
        <v>126.33333333333333</v>
      </c>
      <c r="I63" s="38">
        <v>124.96666666666665</v>
      </c>
      <c r="J63" s="38">
        <v>129.46666666666664</v>
      </c>
      <c r="K63" s="38">
        <v>130.83333333333331</v>
      </c>
      <c r="L63" s="38">
        <v>131.71666666666661</v>
      </c>
      <c r="M63" s="28">
        <v>129.94999999999999</v>
      </c>
      <c r="N63" s="28">
        <v>127.7</v>
      </c>
      <c r="O63" s="39">
        <v>16545000</v>
      </c>
      <c r="P63" s="40">
        <v>3.8280514590524006E-2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1625.8</v>
      </c>
      <c r="F64" s="37">
        <v>1632.6000000000001</v>
      </c>
      <c r="G64" s="38">
        <v>1613.1500000000003</v>
      </c>
      <c r="H64" s="38">
        <v>1600.5000000000002</v>
      </c>
      <c r="I64" s="38">
        <v>1581.0500000000004</v>
      </c>
      <c r="J64" s="38">
        <v>1645.2500000000002</v>
      </c>
      <c r="K64" s="38">
        <v>1664.7</v>
      </c>
      <c r="L64" s="38">
        <v>1677.3500000000001</v>
      </c>
      <c r="M64" s="28">
        <v>1652.05</v>
      </c>
      <c r="N64" s="28">
        <v>1619.95</v>
      </c>
      <c r="O64" s="39">
        <v>3547200</v>
      </c>
      <c r="P64" s="40">
        <v>1.9310344827586208E-2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540.04999999999995</v>
      </c>
      <c r="F65" s="37">
        <v>541.21666666666658</v>
      </c>
      <c r="G65" s="38">
        <v>537.63333333333321</v>
      </c>
      <c r="H65" s="38">
        <v>535.21666666666658</v>
      </c>
      <c r="I65" s="38">
        <v>531.63333333333321</v>
      </c>
      <c r="J65" s="38">
        <v>543.63333333333321</v>
      </c>
      <c r="K65" s="38">
        <v>547.21666666666647</v>
      </c>
      <c r="L65" s="38">
        <v>549.63333333333321</v>
      </c>
      <c r="M65" s="28">
        <v>544.79999999999995</v>
      </c>
      <c r="N65" s="28">
        <v>538.79999999999995</v>
      </c>
      <c r="O65" s="39">
        <v>10711250</v>
      </c>
      <c r="P65" s="40">
        <v>4.6701692936368942E-4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1826.45</v>
      </c>
      <c r="F66" s="37">
        <v>1835.8</v>
      </c>
      <c r="G66" s="38">
        <v>1813.6</v>
      </c>
      <c r="H66" s="38">
        <v>1800.75</v>
      </c>
      <c r="I66" s="38">
        <v>1778.55</v>
      </c>
      <c r="J66" s="38">
        <v>1848.6499999999999</v>
      </c>
      <c r="K66" s="38">
        <v>1870.8500000000001</v>
      </c>
      <c r="L66" s="38">
        <v>1883.6999999999998</v>
      </c>
      <c r="M66" s="28">
        <v>1858</v>
      </c>
      <c r="N66" s="28">
        <v>1822.95</v>
      </c>
      <c r="O66" s="39">
        <v>1842500</v>
      </c>
      <c r="P66" s="40">
        <v>-5.1295896328293735E-3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1812.25</v>
      </c>
      <c r="F67" s="37">
        <v>1811.7666666666667</v>
      </c>
      <c r="G67" s="38">
        <v>1801.9333333333334</v>
      </c>
      <c r="H67" s="38">
        <v>1791.6166666666668</v>
      </c>
      <c r="I67" s="38">
        <v>1781.7833333333335</v>
      </c>
      <c r="J67" s="38">
        <v>1822.0833333333333</v>
      </c>
      <c r="K67" s="38">
        <v>1831.9166666666667</v>
      </c>
      <c r="L67" s="38">
        <v>1842.2333333333331</v>
      </c>
      <c r="M67" s="28">
        <v>1821.6</v>
      </c>
      <c r="N67" s="28">
        <v>1801.45</v>
      </c>
      <c r="O67" s="39">
        <v>1817000</v>
      </c>
      <c r="P67" s="40">
        <v>-5.8427257416763828E-2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189.15</v>
      </c>
      <c r="F68" s="37">
        <v>190.60000000000002</v>
      </c>
      <c r="G68" s="38">
        <v>187.15000000000003</v>
      </c>
      <c r="H68" s="38">
        <v>185.15</v>
      </c>
      <c r="I68" s="38">
        <v>181.70000000000002</v>
      </c>
      <c r="J68" s="38">
        <v>192.60000000000005</v>
      </c>
      <c r="K68" s="38">
        <v>196.05000000000004</v>
      </c>
      <c r="L68" s="38">
        <v>198.05000000000007</v>
      </c>
      <c r="M68" s="28">
        <v>194.05</v>
      </c>
      <c r="N68" s="28">
        <v>188.6</v>
      </c>
      <c r="O68" s="39">
        <v>16072000</v>
      </c>
      <c r="P68" s="40">
        <v>-2.7118644067796609E-2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2812.4</v>
      </c>
      <c r="F69" s="37">
        <v>2810.8666666666668</v>
      </c>
      <c r="G69" s="38">
        <v>2798.0333333333338</v>
      </c>
      <c r="H69" s="38">
        <v>2783.666666666667</v>
      </c>
      <c r="I69" s="38">
        <v>2770.8333333333339</v>
      </c>
      <c r="J69" s="38">
        <v>2825.2333333333336</v>
      </c>
      <c r="K69" s="38">
        <v>2838.0666666666666</v>
      </c>
      <c r="L69" s="38">
        <v>2852.4333333333334</v>
      </c>
      <c r="M69" s="28">
        <v>2823.7</v>
      </c>
      <c r="N69" s="28">
        <v>2796.5</v>
      </c>
      <c r="O69" s="39">
        <v>3125850</v>
      </c>
      <c r="P69" s="40">
        <v>-7.5721497285455757E-3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2904.6</v>
      </c>
      <c r="F70" s="37">
        <v>2895.3166666666671</v>
      </c>
      <c r="G70" s="38">
        <v>2865.233333333334</v>
      </c>
      <c r="H70" s="38">
        <v>2825.8666666666668</v>
      </c>
      <c r="I70" s="38">
        <v>2795.7833333333338</v>
      </c>
      <c r="J70" s="38">
        <v>2934.6833333333343</v>
      </c>
      <c r="K70" s="38">
        <v>2964.7666666666673</v>
      </c>
      <c r="L70" s="38">
        <v>3004.1333333333346</v>
      </c>
      <c r="M70" s="28">
        <v>2925.4</v>
      </c>
      <c r="N70" s="28">
        <v>2855.95</v>
      </c>
      <c r="O70" s="39">
        <v>720500</v>
      </c>
      <c r="P70" s="40">
        <v>1.3361462728551337E-2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368.3</v>
      </c>
      <c r="F71" s="37">
        <v>368.90000000000003</v>
      </c>
      <c r="G71" s="38">
        <v>365.35000000000008</v>
      </c>
      <c r="H71" s="38">
        <v>362.40000000000003</v>
      </c>
      <c r="I71" s="38">
        <v>358.85000000000008</v>
      </c>
      <c r="J71" s="38">
        <v>371.85000000000008</v>
      </c>
      <c r="K71" s="38">
        <v>375.40000000000003</v>
      </c>
      <c r="L71" s="38">
        <v>378.35000000000008</v>
      </c>
      <c r="M71" s="28">
        <v>372.45</v>
      </c>
      <c r="N71" s="28">
        <v>365.95</v>
      </c>
      <c r="O71" s="39">
        <v>44441100</v>
      </c>
      <c r="P71" s="40">
        <v>-5.758582502768549E-3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4458.05</v>
      </c>
      <c r="F72" s="37">
        <v>4470.0166666666664</v>
      </c>
      <c r="G72" s="38">
        <v>4433.5333333333328</v>
      </c>
      <c r="H72" s="38">
        <v>4409.0166666666664</v>
      </c>
      <c r="I72" s="38">
        <v>4372.5333333333328</v>
      </c>
      <c r="J72" s="38">
        <v>4494.5333333333328</v>
      </c>
      <c r="K72" s="38">
        <v>4531.0166666666664</v>
      </c>
      <c r="L72" s="38">
        <v>4555.5333333333328</v>
      </c>
      <c r="M72" s="28">
        <v>4506.5</v>
      </c>
      <c r="N72" s="28">
        <v>4445.5</v>
      </c>
      <c r="O72" s="39">
        <v>2405250</v>
      </c>
      <c r="P72" s="40">
        <v>-1.094834232845027E-2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2933.35</v>
      </c>
      <c r="F73" s="37">
        <v>2938.4500000000003</v>
      </c>
      <c r="G73" s="38">
        <v>2915.9000000000005</v>
      </c>
      <c r="H73" s="38">
        <v>2898.4500000000003</v>
      </c>
      <c r="I73" s="38">
        <v>2875.9000000000005</v>
      </c>
      <c r="J73" s="38">
        <v>2955.9000000000005</v>
      </c>
      <c r="K73" s="38">
        <v>2978.4500000000007</v>
      </c>
      <c r="L73" s="38">
        <v>2995.9000000000005</v>
      </c>
      <c r="M73" s="28">
        <v>2961</v>
      </c>
      <c r="N73" s="28">
        <v>2921</v>
      </c>
      <c r="O73" s="39">
        <v>3323950</v>
      </c>
      <c r="P73" s="40">
        <v>2.4819251106075323E-2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1857.45</v>
      </c>
      <c r="F74" s="37">
        <v>1868.7833333333335</v>
      </c>
      <c r="G74" s="38">
        <v>1840.916666666667</v>
      </c>
      <c r="H74" s="38">
        <v>1824.3833333333334</v>
      </c>
      <c r="I74" s="38">
        <v>1796.5166666666669</v>
      </c>
      <c r="J74" s="38">
        <v>1885.3166666666671</v>
      </c>
      <c r="K74" s="38">
        <v>1913.1833333333334</v>
      </c>
      <c r="L74" s="38">
        <v>1929.7166666666672</v>
      </c>
      <c r="M74" s="28">
        <v>1896.65</v>
      </c>
      <c r="N74" s="28">
        <v>1852.25</v>
      </c>
      <c r="O74" s="39">
        <v>1627725</v>
      </c>
      <c r="P74" s="40">
        <v>7.3179033356024509E-3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177.4</v>
      </c>
      <c r="F75" s="37">
        <v>178.33333333333334</v>
      </c>
      <c r="G75" s="38">
        <v>175.9666666666667</v>
      </c>
      <c r="H75" s="38">
        <v>174.53333333333336</v>
      </c>
      <c r="I75" s="38">
        <v>172.16666666666671</v>
      </c>
      <c r="J75" s="38">
        <v>179.76666666666668</v>
      </c>
      <c r="K75" s="38">
        <v>182.1333333333333</v>
      </c>
      <c r="L75" s="38">
        <v>183.56666666666666</v>
      </c>
      <c r="M75" s="28">
        <v>180.7</v>
      </c>
      <c r="N75" s="28">
        <v>176.9</v>
      </c>
      <c r="O75" s="39">
        <v>18100800</v>
      </c>
      <c r="P75" s="40">
        <v>3.3504624871531344E-2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127.35</v>
      </c>
      <c r="F76" s="37">
        <v>128.23333333333335</v>
      </c>
      <c r="G76" s="38">
        <v>126.2166666666667</v>
      </c>
      <c r="H76" s="38">
        <v>125.08333333333334</v>
      </c>
      <c r="I76" s="38">
        <v>123.06666666666669</v>
      </c>
      <c r="J76" s="38">
        <v>129.3666666666667</v>
      </c>
      <c r="K76" s="38">
        <v>131.38333333333335</v>
      </c>
      <c r="L76" s="38">
        <v>132.51666666666671</v>
      </c>
      <c r="M76" s="28">
        <v>130.25</v>
      </c>
      <c r="N76" s="28">
        <v>127.1</v>
      </c>
      <c r="O76" s="39">
        <v>66965000</v>
      </c>
      <c r="P76" s="40">
        <v>3.5888313094593546E-2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110.8</v>
      </c>
      <c r="F77" s="37">
        <v>111.3</v>
      </c>
      <c r="G77" s="38">
        <v>110.1</v>
      </c>
      <c r="H77" s="38">
        <v>109.39999999999999</v>
      </c>
      <c r="I77" s="38">
        <v>108.19999999999999</v>
      </c>
      <c r="J77" s="38">
        <v>112</v>
      </c>
      <c r="K77" s="38">
        <v>113.20000000000002</v>
      </c>
      <c r="L77" s="38">
        <v>113.9</v>
      </c>
      <c r="M77" s="28">
        <v>112.5</v>
      </c>
      <c r="N77" s="28">
        <v>110.6</v>
      </c>
      <c r="O77" s="39">
        <v>13187200</v>
      </c>
      <c r="P77" s="40">
        <v>-1.0534529847834569E-2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105.2</v>
      </c>
      <c r="F78" s="37">
        <v>104.39999999999999</v>
      </c>
      <c r="G78" s="38">
        <v>103.04999999999998</v>
      </c>
      <c r="H78" s="38">
        <v>100.89999999999999</v>
      </c>
      <c r="I78" s="38">
        <v>99.549999999999983</v>
      </c>
      <c r="J78" s="38">
        <v>106.54999999999998</v>
      </c>
      <c r="K78" s="38">
        <v>107.89999999999998</v>
      </c>
      <c r="L78" s="38">
        <v>110.04999999999998</v>
      </c>
      <c r="M78" s="28">
        <v>105.75</v>
      </c>
      <c r="N78" s="28">
        <v>102.25</v>
      </c>
      <c r="O78" s="39">
        <v>86632200</v>
      </c>
      <c r="P78" s="40">
        <v>1.2403763900769889E-2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438.25</v>
      </c>
      <c r="F79" s="37">
        <v>438.58333333333331</v>
      </c>
      <c r="G79" s="38">
        <v>433.96666666666664</v>
      </c>
      <c r="H79" s="38">
        <v>429.68333333333334</v>
      </c>
      <c r="I79" s="38">
        <v>425.06666666666666</v>
      </c>
      <c r="J79" s="38">
        <v>442.86666666666662</v>
      </c>
      <c r="K79" s="38">
        <v>447.48333333333329</v>
      </c>
      <c r="L79" s="38">
        <v>451.76666666666659</v>
      </c>
      <c r="M79" s="28">
        <v>443.2</v>
      </c>
      <c r="N79" s="28">
        <v>434.3</v>
      </c>
      <c r="O79" s="39">
        <v>5872500</v>
      </c>
      <c r="P79" s="40">
        <v>8.4627745045527586E-2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39.5</v>
      </c>
      <c r="F80" s="37">
        <v>39.616666666666667</v>
      </c>
      <c r="G80" s="38">
        <v>39.283333333333331</v>
      </c>
      <c r="H80" s="38">
        <v>39.066666666666663</v>
      </c>
      <c r="I80" s="38">
        <v>38.733333333333327</v>
      </c>
      <c r="J80" s="38">
        <v>39.833333333333336</v>
      </c>
      <c r="K80" s="38">
        <v>40.166666666666664</v>
      </c>
      <c r="L80" s="38">
        <v>40.38333333333334</v>
      </c>
      <c r="M80" s="28">
        <v>39.950000000000003</v>
      </c>
      <c r="N80" s="28">
        <v>39.4</v>
      </c>
      <c r="O80" s="39">
        <v>140287500</v>
      </c>
      <c r="P80" s="40">
        <v>-1.4696586599241467E-2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527.1</v>
      </c>
      <c r="F81" s="37">
        <v>530.88333333333333</v>
      </c>
      <c r="G81" s="38">
        <v>522.16666666666663</v>
      </c>
      <c r="H81" s="38">
        <v>517.23333333333335</v>
      </c>
      <c r="I81" s="38">
        <v>508.51666666666665</v>
      </c>
      <c r="J81" s="38">
        <v>535.81666666666661</v>
      </c>
      <c r="K81" s="38">
        <v>544.5333333333333</v>
      </c>
      <c r="L81" s="38">
        <v>549.46666666666658</v>
      </c>
      <c r="M81" s="28">
        <v>539.6</v>
      </c>
      <c r="N81" s="28">
        <v>525.95000000000005</v>
      </c>
      <c r="O81" s="39">
        <v>7906600</v>
      </c>
      <c r="P81" s="40">
        <v>-3.6041939711664484E-3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953.95</v>
      </c>
      <c r="F82" s="37">
        <v>952.95000000000016</v>
      </c>
      <c r="G82" s="38">
        <v>946.20000000000027</v>
      </c>
      <c r="H82" s="38">
        <v>938.45000000000016</v>
      </c>
      <c r="I82" s="38">
        <v>931.70000000000027</v>
      </c>
      <c r="J82" s="38">
        <v>960.70000000000027</v>
      </c>
      <c r="K82" s="38">
        <v>967.45</v>
      </c>
      <c r="L82" s="38">
        <v>975.20000000000027</v>
      </c>
      <c r="M82" s="28">
        <v>959.7</v>
      </c>
      <c r="N82" s="28">
        <v>945.2</v>
      </c>
      <c r="O82" s="39">
        <v>5727000</v>
      </c>
      <c r="P82" s="40">
        <v>-6.979584714709475E-4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1069.8499999999999</v>
      </c>
      <c r="F83" s="37">
        <v>1074.9833333333333</v>
      </c>
      <c r="G83" s="38">
        <v>1060.9666666666667</v>
      </c>
      <c r="H83" s="38">
        <v>1052.0833333333333</v>
      </c>
      <c r="I83" s="38">
        <v>1038.0666666666666</v>
      </c>
      <c r="J83" s="38">
        <v>1083.8666666666668</v>
      </c>
      <c r="K83" s="38">
        <v>1097.8833333333337</v>
      </c>
      <c r="L83" s="38">
        <v>1106.7666666666669</v>
      </c>
      <c r="M83" s="28">
        <v>1089</v>
      </c>
      <c r="N83" s="28">
        <v>1066.0999999999999</v>
      </c>
      <c r="O83" s="39">
        <v>4832250</v>
      </c>
      <c r="P83" s="40">
        <v>5.0831792975970423E-2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280.64999999999998</v>
      </c>
      <c r="F84" s="37">
        <v>282.68333333333334</v>
      </c>
      <c r="G84" s="38">
        <v>277.9666666666667</v>
      </c>
      <c r="H84" s="38">
        <v>275.28333333333336</v>
      </c>
      <c r="I84" s="38">
        <v>270.56666666666672</v>
      </c>
      <c r="J84" s="38">
        <v>285.36666666666667</v>
      </c>
      <c r="K84" s="38">
        <v>290.08333333333326</v>
      </c>
      <c r="L84" s="38">
        <v>292.76666666666665</v>
      </c>
      <c r="M84" s="28">
        <v>287.39999999999998</v>
      </c>
      <c r="N84" s="28">
        <v>280</v>
      </c>
      <c r="O84" s="39">
        <v>6370000</v>
      </c>
      <c r="P84" s="40">
        <v>1.0469543147208122E-2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1607.35</v>
      </c>
      <c r="F85" s="37">
        <v>1611.4000000000003</v>
      </c>
      <c r="G85" s="38">
        <v>1598.8500000000006</v>
      </c>
      <c r="H85" s="38">
        <v>1590.3500000000004</v>
      </c>
      <c r="I85" s="38">
        <v>1577.8000000000006</v>
      </c>
      <c r="J85" s="38">
        <v>1619.9000000000005</v>
      </c>
      <c r="K85" s="38">
        <v>1632.4500000000003</v>
      </c>
      <c r="L85" s="38">
        <v>1640.9500000000005</v>
      </c>
      <c r="M85" s="28">
        <v>1623.95</v>
      </c>
      <c r="N85" s="28">
        <v>1602.9</v>
      </c>
      <c r="O85" s="39">
        <v>11153475</v>
      </c>
      <c r="P85" s="40">
        <v>8.5182503513778264E-5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492.2</v>
      </c>
      <c r="F86" s="37">
        <v>495.56666666666666</v>
      </c>
      <c r="G86" s="38">
        <v>487.13333333333333</v>
      </c>
      <c r="H86" s="38">
        <v>482.06666666666666</v>
      </c>
      <c r="I86" s="38">
        <v>473.63333333333333</v>
      </c>
      <c r="J86" s="38">
        <v>500.63333333333333</v>
      </c>
      <c r="K86" s="38">
        <v>509.06666666666661</v>
      </c>
      <c r="L86" s="38">
        <v>514.13333333333333</v>
      </c>
      <c r="M86" s="28">
        <v>504</v>
      </c>
      <c r="N86" s="28">
        <v>490.5</v>
      </c>
      <c r="O86" s="39">
        <v>4331250</v>
      </c>
      <c r="P86" s="40">
        <v>-1.7286084701815039E-3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2490.85</v>
      </c>
      <c r="F87" s="37">
        <v>2493.6166666666668</v>
      </c>
      <c r="G87" s="38">
        <v>2475.3833333333337</v>
      </c>
      <c r="H87" s="38">
        <v>2459.916666666667</v>
      </c>
      <c r="I87" s="38">
        <v>2441.6833333333338</v>
      </c>
      <c r="J87" s="38">
        <v>2509.0833333333335</v>
      </c>
      <c r="K87" s="38">
        <v>2527.3166666666671</v>
      </c>
      <c r="L87" s="38">
        <v>2542.7833333333333</v>
      </c>
      <c r="M87" s="28">
        <v>2511.85</v>
      </c>
      <c r="N87" s="28">
        <v>2478.15</v>
      </c>
      <c r="O87" s="39">
        <v>5357700</v>
      </c>
      <c r="P87" s="40">
        <v>0.51823514409589388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1190.8</v>
      </c>
      <c r="F88" s="37">
        <v>1193.8333333333333</v>
      </c>
      <c r="G88" s="38">
        <v>1184.8666666666666</v>
      </c>
      <c r="H88" s="38">
        <v>1178.9333333333334</v>
      </c>
      <c r="I88" s="38">
        <v>1169.9666666666667</v>
      </c>
      <c r="J88" s="38">
        <v>1199.7666666666664</v>
      </c>
      <c r="K88" s="38">
        <v>1208.7333333333331</v>
      </c>
      <c r="L88" s="38">
        <v>1214.6666666666663</v>
      </c>
      <c r="M88" s="28">
        <v>1202.8</v>
      </c>
      <c r="N88" s="28">
        <v>1187.9000000000001</v>
      </c>
      <c r="O88" s="39">
        <v>4793000</v>
      </c>
      <c r="P88" s="40">
        <v>-6.5291740076691886E-3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1067.75</v>
      </c>
      <c r="F89" s="37">
        <v>1071.7666666666667</v>
      </c>
      <c r="G89" s="38">
        <v>1059.5333333333333</v>
      </c>
      <c r="H89" s="38">
        <v>1051.3166666666666</v>
      </c>
      <c r="I89" s="38">
        <v>1039.0833333333333</v>
      </c>
      <c r="J89" s="38">
        <v>1079.9833333333333</v>
      </c>
      <c r="K89" s="38">
        <v>1092.2166666666665</v>
      </c>
      <c r="L89" s="38">
        <v>1100.4333333333334</v>
      </c>
      <c r="M89" s="28">
        <v>1084</v>
      </c>
      <c r="N89" s="28">
        <v>1063.55</v>
      </c>
      <c r="O89" s="39">
        <v>11627700</v>
      </c>
      <c r="P89" s="40">
        <v>-2.9050736497545009E-2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2570.8000000000002</v>
      </c>
      <c r="F90" s="37">
        <v>2580.5499999999997</v>
      </c>
      <c r="G90" s="38">
        <v>2553.0999999999995</v>
      </c>
      <c r="H90" s="38">
        <v>2535.3999999999996</v>
      </c>
      <c r="I90" s="38">
        <v>2507.9499999999994</v>
      </c>
      <c r="J90" s="38">
        <v>2598.2499999999995</v>
      </c>
      <c r="K90" s="38">
        <v>2625.6999999999994</v>
      </c>
      <c r="L90" s="38">
        <v>2643.3999999999996</v>
      </c>
      <c r="M90" s="28">
        <v>2608</v>
      </c>
      <c r="N90" s="28">
        <v>2562.85</v>
      </c>
      <c r="O90" s="39">
        <v>23523900</v>
      </c>
      <c r="P90" s="40">
        <v>-1.6283825318964759E-2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1748.85</v>
      </c>
      <c r="F91" s="37">
        <v>1759.2833333333335</v>
      </c>
      <c r="G91" s="38">
        <v>1735.5666666666671</v>
      </c>
      <c r="H91" s="38">
        <v>1722.2833333333335</v>
      </c>
      <c r="I91" s="38">
        <v>1698.5666666666671</v>
      </c>
      <c r="J91" s="38">
        <v>1772.5666666666671</v>
      </c>
      <c r="K91" s="38">
        <v>1796.2833333333338</v>
      </c>
      <c r="L91" s="38">
        <v>1809.5666666666671</v>
      </c>
      <c r="M91" s="28">
        <v>1783</v>
      </c>
      <c r="N91" s="28">
        <v>1746</v>
      </c>
      <c r="O91" s="39">
        <v>3430200</v>
      </c>
      <c r="P91" s="40">
        <v>-1.5159345391903532E-2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1568.25</v>
      </c>
      <c r="F92" s="37">
        <v>1574.9833333333333</v>
      </c>
      <c r="G92" s="38">
        <v>1557.4666666666667</v>
      </c>
      <c r="H92" s="38">
        <v>1546.6833333333334</v>
      </c>
      <c r="I92" s="38">
        <v>1529.1666666666667</v>
      </c>
      <c r="J92" s="38">
        <v>1585.7666666666667</v>
      </c>
      <c r="K92" s="38">
        <v>1603.2833333333335</v>
      </c>
      <c r="L92" s="38">
        <v>1614.0666666666666</v>
      </c>
      <c r="M92" s="28">
        <v>1592.5</v>
      </c>
      <c r="N92" s="28">
        <v>1564.2</v>
      </c>
      <c r="O92" s="39">
        <v>76395000</v>
      </c>
      <c r="P92" s="40">
        <v>-2.871500358937545E-3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498.75</v>
      </c>
      <c r="F93" s="37">
        <v>499.7166666666667</v>
      </c>
      <c r="G93" s="38">
        <v>494.03333333333342</v>
      </c>
      <c r="H93" s="38">
        <v>489.31666666666672</v>
      </c>
      <c r="I93" s="38">
        <v>483.63333333333344</v>
      </c>
      <c r="J93" s="38">
        <v>504.43333333333339</v>
      </c>
      <c r="K93" s="38">
        <v>510.11666666666667</v>
      </c>
      <c r="L93" s="38">
        <v>514.83333333333337</v>
      </c>
      <c r="M93" s="28">
        <v>505.4</v>
      </c>
      <c r="N93" s="28">
        <v>495</v>
      </c>
      <c r="O93" s="39">
        <v>21892200</v>
      </c>
      <c r="P93" s="40">
        <v>-5.0612984782712395E-2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2365.6</v>
      </c>
      <c r="F94" s="37">
        <v>2371.8666666666668</v>
      </c>
      <c r="G94" s="38">
        <v>2355.1333333333337</v>
      </c>
      <c r="H94" s="38">
        <v>2344.666666666667</v>
      </c>
      <c r="I94" s="38">
        <v>2327.9333333333338</v>
      </c>
      <c r="J94" s="38">
        <v>2382.3333333333335</v>
      </c>
      <c r="K94" s="38">
        <v>2399.0666666666671</v>
      </c>
      <c r="L94" s="38">
        <v>2409.5333333333333</v>
      </c>
      <c r="M94" s="28">
        <v>2388.6</v>
      </c>
      <c r="N94" s="28">
        <v>2361.4</v>
      </c>
      <c r="O94" s="39">
        <v>3024600</v>
      </c>
      <c r="P94" s="40">
        <v>-1.069571190265921E-2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398.75</v>
      </c>
      <c r="F95" s="37">
        <v>395.76666666666665</v>
      </c>
      <c r="G95" s="38">
        <v>390.2833333333333</v>
      </c>
      <c r="H95" s="38">
        <v>381.81666666666666</v>
      </c>
      <c r="I95" s="38">
        <v>376.33333333333331</v>
      </c>
      <c r="J95" s="38">
        <v>404.23333333333329</v>
      </c>
      <c r="K95" s="38">
        <v>409.71666666666664</v>
      </c>
      <c r="L95" s="38">
        <v>418.18333333333328</v>
      </c>
      <c r="M95" s="28">
        <v>401.25</v>
      </c>
      <c r="N95" s="28">
        <v>387.3</v>
      </c>
      <c r="O95" s="39">
        <v>27230000</v>
      </c>
      <c r="P95" s="40">
        <v>-3.5266107831952782E-2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98.75</v>
      </c>
      <c r="F96" s="37">
        <v>99.416666666666671</v>
      </c>
      <c r="G96" s="38">
        <v>97.933333333333337</v>
      </c>
      <c r="H96" s="38">
        <v>97.11666666666666</v>
      </c>
      <c r="I96" s="38">
        <v>95.633333333333326</v>
      </c>
      <c r="J96" s="38">
        <v>100.23333333333335</v>
      </c>
      <c r="K96" s="38">
        <v>101.71666666666667</v>
      </c>
      <c r="L96" s="38">
        <v>102.53333333333336</v>
      </c>
      <c r="M96" s="28">
        <v>100.9</v>
      </c>
      <c r="N96" s="28">
        <v>98.6</v>
      </c>
      <c r="O96" s="39">
        <v>20428800</v>
      </c>
      <c r="P96" s="40">
        <v>1.2369172216936251E-2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242.65</v>
      </c>
      <c r="F97" s="37">
        <v>243.54999999999998</v>
      </c>
      <c r="G97" s="38">
        <v>241.19999999999996</v>
      </c>
      <c r="H97" s="38">
        <v>239.74999999999997</v>
      </c>
      <c r="I97" s="38">
        <v>237.39999999999995</v>
      </c>
      <c r="J97" s="38">
        <v>244.99999999999997</v>
      </c>
      <c r="K97" s="38">
        <v>247.35</v>
      </c>
      <c r="L97" s="38">
        <v>248.79999999999998</v>
      </c>
      <c r="M97" s="28">
        <v>245.9</v>
      </c>
      <c r="N97" s="28">
        <v>242.1</v>
      </c>
      <c r="O97" s="39">
        <v>20417400</v>
      </c>
      <c r="P97" s="40">
        <v>-1.5108101067986456E-2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2486.75</v>
      </c>
      <c r="F98" s="37">
        <v>2488.0833333333335</v>
      </c>
      <c r="G98" s="38">
        <v>2471.7666666666669</v>
      </c>
      <c r="H98" s="38">
        <v>2456.7833333333333</v>
      </c>
      <c r="I98" s="38">
        <v>2440.4666666666667</v>
      </c>
      <c r="J98" s="38">
        <v>2503.0666666666671</v>
      </c>
      <c r="K98" s="38">
        <v>2519.3833333333337</v>
      </c>
      <c r="L98" s="38">
        <v>2534.3666666666672</v>
      </c>
      <c r="M98" s="28">
        <v>2504.4</v>
      </c>
      <c r="N98" s="28">
        <v>2473.1</v>
      </c>
      <c r="O98" s="39">
        <v>9732000</v>
      </c>
      <c r="P98" s="40">
        <v>-9.7982357070907477E-3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35490.800000000003</v>
      </c>
      <c r="F99" s="37">
        <v>35431.666666666672</v>
      </c>
      <c r="G99" s="38">
        <v>35250.183333333342</v>
      </c>
      <c r="H99" s="38">
        <v>35009.566666666673</v>
      </c>
      <c r="I99" s="38">
        <v>34828.083333333343</v>
      </c>
      <c r="J99" s="38">
        <v>35672.28333333334</v>
      </c>
      <c r="K99" s="38">
        <v>35853.766666666677</v>
      </c>
      <c r="L99" s="38">
        <v>36094.383333333339</v>
      </c>
      <c r="M99" s="28">
        <v>35613.15</v>
      </c>
      <c r="N99" s="28">
        <v>35191.050000000003</v>
      </c>
      <c r="O99" s="39">
        <v>21930</v>
      </c>
      <c r="P99" s="40">
        <v>-3.9421813403416557E-2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98.6</v>
      </c>
      <c r="F100" s="37">
        <v>98.816666666666677</v>
      </c>
      <c r="G100" s="38">
        <v>96.933333333333351</v>
      </c>
      <c r="H100" s="38">
        <v>95.26666666666668</v>
      </c>
      <c r="I100" s="38">
        <v>93.383333333333354</v>
      </c>
      <c r="J100" s="38">
        <v>100.48333333333335</v>
      </c>
      <c r="K100" s="38">
        <v>102.36666666666667</v>
      </c>
      <c r="L100" s="38">
        <v>104.03333333333335</v>
      </c>
      <c r="M100" s="28">
        <v>100.7</v>
      </c>
      <c r="N100" s="28">
        <v>97.15</v>
      </c>
      <c r="O100" s="39">
        <v>50128000</v>
      </c>
      <c r="P100" s="40">
        <v>-1.8714274528228016E-2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855.85</v>
      </c>
      <c r="F101" s="37">
        <v>859.26666666666677</v>
      </c>
      <c r="G101" s="38">
        <v>850.58333333333348</v>
      </c>
      <c r="H101" s="38">
        <v>845.31666666666672</v>
      </c>
      <c r="I101" s="38">
        <v>836.63333333333344</v>
      </c>
      <c r="J101" s="38">
        <v>864.53333333333353</v>
      </c>
      <c r="K101" s="38">
        <v>873.2166666666667</v>
      </c>
      <c r="L101" s="38">
        <v>878.48333333333358</v>
      </c>
      <c r="M101" s="28">
        <v>867.95</v>
      </c>
      <c r="N101" s="28">
        <v>854</v>
      </c>
      <c r="O101" s="39">
        <v>64343300</v>
      </c>
      <c r="P101" s="40">
        <v>-6.472323972323972E-2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1085.1500000000001</v>
      </c>
      <c r="F102" s="37">
        <v>1090.1333333333334</v>
      </c>
      <c r="G102" s="38">
        <v>1078.3666666666668</v>
      </c>
      <c r="H102" s="38">
        <v>1071.5833333333333</v>
      </c>
      <c r="I102" s="38">
        <v>1059.8166666666666</v>
      </c>
      <c r="J102" s="38">
        <v>1096.916666666667</v>
      </c>
      <c r="K102" s="38">
        <v>1108.6833333333338</v>
      </c>
      <c r="L102" s="38">
        <v>1115.4666666666672</v>
      </c>
      <c r="M102" s="28">
        <v>1101.9000000000001</v>
      </c>
      <c r="N102" s="28">
        <v>1083.3499999999999</v>
      </c>
      <c r="O102" s="39">
        <v>3869200</v>
      </c>
      <c r="P102" s="40">
        <v>-7.8465562336530077E-3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420.1</v>
      </c>
      <c r="F103" s="37">
        <v>422.15000000000003</v>
      </c>
      <c r="G103" s="38">
        <v>417.25000000000006</v>
      </c>
      <c r="H103" s="38">
        <v>414.40000000000003</v>
      </c>
      <c r="I103" s="38">
        <v>409.50000000000006</v>
      </c>
      <c r="J103" s="38">
        <v>425.00000000000006</v>
      </c>
      <c r="K103" s="38">
        <v>429.90000000000003</v>
      </c>
      <c r="L103" s="38">
        <v>432.75000000000006</v>
      </c>
      <c r="M103" s="28">
        <v>427.05</v>
      </c>
      <c r="N103" s="28">
        <v>419.3</v>
      </c>
      <c r="O103" s="39">
        <v>17704500</v>
      </c>
      <c r="P103" s="40">
        <v>-1.9448672416708945E-3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6.45</v>
      </c>
      <c r="F104" s="37">
        <v>6.4666666666666659</v>
      </c>
      <c r="G104" s="38">
        <v>6.383333333333332</v>
      </c>
      <c r="H104" s="38">
        <v>6.3166666666666664</v>
      </c>
      <c r="I104" s="38">
        <v>6.2333333333333325</v>
      </c>
      <c r="J104" s="38">
        <v>6.5333333333333314</v>
      </c>
      <c r="K104" s="38">
        <v>6.6166666666666654</v>
      </c>
      <c r="L104" s="38">
        <v>6.6833333333333309</v>
      </c>
      <c r="M104" s="28">
        <v>6.55</v>
      </c>
      <c r="N104" s="28">
        <v>6.4</v>
      </c>
      <c r="O104" s="39">
        <v>579110000</v>
      </c>
      <c r="P104" s="40">
        <v>8.4130520246363513E-2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80.45</v>
      </c>
      <c r="F105" s="37">
        <v>80.733333333333334</v>
      </c>
      <c r="G105" s="38">
        <v>79.966666666666669</v>
      </c>
      <c r="H105" s="38">
        <v>79.483333333333334</v>
      </c>
      <c r="I105" s="38">
        <v>78.716666666666669</v>
      </c>
      <c r="J105" s="38">
        <v>81.216666666666669</v>
      </c>
      <c r="K105" s="38">
        <v>81.983333333333348</v>
      </c>
      <c r="L105" s="38">
        <v>82.466666666666669</v>
      </c>
      <c r="M105" s="28">
        <v>81.5</v>
      </c>
      <c r="N105" s="28">
        <v>80.25</v>
      </c>
      <c r="O105" s="39">
        <v>174150000</v>
      </c>
      <c r="P105" s="40">
        <v>-1.0230179028132993E-2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55.15</v>
      </c>
      <c r="F106" s="37">
        <v>55.433333333333337</v>
      </c>
      <c r="G106" s="38">
        <v>54.716666666666676</v>
      </c>
      <c r="H106" s="38">
        <v>54.283333333333339</v>
      </c>
      <c r="I106" s="38">
        <v>53.566666666666677</v>
      </c>
      <c r="J106" s="38">
        <v>55.866666666666674</v>
      </c>
      <c r="K106" s="38">
        <v>56.583333333333343</v>
      </c>
      <c r="L106" s="38">
        <v>57.016666666666673</v>
      </c>
      <c r="M106" s="28">
        <v>56.15</v>
      </c>
      <c r="N106" s="28">
        <v>55</v>
      </c>
      <c r="O106" s="39">
        <v>196065000</v>
      </c>
      <c r="P106" s="40">
        <v>1.1843938690199722E-2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148.35</v>
      </c>
      <c r="F107" s="37">
        <v>148.98333333333332</v>
      </c>
      <c r="G107" s="38">
        <v>147.01666666666665</v>
      </c>
      <c r="H107" s="38">
        <v>145.68333333333334</v>
      </c>
      <c r="I107" s="38">
        <v>143.71666666666667</v>
      </c>
      <c r="J107" s="38">
        <v>150.31666666666663</v>
      </c>
      <c r="K107" s="38">
        <v>152.28333333333327</v>
      </c>
      <c r="L107" s="38">
        <v>153.61666666666662</v>
      </c>
      <c r="M107" s="28">
        <v>150.94999999999999</v>
      </c>
      <c r="N107" s="28">
        <v>147.65</v>
      </c>
      <c r="O107" s="39">
        <v>38291250</v>
      </c>
      <c r="P107" s="40">
        <v>-2.3431522570772762E-2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440.2</v>
      </c>
      <c r="F108" s="37">
        <v>442.85000000000008</v>
      </c>
      <c r="G108" s="38">
        <v>435.45000000000016</v>
      </c>
      <c r="H108" s="38">
        <v>430.7000000000001</v>
      </c>
      <c r="I108" s="38">
        <v>423.30000000000018</v>
      </c>
      <c r="J108" s="38">
        <v>447.60000000000014</v>
      </c>
      <c r="K108" s="38">
        <v>455.00000000000011</v>
      </c>
      <c r="L108" s="38">
        <v>459.75000000000011</v>
      </c>
      <c r="M108" s="28">
        <v>450.25</v>
      </c>
      <c r="N108" s="28">
        <v>438.1</v>
      </c>
      <c r="O108" s="39">
        <v>13307250</v>
      </c>
      <c r="P108" s="40">
        <v>2.7497611211381251E-2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314.60000000000002</v>
      </c>
      <c r="F109" s="37">
        <v>315.75</v>
      </c>
      <c r="G109" s="38">
        <v>312.85000000000002</v>
      </c>
      <c r="H109" s="38">
        <v>311.10000000000002</v>
      </c>
      <c r="I109" s="38">
        <v>308.20000000000005</v>
      </c>
      <c r="J109" s="38">
        <v>317.5</v>
      </c>
      <c r="K109" s="38">
        <v>320.39999999999998</v>
      </c>
      <c r="L109" s="38">
        <v>322.14999999999998</v>
      </c>
      <c r="M109" s="28">
        <v>318.64999999999998</v>
      </c>
      <c r="N109" s="28">
        <v>314</v>
      </c>
      <c r="O109" s="39">
        <v>22166000</v>
      </c>
      <c r="P109" s="40">
        <v>-6.8996415770609318E-3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180.15</v>
      </c>
      <c r="F110" s="37">
        <v>180.88333333333335</v>
      </c>
      <c r="G110" s="38">
        <v>178.9666666666667</v>
      </c>
      <c r="H110" s="38">
        <v>177.78333333333333</v>
      </c>
      <c r="I110" s="38">
        <v>175.86666666666667</v>
      </c>
      <c r="J110" s="38">
        <v>182.06666666666672</v>
      </c>
      <c r="K110" s="38">
        <v>183.98333333333341</v>
      </c>
      <c r="L110" s="38">
        <v>185.16666666666674</v>
      </c>
      <c r="M110" s="28">
        <v>182.8</v>
      </c>
      <c r="N110" s="28">
        <v>179.7</v>
      </c>
      <c r="O110" s="39">
        <v>19514100</v>
      </c>
      <c r="P110" s="40">
        <v>3.810552298673249E-2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4937.1499999999996</v>
      </c>
      <c r="F111" s="37">
        <v>4971.45</v>
      </c>
      <c r="G111" s="38">
        <v>4893.2</v>
      </c>
      <c r="H111" s="38">
        <v>4849.25</v>
      </c>
      <c r="I111" s="38">
        <v>4771</v>
      </c>
      <c r="J111" s="38">
        <v>5015.3999999999996</v>
      </c>
      <c r="K111" s="38">
        <v>5093.6499999999996</v>
      </c>
      <c r="L111" s="38">
        <v>5137.5999999999995</v>
      </c>
      <c r="M111" s="28">
        <v>5049.7</v>
      </c>
      <c r="N111" s="28">
        <v>4927.5</v>
      </c>
      <c r="O111" s="39">
        <v>414750</v>
      </c>
      <c r="P111" s="40">
        <v>-2.4347212420606917E-2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1912.5</v>
      </c>
      <c r="F112" s="37">
        <v>1911.0166666666667</v>
      </c>
      <c r="G112" s="38">
        <v>1897.0333333333333</v>
      </c>
      <c r="H112" s="38">
        <v>1881.5666666666666</v>
      </c>
      <c r="I112" s="38">
        <v>1867.5833333333333</v>
      </c>
      <c r="J112" s="38">
        <v>1926.4833333333333</v>
      </c>
      <c r="K112" s="38">
        <v>1940.4666666666665</v>
      </c>
      <c r="L112" s="38">
        <v>1955.9333333333334</v>
      </c>
      <c r="M112" s="28">
        <v>1925</v>
      </c>
      <c r="N112" s="28">
        <v>1895.55</v>
      </c>
      <c r="O112" s="39">
        <v>3446400</v>
      </c>
      <c r="P112" s="40">
        <v>-1.3058419243986255E-2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1020.8</v>
      </c>
      <c r="F113" s="37">
        <v>1029.0333333333333</v>
      </c>
      <c r="G113" s="38">
        <v>1009.1166666666666</v>
      </c>
      <c r="H113" s="38">
        <v>997.43333333333328</v>
      </c>
      <c r="I113" s="38">
        <v>977.51666666666654</v>
      </c>
      <c r="J113" s="38">
        <v>1040.7166666666667</v>
      </c>
      <c r="K113" s="38">
        <v>1060.6333333333337</v>
      </c>
      <c r="L113" s="38">
        <v>1072.3166666666666</v>
      </c>
      <c r="M113" s="28">
        <v>1048.95</v>
      </c>
      <c r="N113" s="28">
        <v>1017.35</v>
      </c>
      <c r="O113" s="39">
        <v>30315600</v>
      </c>
      <c r="P113" s="40">
        <v>-6.532863399743404E-3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151.19999999999999</v>
      </c>
      <c r="F114" s="37">
        <v>151.24999999999997</v>
      </c>
      <c r="G114" s="38">
        <v>150.14999999999995</v>
      </c>
      <c r="H114" s="38">
        <v>149.09999999999997</v>
      </c>
      <c r="I114" s="38">
        <v>147.99999999999994</v>
      </c>
      <c r="J114" s="38">
        <v>152.29999999999995</v>
      </c>
      <c r="K114" s="38">
        <v>153.39999999999998</v>
      </c>
      <c r="L114" s="38">
        <v>154.44999999999996</v>
      </c>
      <c r="M114" s="28">
        <v>152.35</v>
      </c>
      <c r="N114" s="28">
        <v>150.19999999999999</v>
      </c>
      <c r="O114" s="39">
        <v>31113600</v>
      </c>
      <c r="P114" s="40">
        <v>5.7018734727124626E-3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1378.45</v>
      </c>
      <c r="F115" s="37">
        <v>1380.9666666666665</v>
      </c>
      <c r="G115" s="38">
        <v>1371.9833333333329</v>
      </c>
      <c r="H115" s="38">
        <v>1365.5166666666664</v>
      </c>
      <c r="I115" s="38">
        <v>1356.5333333333328</v>
      </c>
      <c r="J115" s="38">
        <v>1387.4333333333329</v>
      </c>
      <c r="K115" s="38">
        <v>1396.4166666666665</v>
      </c>
      <c r="L115" s="38">
        <v>1402.883333333333</v>
      </c>
      <c r="M115" s="28">
        <v>1389.95</v>
      </c>
      <c r="N115" s="28">
        <v>1374.5</v>
      </c>
      <c r="O115" s="39">
        <v>41255200</v>
      </c>
      <c r="P115" s="40">
        <v>3.5199887585189348E-2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407.8</v>
      </c>
      <c r="F116" s="37">
        <v>408.70000000000005</v>
      </c>
      <c r="G116" s="38">
        <v>404.30000000000007</v>
      </c>
      <c r="H116" s="38">
        <v>400.8</v>
      </c>
      <c r="I116" s="38">
        <v>396.40000000000003</v>
      </c>
      <c r="J116" s="38">
        <v>412.2000000000001</v>
      </c>
      <c r="K116" s="38">
        <v>416.60000000000008</v>
      </c>
      <c r="L116" s="38">
        <v>420.10000000000014</v>
      </c>
      <c r="M116" s="28">
        <v>413.1</v>
      </c>
      <c r="N116" s="28">
        <v>405.2</v>
      </c>
      <c r="O116" s="39">
        <v>4465000</v>
      </c>
      <c r="P116" s="40">
        <v>4.2980612006540526E-2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79.099999999999994</v>
      </c>
      <c r="F117" s="37">
        <v>79.25</v>
      </c>
      <c r="G117" s="38">
        <v>78.8</v>
      </c>
      <c r="H117" s="38">
        <v>78.5</v>
      </c>
      <c r="I117" s="38">
        <v>78.05</v>
      </c>
      <c r="J117" s="38">
        <v>79.55</v>
      </c>
      <c r="K117" s="38">
        <v>79.999999999999986</v>
      </c>
      <c r="L117" s="38">
        <v>80.3</v>
      </c>
      <c r="M117" s="28">
        <v>79.7</v>
      </c>
      <c r="N117" s="28">
        <v>78.95</v>
      </c>
      <c r="O117" s="39">
        <v>80145000</v>
      </c>
      <c r="P117" s="40">
        <v>-6.5264684554024654E-3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784.65</v>
      </c>
      <c r="F118" s="37">
        <v>785.7833333333333</v>
      </c>
      <c r="G118" s="38">
        <v>779.96666666666658</v>
      </c>
      <c r="H118" s="38">
        <v>775.2833333333333</v>
      </c>
      <c r="I118" s="38">
        <v>769.46666666666658</v>
      </c>
      <c r="J118" s="38">
        <v>790.46666666666658</v>
      </c>
      <c r="K118" s="38">
        <v>796.28333333333319</v>
      </c>
      <c r="L118" s="38">
        <v>800.96666666666658</v>
      </c>
      <c r="M118" s="28">
        <v>791.6</v>
      </c>
      <c r="N118" s="28">
        <v>781.1</v>
      </c>
      <c r="O118" s="39">
        <v>2355600</v>
      </c>
      <c r="P118" s="40">
        <v>-1.3071895424836602E-2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605.4</v>
      </c>
      <c r="F119" s="37">
        <v>605</v>
      </c>
      <c r="G119" s="38">
        <v>601.04999999999995</v>
      </c>
      <c r="H119" s="38">
        <v>596.69999999999993</v>
      </c>
      <c r="I119" s="38">
        <v>592.74999999999989</v>
      </c>
      <c r="J119" s="38">
        <v>609.35</v>
      </c>
      <c r="K119" s="38">
        <v>613.30000000000007</v>
      </c>
      <c r="L119" s="38">
        <v>617.65000000000009</v>
      </c>
      <c r="M119" s="28">
        <v>608.95000000000005</v>
      </c>
      <c r="N119" s="28">
        <v>600.65</v>
      </c>
      <c r="O119" s="39">
        <v>14114625</v>
      </c>
      <c r="P119" s="40">
        <v>1.8435507292127028E-2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380.3</v>
      </c>
      <c r="F120" s="37">
        <v>379.56666666666666</v>
      </c>
      <c r="G120" s="38">
        <v>375.83333333333331</v>
      </c>
      <c r="H120" s="38">
        <v>371.36666666666667</v>
      </c>
      <c r="I120" s="38">
        <v>367.63333333333333</v>
      </c>
      <c r="J120" s="38">
        <v>384.0333333333333</v>
      </c>
      <c r="K120" s="38">
        <v>387.76666666666665</v>
      </c>
      <c r="L120" s="38">
        <v>392.23333333333329</v>
      </c>
      <c r="M120" s="28">
        <v>383.3</v>
      </c>
      <c r="N120" s="28">
        <v>375.1</v>
      </c>
      <c r="O120" s="39">
        <v>61313600</v>
      </c>
      <c r="P120" s="40">
        <v>1.3032674209580205E-2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559.04999999999995</v>
      </c>
      <c r="F121" s="37">
        <v>560.11666666666667</v>
      </c>
      <c r="G121" s="38">
        <v>552.83333333333337</v>
      </c>
      <c r="H121" s="38">
        <v>546.61666666666667</v>
      </c>
      <c r="I121" s="38">
        <v>539.33333333333337</v>
      </c>
      <c r="J121" s="38">
        <v>566.33333333333337</v>
      </c>
      <c r="K121" s="38">
        <v>573.61666666666667</v>
      </c>
      <c r="L121" s="38">
        <v>579.83333333333337</v>
      </c>
      <c r="M121" s="28">
        <v>567.4</v>
      </c>
      <c r="N121" s="28">
        <v>553.9</v>
      </c>
      <c r="O121" s="39">
        <v>22082500</v>
      </c>
      <c r="P121" s="40">
        <v>3.0091409754158861E-3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2838.7</v>
      </c>
      <c r="F122" s="37">
        <v>2841.5666666666671</v>
      </c>
      <c r="G122" s="38">
        <v>2825.6333333333341</v>
      </c>
      <c r="H122" s="38">
        <v>2812.5666666666671</v>
      </c>
      <c r="I122" s="38">
        <v>2796.6333333333341</v>
      </c>
      <c r="J122" s="38">
        <v>2854.6333333333341</v>
      </c>
      <c r="K122" s="38">
        <v>2870.5666666666675</v>
      </c>
      <c r="L122" s="38">
        <v>2883.6333333333341</v>
      </c>
      <c r="M122" s="28">
        <v>2857.5</v>
      </c>
      <c r="N122" s="28">
        <v>2828.5</v>
      </c>
      <c r="O122" s="39">
        <v>496750</v>
      </c>
      <c r="P122" s="40">
        <v>3.0601659751037343E-2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667.85</v>
      </c>
      <c r="F123" s="37">
        <v>666.68333333333339</v>
      </c>
      <c r="G123" s="38">
        <v>660.66666666666674</v>
      </c>
      <c r="H123" s="38">
        <v>653.48333333333335</v>
      </c>
      <c r="I123" s="38">
        <v>647.4666666666667</v>
      </c>
      <c r="J123" s="38">
        <v>673.86666666666679</v>
      </c>
      <c r="K123" s="38">
        <v>679.88333333333344</v>
      </c>
      <c r="L123" s="38">
        <v>687.06666666666683</v>
      </c>
      <c r="M123" s="28">
        <v>672.7</v>
      </c>
      <c r="N123" s="28">
        <v>659.5</v>
      </c>
      <c r="O123" s="39">
        <v>23932800</v>
      </c>
      <c r="P123" s="40">
        <v>-1.1651892735686013E-2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445.5</v>
      </c>
      <c r="F124" s="37">
        <v>443.88333333333338</v>
      </c>
      <c r="G124" s="38">
        <v>440.56666666666678</v>
      </c>
      <c r="H124" s="38">
        <v>435.63333333333338</v>
      </c>
      <c r="I124" s="38">
        <v>432.31666666666678</v>
      </c>
      <c r="J124" s="38">
        <v>448.81666666666678</v>
      </c>
      <c r="K124" s="38">
        <v>452.13333333333338</v>
      </c>
      <c r="L124" s="38">
        <v>457.06666666666678</v>
      </c>
      <c r="M124" s="28">
        <v>447.2</v>
      </c>
      <c r="N124" s="28">
        <v>438.95</v>
      </c>
      <c r="O124" s="39">
        <v>17041250</v>
      </c>
      <c r="P124" s="40">
        <v>3.9893211289092297E-2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1682.5</v>
      </c>
      <c r="F125" s="37">
        <v>1688.9666666666665</v>
      </c>
      <c r="G125" s="38">
        <v>1672.9333333333329</v>
      </c>
      <c r="H125" s="38">
        <v>1663.3666666666666</v>
      </c>
      <c r="I125" s="38">
        <v>1647.333333333333</v>
      </c>
      <c r="J125" s="38">
        <v>1698.5333333333328</v>
      </c>
      <c r="K125" s="38">
        <v>1714.5666666666662</v>
      </c>
      <c r="L125" s="38">
        <v>1724.1333333333328</v>
      </c>
      <c r="M125" s="28">
        <v>1705</v>
      </c>
      <c r="N125" s="28">
        <v>1679.4</v>
      </c>
      <c r="O125" s="39">
        <v>44653200</v>
      </c>
      <c r="P125" s="40">
        <v>8.0730365995719672E-3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84.75</v>
      </c>
      <c r="F126" s="37">
        <v>85.149999999999991</v>
      </c>
      <c r="G126" s="38">
        <v>84.09999999999998</v>
      </c>
      <c r="H126" s="38">
        <v>83.449999999999989</v>
      </c>
      <c r="I126" s="38">
        <v>82.399999999999977</v>
      </c>
      <c r="J126" s="38">
        <v>85.799999999999983</v>
      </c>
      <c r="K126" s="38">
        <v>86.85</v>
      </c>
      <c r="L126" s="38">
        <v>87.499999999999986</v>
      </c>
      <c r="M126" s="28">
        <v>86.2</v>
      </c>
      <c r="N126" s="28">
        <v>84.5</v>
      </c>
      <c r="O126" s="39">
        <v>73185724</v>
      </c>
      <c r="P126" s="40">
        <v>4.901360127435363E-3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1831.35</v>
      </c>
      <c r="F127" s="37">
        <v>1833.2166666666665</v>
      </c>
      <c r="G127" s="38">
        <v>1812.9833333333329</v>
      </c>
      <c r="H127" s="38">
        <v>1794.6166666666663</v>
      </c>
      <c r="I127" s="38">
        <v>1774.3833333333328</v>
      </c>
      <c r="J127" s="38">
        <v>1851.583333333333</v>
      </c>
      <c r="K127" s="38">
        <v>1871.8166666666666</v>
      </c>
      <c r="L127" s="38">
        <v>1890.1833333333332</v>
      </c>
      <c r="M127" s="28">
        <v>1853.45</v>
      </c>
      <c r="N127" s="28">
        <v>1814.85</v>
      </c>
      <c r="O127" s="39">
        <v>1016000</v>
      </c>
      <c r="P127" s="40">
        <v>1.4785608674223755E-3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304</v>
      </c>
      <c r="F128" s="37">
        <v>304.98333333333335</v>
      </c>
      <c r="G128" s="38">
        <v>302.01666666666671</v>
      </c>
      <c r="H128" s="38">
        <v>300.03333333333336</v>
      </c>
      <c r="I128" s="38">
        <v>297.06666666666672</v>
      </c>
      <c r="J128" s="38">
        <v>306.9666666666667</v>
      </c>
      <c r="K128" s="38">
        <v>309.93333333333339</v>
      </c>
      <c r="L128" s="38">
        <v>311.91666666666669</v>
      </c>
      <c r="M128" s="28">
        <v>307.95</v>
      </c>
      <c r="N128" s="28">
        <v>303</v>
      </c>
      <c r="O128" s="39">
        <v>10216800</v>
      </c>
      <c r="P128" s="40">
        <v>9.8945308252691103E-3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335.45</v>
      </c>
      <c r="F129" s="37">
        <v>337.33333333333331</v>
      </c>
      <c r="G129" s="38">
        <v>332.66666666666663</v>
      </c>
      <c r="H129" s="38">
        <v>329.88333333333333</v>
      </c>
      <c r="I129" s="38">
        <v>325.21666666666664</v>
      </c>
      <c r="J129" s="38">
        <v>340.11666666666662</v>
      </c>
      <c r="K129" s="38">
        <v>344.78333333333325</v>
      </c>
      <c r="L129" s="38">
        <v>347.56666666666661</v>
      </c>
      <c r="M129" s="28">
        <v>342</v>
      </c>
      <c r="N129" s="28">
        <v>334.55</v>
      </c>
      <c r="O129" s="39">
        <v>15414000</v>
      </c>
      <c r="P129" s="40">
        <v>6.3914964108227501E-2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2199.9499999999998</v>
      </c>
      <c r="F130" s="37">
        <v>2210.8833333333332</v>
      </c>
      <c r="G130" s="38">
        <v>2185.0666666666666</v>
      </c>
      <c r="H130" s="38">
        <v>2170.1833333333334</v>
      </c>
      <c r="I130" s="38">
        <v>2144.3666666666668</v>
      </c>
      <c r="J130" s="38">
        <v>2225.7666666666664</v>
      </c>
      <c r="K130" s="38">
        <v>2251.583333333333</v>
      </c>
      <c r="L130" s="38">
        <v>2266.4666666666662</v>
      </c>
      <c r="M130" s="28">
        <v>2236.6999999999998</v>
      </c>
      <c r="N130" s="28">
        <v>2196</v>
      </c>
      <c r="O130" s="39">
        <v>8431500</v>
      </c>
      <c r="P130" s="40">
        <v>3.1679025034872625E-2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4615.3500000000004</v>
      </c>
      <c r="F131" s="37">
        <v>4612.5666666666666</v>
      </c>
      <c r="G131" s="38">
        <v>4558.9833333333336</v>
      </c>
      <c r="H131" s="38">
        <v>4502.6166666666668</v>
      </c>
      <c r="I131" s="38">
        <v>4449.0333333333338</v>
      </c>
      <c r="J131" s="38">
        <v>4668.9333333333334</v>
      </c>
      <c r="K131" s="38">
        <v>4722.5166666666673</v>
      </c>
      <c r="L131" s="38">
        <v>4778.8833333333332</v>
      </c>
      <c r="M131" s="28">
        <v>4666.1499999999996</v>
      </c>
      <c r="N131" s="28">
        <v>4556.2</v>
      </c>
      <c r="O131" s="39">
        <v>1393200</v>
      </c>
      <c r="P131" s="40">
        <v>1.2647187091146969E-2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3339.05</v>
      </c>
      <c r="F132" s="37">
        <v>3352.4500000000003</v>
      </c>
      <c r="G132" s="38">
        <v>3313.2500000000005</v>
      </c>
      <c r="H132" s="38">
        <v>3287.4500000000003</v>
      </c>
      <c r="I132" s="38">
        <v>3248.2500000000005</v>
      </c>
      <c r="J132" s="38">
        <v>3378.2500000000005</v>
      </c>
      <c r="K132" s="38">
        <v>3417.4500000000003</v>
      </c>
      <c r="L132" s="38">
        <v>3443.2500000000005</v>
      </c>
      <c r="M132" s="28">
        <v>3391.65</v>
      </c>
      <c r="N132" s="28">
        <v>3326.65</v>
      </c>
      <c r="O132" s="39">
        <v>1594400</v>
      </c>
      <c r="P132" s="40">
        <v>3.8697068403908796E-2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650.75</v>
      </c>
      <c r="F133" s="37">
        <v>654.65</v>
      </c>
      <c r="G133" s="38">
        <v>645.29999999999995</v>
      </c>
      <c r="H133" s="38">
        <v>639.85</v>
      </c>
      <c r="I133" s="38">
        <v>630.5</v>
      </c>
      <c r="J133" s="38">
        <v>660.09999999999991</v>
      </c>
      <c r="K133" s="38">
        <v>669.45</v>
      </c>
      <c r="L133" s="38">
        <v>674.89999999999986</v>
      </c>
      <c r="M133" s="28">
        <v>664</v>
      </c>
      <c r="N133" s="28">
        <v>649.20000000000005</v>
      </c>
      <c r="O133" s="39">
        <v>7490200</v>
      </c>
      <c r="P133" s="40">
        <v>2.6202398975195062E-2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1166.3</v>
      </c>
      <c r="F134" s="37">
        <v>1168.0833333333333</v>
      </c>
      <c r="G134" s="38">
        <v>1156.2666666666664</v>
      </c>
      <c r="H134" s="38">
        <v>1146.2333333333331</v>
      </c>
      <c r="I134" s="38">
        <v>1134.4166666666663</v>
      </c>
      <c r="J134" s="38">
        <v>1178.1166666666666</v>
      </c>
      <c r="K134" s="38">
        <v>1189.9333333333336</v>
      </c>
      <c r="L134" s="38">
        <v>1199.9666666666667</v>
      </c>
      <c r="M134" s="28">
        <v>1179.9000000000001</v>
      </c>
      <c r="N134" s="28">
        <v>1158.05</v>
      </c>
      <c r="O134" s="39">
        <v>15671600</v>
      </c>
      <c r="P134" s="40">
        <v>3.5905978160281328E-2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227.8</v>
      </c>
      <c r="F135" s="37">
        <v>229.6</v>
      </c>
      <c r="G135" s="38">
        <v>224.85</v>
      </c>
      <c r="H135" s="38">
        <v>221.9</v>
      </c>
      <c r="I135" s="38">
        <v>217.15</v>
      </c>
      <c r="J135" s="38">
        <v>232.54999999999998</v>
      </c>
      <c r="K135" s="38">
        <v>237.29999999999998</v>
      </c>
      <c r="L135" s="38">
        <v>240.24999999999997</v>
      </c>
      <c r="M135" s="28">
        <v>234.35</v>
      </c>
      <c r="N135" s="28">
        <v>226.65</v>
      </c>
      <c r="O135" s="39">
        <v>26464000</v>
      </c>
      <c r="P135" s="40">
        <v>1.425724359957075E-2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121.8</v>
      </c>
      <c r="F136" s="37">
        <v>120.96666666666665</v>
      </c>
      <c r="G136" s="38">
        <v>119.58333333333331</v>
      </c>
      <c r="H136" s="38">
        <v>117.36666666666666</v>
      </c>
      <c r="I136" s="38">
        <v>115.98333333333332</v>
      </c>
      <c r="J136" s="38">
        <v>123.18333333333331</v>
      </c>
      <c r="K136" s="38">
        <v>124.56666666666666</v>
      </c>
      <c r="L136" s="38">
        <v>126.7833333333333</v>
      </c>
      <c r="M136" s="28">
        <v>122.35</v>
      </c>
      <c r="N136" s="28">
        <v>118.75</v>
      </c>
      <c r="O136" s="39">
        <v>43260000</v>
      </c>
      <c r="P136" s="40">
        <v>6.1855670103092786E-2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480.6</v>
      </c>
      <c r="F137" s="37">
        <v>481.13333333333338</v>
      </c>
      <c r="G137" s="38">
        <v>478.16666666666674</v>
      </c>
      <c r="H137" s="38">
        <v>475.73333333333335</v>
      </c>
      <c r="I137" s="38">
        <v>472.76666666666671</v>
      </c>
      <c r="J137" s="38">
        <v>483.56666666666678</v>
      </c>
      <c r="K137" s="38">
        <v>486.53333333333336</v>
      </c>
      <c r="L137" s="38">
        <v>488.96666666666681</v>
      </c>
      <c r="M137" s="28">
        <v>484.1</v>
      </c>
      <c r="N137" s="28">
        <v>478.7</v>
      </c>
      <c r="O137" s="39">
        <v>9472800</v>
      </c>
      <c r="P137" s="40">
        <v>4.0875527426160338E-2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8350.0499999999993</v>
      </c>
      <c r="F138" s="37">
        <v>8330.5500000000011</v>
      </c>
      <c r="G138" s="38">
        <v>8268.1500000000015</v>
      </c>
      <c r="H138" s="38">
        <v>8186.25</v>
      </c>
      <c r="I138" s="38">
        <v>8123.85</v>
      </c>
      <c r="J138" s="38">
        <v>8412.4500000000025</v>
      </c>
      <c r="K138" s="38">
        <v>8474.85</v>
      </c>
      <c r="L138" s="38">
        <v>8556.7500000000036</v>
      </c>
      <c r="M138" s="28">
        <v>8392.9500000000007</v>
      </c>
      <c r="N138" s="28">
        <v>8248.65</v>
      </c>
      <c r="O138" s="39">
        <v>2210700</v>
      </c>
      <c r="P138" s="40">
        <v>-2.11211477151966E-2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769.5</v>
      </c>
      <c r="F139" s="37">
        <v>775.51666666666677</v>
      </c>
      <c r="G139" s="38">
        <v>762.48333333333358</v>
      </c>
      <c r="H139" s="38">
        <v>755.46666666666681</v>
      </c>
      <c r="I139" s="38">
        <v>742.43333333333362</v>
      </c>
      <c r="J139" s="38">
        <v>782.53333333333353</v>
      </c>
      <c r="K139" s="38">
        <v>795.56666666666661</v>
      </c>
      <c r="L139" s="38">
        <v>802.58333333333348</v>
      </c>
      <c r="M139" s="28">
        <v>788.55</v>
      </c>
      <c r="N139" s="28">
        <v>768.5</v>
      </c>
      <c r="O139" s="39">
        <v>12495625</v>
      </c>
      <c r="P139" s="40">
        <v>5.9877226527120858E-3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1508.25</v>
      </c>
      <c r="F140" s="37">
        <v>1510.75</v>
      </c>
      <c r="G140" s="38">
        <v>1499</v>
      </c>
      <c r="H140" s="38">
        <v>1489.75</v>
      </c>
      <c r="I140" s="38">
        <v>1478</v>
      </c>
      <c r="J140" s="38">
        <v>1520</v>
      </c>
      <c r="K140" s="38">
        <v>1531.75</v>
      </c>
      <c r="L140" s="38">
        <v>1541</v>
      </c>
      <c r="M140" s="28">
        <v>1522.5</v>
      </c>
      <c r="N140" s="28">
        <v>1501.5</v>
      </c>
      <c r="O140" s="39">
        <v>897200</v>
      </c>
      <c r="P140" s="40">
        <v>-4.553191489361702E-2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1232.05</v>
      </c>
      <c r="F141" s="37">
        <v>1239.3166666666668</v>
      </c>
      <c r="G141" s="38">
        <v>1220.6333333333337</v>
      </c>
      <c r="H141" s="38">
        <v>1209.2166666666669</v>
      </c>
      <c r="I141" s="38">
        <v>1190.5333333333338</v>
      </c>
      <c r="J141" s="38">
        <v>1250.7333333333336</v>
      </c>
      <c r="K141" s="38">
        <v>1269.4166666666665</v>
      </c>
      <c r="L141" s="38">
        <v>1280.8333333333335</v>
      </c>
      <c r="M141" s="28">
        <v>1258</v>
      </c>
      <c r="N141" s="28">
        <v>1227.9000000000001</v>
      </c>
      <c r="O141" s="39">
        <v>972800</v>
      </c>
      <c r="P141" s="40">
        <v>4.2434633519074151E-2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633.79999999999995</v>
      </c>
      <c r="F142" s="37">
        <v>636.56666666666661</v>
      </c>
      <c r="G142" s="38">
        <v>624.13333333333321</v>
      </c>
      <c r="H142" s="38">
        <v>614.46666666666658</v>
      </c>
      <c r="I142" s="38">
        <v>602.03333333333319</v>
      </c>
      <c r="J142" s="38">
        <v>646.23333333333323</v>
      </c>
      <c r="K142" s="38">
        <v>658.66666666666663</v>
      </c>
      <c r="L142" s="38">
        <v>668.33333333333326</v>
      </c>
      <c r="M142" s="28">
        <v>649</v>
      </c>
      <c r="N142" s="28">
        <v>626.9</v>
      </c>
      <c r="O142" s="39">
        <v>5024500</v>
      </c>
      <c r="P142" s="40">
        <v>1.6436554898093359E-2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975.9</v>
      </c>
      <c r="F143" s="37">
        <v>980.23333333333323</v>
      </c>
      <c r="G143" s="38">
        <v>969.26666666666642</v>
      </c>
      <c r="H143" s="38">
        <v>962.63333333333321</v>
      </c>
      <c r="I143" s="38">
        <v>951.6666666666664</v>
      </c>
      <c r="J143" s="38">
        <v>986.86666666666645</v>
      </c>
      <c r="K143" s="38">
        <v>997.83333333333337</v>
      </c>
      <c r="L143" s="38">
        <v>1004.4666666666665</v>
      </c>
      <c r="M143" s="28">
        <v>991.2</v>
      </c>
      <c r="N143" s="28">
        <v>973.6</v>
      </c>
      <c r="O143" s="39">
        <v>2531200</v>
      </c>
      <c r="P143" s="40">
        <v>-3.9174005466140298E-2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65.400000000000006</v>
      </c>
      <c r="F144" s="37">
        <v>65.25</v>
      </c>
      <c r="G144" s="38">
        <v>64.849999999999994</v>
      </c>
      <c r="H144" s="38">
        <v>64.3</v>
      </c>
      <c r="I144" s="38">
        <v>63.899999999999991</v>
      </c>
      <c r="J144" s="38">
        <v>65.8</v>
      </c>
      <c r="K144" s="38">
        <v>66.2</v>
      </c>
      <c r="L144" s="38">
        <v>66.75</v>
      </c>
      <c r="M144" s="28">
        <v>65.650000000000006</v>
      </c>
      <c r="N144" s="28">
        <v>64.7</v>
      </c>
      <c r="O144" s="39">
        <v>77753250</v>
      </c>
      <c r="P144" s="40">
        <v>1.9290328289531901E-2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1790.05</v>
      </c>
      <c r="F145" s="37">
        <v>1787.0166666666667</v>
      </c>
      <c r="G145" s="38">
        <v>1773.0333333333333</v>
      </c>
      <c r="H145" s="38">
        <v>1756.0166666666667</v>
      </c>
      <c r="I145" s="38">
        <v>1742.0333333333333</v>
      </c>
      <c r="J145" s="38">
        <v>1804.0333333333333</v>
      </c>
      <c r="K145" s="38">
        <v>1818.0166666666664</v>
      </c>
      <c r="L145" s="38">
        <v>1835.0333333333333</v>
      </c>
      <c r="M145" s="28">
        <v>1801</v>
      </c>
      <c r="N145" s="28">
        <v>1770</v>
      </c>
      <c r="O145" s="39">
        <v>3146825</v>
      </c>
      <c r="P145" s="40">
        <v>8.5492684646571483E-3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84292.75</v>
      </c>
      <c r="F146" s="37">
        <v>84440.583333333328</v>
      </c>
      <c r="G146" s="38">
        <v>83952.166666666657</v>
      </c>
      <c r="H146" s="38">
        <v>83611.583333333328</v>
      </c>
      <c r="I146" s="38">
        <v>83123.166666666657</v>
      </c>
      <c r="J146" s="38">
        <v>84781.166666666657</v>
      </c>
      <c r="K146" s="38">
        <v>85269.583333333314</v>
      </c>
      <c r="L146" s="38">
        <v>85610.166666666657</v>
      </c>
      <c r="M146" s="28">
        <v>84929</v>
      </c>
      <c r="N146" s="28">
        <v>84100</v>
      </c>
      <c r="O146" s="39">
        <v>55600</v>
      </c>
      <c r="P146" s="40">
        <v>-4.2979942693409743E-3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973.4</v>
      </c>
      <c r="F147" s="37">
        <v>971.85</v>
      </c>
      <c r="G147" s="38">
        <v>962.95</v>
      </c>
      <c r="H147" s="38">
        <v>952.5</v>
      </c>
      <c r="I147" s="38">
        <v>943.6</v>
      </c>
      <c r="J147" s="38">
        <v>982.30000000000007</v>
      </c>
      <c r="K147" s="38">
        <v>991.19999999999993</v>
      </c>
      <c r="L147" s="38">
        <v>1001.6500000000001</v>
      </c>
      <c r="M147" s="28">
        <v>980.75</v>
      </c>
      <c r="N147" s="28">
        <v>961.4</v>
      </c>
      <c r="O147" s="39">
        <v>9904950</v>
      </c>
      <c r="P147" s="40">
        <v>1.3791938752533213E-2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77.650000000000006</v>
      </c>
      <c r="F148" s="37">
        <v>77.783333333333331</v>
      </c>
      <c r="G148" s="38">
        <v>76.966666666666669</v>
      </c>
      <c r="H148" s="38">
        <v>76.283333333333331</v>
      </c>
      <c r="I148" s="38">
        <v>75.466666666666669</v>
      </c>
      <c r="J148" s="38">
        <v>78.466666666666669</v>
      </c>
      <c r="K148" s="38">
        <v>79.283333333333331</v>
      </c>
      <c r="L148" s="38">
        <v>79.966666666666669</v>
      </c>
      <c r="M148" s="28">
        <v>78.599999999999994</v>
      </c>
      <c r="N148" s="28">
        <v>77.099999999999994</v>
      </c>
      <c r="O148" s="39">
        <v>53190000</v>
      </c>
      <c r="P148" s="40">
        <v>-1.5410245730945439E-2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3518.35</v>
      </c>
      <c r="F149" s="37">
        <v>3521.7833333333333</v>
      </c>
      <c r="G149" s="38">
        <v>3488.2166666666667</v>
      </c>
      <c r="H149" s="38">
        <v>3458.0833333333335</v>
      </c>
      <c r="I149" s="38">
        <v>3424.5166666666669</v>
      </c>
      <c r="J149" s="38">
        <v>3551.9166666666665</v>
      </c>
      <c r="K149" s="38">
        <v>3585.4833333333331</v>
      </c>
      <c r="L149" s="38">
        <v>3615.6166666666663</v>
      </c>
      <c r="M149" s="28">
        <v>3555.35</v>
      </c>
      <c r="N149" s="28">
        <v>3491.65</v>
      </c>
      <c r="O149" s="39">
        <v>1607250</v>
      </c>
      <c r="P149" s="40">
        <v>-8.3294770939379911E-3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4249.5</v>
      </c>
      <c r="F150" s="37">
        <v>4231.833333333333</v>
      </c>
      <c r="G150" s="38">
        <v>4202.6666666666661</v>
      </c>
      <c r="H150" s="38">
        <v>4155.833333333333</v>
      </c>
      <c r="I150" s="38">
        <v>4126.6666666666661</v>
      </c>
      <c r="J150" s="38">
        <v>4278.6666666666661</v>
      </c>
      <c r="K150" s="38">
        <v>4307.8333333333321</v>
      </c>
      <c r="L150" s="38">
        <v>4354.6666666666661</v>
      </c>
      <c r="M150" s="28">
        <v>4261</v>
      </c>
      <c r="N150" s="28">
        <v>4185</v>
      </c>
      <c r="O150" s="39">
        <v>551250</v>
      </c>
      <c r="P150" s="40">
        <v>3.1144781144781145E-2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19028</v>
      </c>
      <c r="F151" s="37">
        <v>19017.100000000002</v>
      </c>
      <c r="G151" s="38">
        <v>18864.200000000004</v>
      </c>
      <c r="H151" s="38">
        <v>18700.400000000001</v>
      </c>
      <c r="I151" s="38">
        <v>18547.500000000004</v>
      </c>
      <c r="J151" s="38">
        <v>19180.900000000005</v>
      </c>
      <c r="K151" s="38">
        <v>19333.800000000007</v>
      </c>
      <c r="L151" s="38">
        <v>19497.600000000006</v>
      </c>
      <c r="M151" s="28">
        <v>19170</v>
      </c>
      <c r="N151" s="28">
        <v>18853.3</v>
      </c>
      <c r="O151" s="39">
        <v>217000</v>
      </c>
      <c r="P151" s="40">
        <v>2.2042200452147703E-2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111.1</v>
      </c>
      <c r="F152" s="37">
        <v>111.03333333333335</v>
      </c>
      <c r="G152" s="38">
        <v>109.86666666666669</v>
      </c>
      <c r="H152" s="38">
        <v>108.63333333333334</v>
      </c>
      <c r="I152" s="38">
        <v>107.46666666666668</v>
      </c>
      <c r="J152" s="38">
        <v>112.26666666666669</v>
      </c>
      <c r="K152" s="38">
        <v>113.43333333333335</v>
      </c>
      <c r="L152" s="38">
        <v>114.6666666666667</v>
      </c>
      <c r="M152" s="28">
        <v>112.2</v>
      </c>
      <c r="N152" s="28">
        <v>109.8</v>
      </c>
      <c r="O152" s="39">
        <v>56200500</v>
      </c>
      <c r="P152" s="40">
        <v>-8.5734698737794709E-3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174.95</v>
      </c>
      <c r="F153" s="37">
        <v>175.1</v>
      </c>
      <c r="G153" s="38">
        <v>174.1</v>
      </c>
      <c r="H153" s="38">
        <v>173.25</v>
      </c>
      <c r="I153" s="38">
        <v>172.25</v>
      </c>
      <c r="J153" s="38">
        <v>175.95</v>
      </c>
      <c r="K153" s="38">
        <v>176.95</v>
      </c>
      <c r="L153" s="38">
        <v>177.79999999999998</v>
      </c>
      <c r="M153" s="28">
        <v>176.1</v>
      </c>
      <c r="N153" s="28">
        <v>174.25</v>
      </c>
      <c r="O153" s="39">
        <v>67801500</v>
      </c>
      <c r="P153" s="40">
        <v>-1.0893065025777483E-2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859.75</v>
      </c>
      <c r="F154" s="37">
        <v>861.88333333333333</v>
      </c>
      <c r="G154" s="38">
        <v>853.26666666666665</v>
      </c>
      <c r="H154" s="38">
        <v>846.7833333333333</v>
      </c>
      <c r="I154" s="38">
        <v>838.16666666666663</v>
      </c>
      <c r="J154" s="38">
        <v>868.36666666666667</v>
      </c>
      <c r="K154" s="38">
        <v>876.98333333333323</v>
      </c>
      <c r="L154" s="38">
        <v>883.4666666666667</v>
      </c>
      <c r="M154" s="28">
        <v>870.5</v>
      </c>
      <c r="N154" s="28">
        <v>855.4</v>
      </c>
      <c r="O154" s="39">
        <v>6162100</v>
      </c>
      <c r="P154" s="40">
        <v>1.5929002161793151E-3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3188.25</v>
      </c>
      <c r="F155" s="37">
        <v>3197.6833333333329</v>
      </c>
      <c r="G155" s="38">
        <v>3175.6666666666661</v>
      </c>
      <c r="H155" s="38">
        <v>3163.083333333333</v>
      </c>
      <c r="I155" s="38">
        <v>3141.0666666666662</v>
      </c>
      <c r="J155" s="38">
        <v>3210.266666666666</v>
      </c>
      <c r="K155" s="38">
        <v>3232.2833333333333</v>
      </c>
      <c r="L155" s="38">
        <v>3244.8666666666659</v>
      </c>
      <c r="M155" s="28">
        <v>3219.7</v>
      </c>
      <c r="N155" s="28">
        <v>3185.1</v>
      </c>
      <c r="O155" s="39">
        <v>293200</v>
      </c>
      <c r="P155" s="40">
        <v>6.1770761839396015E-3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153</v>
      </c>
      <c r="F156" s="37">
        <v>152.28333333333333</v>
      </c>
      <c r="G156" s="38">
        <v>151.21666666666667</v>
      </c>
      <c r="H156" s="38">
        <v>149.43333333333334</v>
      </c>
      <c r="I156" s="38">
        <v>148.36666666666667</v>
      </c>
      <c r="J156" s="38">
        <v>154.06666666666666</v>
      </c>
      <c r="K156" s="38">
        <v>155.13333333333333</v>
      </c>
      <c r="L156" s="38">
        <v>156.91666666666666</v>
      </c>
      <c r="M156" s="28">
        <v>153.35</v>
      </c>
      <c r="N156" s="28">
        <v>150.5</v>
      </c>
      <c r="O156" s="39">
        <v>32286100</v>
      </c>
      <c r="P156" s="40">
        <v>6.4810369659145462E-3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37533.599999999999</v>
      </c>
      <c r="F157" s="37">
        <v>37861.333333333336</v>
      </c>
      <c r="G157" s="38">
        <v>37093.816666666673</v>
      </c>
      <c r="H157" s="38">
        <v>36654.03333333334</v>
      </c>
      <c r="I157" s="38">
        <v>35886.516666666677</v>
      </c>
      <c r="J157" s="38">
        <v>38301.116666666669</v>
      </c>
      <c r="K157" s="38">
        <v>39068.633333333331</v>
      </c>
      <c r="L157" s="38">
        <v>39508.416666666664</v>
      </c>
      <c r="M157" s="28">
        <v>38628.85</v>
      </c>
      <c r="N157" s="28">
        <v>37421.550000000003</v>
      </c>
      <c r="O157" s="39">
        <v>127965</v>
      </c>
      <c r="P157" s="40">
        <v>-3.1338707846031565E-2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666.4</v>
      </c>
      <c r="F158" s="37">
        <v>669.55000000000007</v>
      </c>
      <c r="G158" s="38">
        <v>661.10000000000014</v>
      </c>
      <c r="H158" s="38">
        <v>655.80000000000007</v>
      </c>
      <c r="I158" s="38">
        <v>647.35000000000014</v>
      </c>
      <c r="J158" s="38">
        <v>674.85000000000014</v>
      </c>
      <c r="K158" s="38">
        <v>683.30000000000018</v>
      </c>
      <c r="L158" s="38">
        <v>688.60000000000014</v>
      </c>
      <c r="M158" s="28">
        <v>678</v>
      </c>
      <c r="N158" s="28">
        <v>664.25</v>
      </c>
      <c r="O158" s="39">
        <v>10252550</v>
      </c>
      <c r="P158" s="40">
        <v>2.2769669702622626E-2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4441.1000000000004</v>
      </c>
      <c r="F159" s="37">
        <v>4430.3</v>
      </c>
      <c r="G159" s="38">
        <v>4387.55</v>
      </c>
      <c r="H159" s="38">
        <v>4334</v>
      </c>
      <c r="I159" s="38">
        <v>4291.25</v>
      </c>
      <c r="J159" s="38">
        <v>4483.8500000000004</v>
      </c>
      <c r="K159" s="38">
        <v>4526.6000000000004</v>
      </c>
      <c r="L159" s="38">
        <v>4580.1500000000005</v>
      </c>
      <c r="M159" s="28">
        <v>4473.05</v>
      </c>
      <c r="N159" s="28">
        <v>4376.75</v>
      </c>
      <c r="O159" s="39">
        <v>1177575</v>
      </c>
      <c r="P159" s="40">
        <v>6.0854485259341007E-2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229.95</v>
      </c>
      <c r="F160" s="37">
        <v>230.81666666666663</v>
      </c>
      <c r="G160" s="38">
        <v>228.53333333333327</v>
      </c>
      <c r="H160" s="38">
        <v>227.11666666666665</v>
      </c>
      <c r="I160" s="38">
        <v>224.83333333333329</v>
      </c>
      <c r="J160" s="38">
        <v>232.23333333333326</v>
      </c>
      <c r="K160" s="38">
        <v>234.51666666666662</v>
      </c>
      <c r="L160" s="38">
        <v>235.93333333333325</v>
      </c>
      <c r="M160" s="28">
        <v>233.1</v>
      </c>
      <c r="N160" s="28">
        <v>229.4</v>
      </c>
      <c r="O160" s="39">
        <v>13641000</v>
      </c>
      <c r="P160" s="40">
        <v>2.2027421892560125E-2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152.65</v>
      </c>
      <c r="F161" s="37">
        <v>153.33333333333334</v>
      </c>
      <c r="G161" s="38">
        <v>151.2166666666667</v>
      </c>
      <c r="H161" s="38">
        <v>149.78333333333336</v>
      </c>
      <c r="I161" s="38">
        <v>147.66666666666671</v>
      </c>
      <c r="J161" s="38">
        <v>154.76666666666668</v>
      </c>
      <c r="K161" s="38">
        <v>156.8833333333333</v>
      </c>
      <c r="L161" s="38">
        <v>158.31666666666666</v>
      </c>
      <c r="M161" s="28">
        <v>155.44999999999999</v>
      </c>
      <c r="N161" s="28">
        <v>151.9</v>
      </c>
      <c r="O161" s="39">
        <v>62006200</v>
      </c>
      <c r="P161" s="40">
        <v>-7.1057031395132822E-2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2368.75</v>
      </c>
      <c r="F162" s="37">
        <v>2371.2666666666669</v>
      </c>
      <c r="G162" s="38">
        <v>2357.4833333333336</v>
      </c>
      <c r="H162" s="38">
        <v>2346.2166666666667</v>
      </c>
      <c r="I162" s="38">
        <v>2332.4333333333334</v>
      </c>
      <c r="J162" s="38">
        <v>2382.5333333333338</v>
      </c>
      <c r="K162" s="38">
        <v>2396.3166666666675</v>
      </c>
      <c r="L162" s="38">
        <v>2407.5833333333339</v>
      </c>
      <c r="M162" s="28">
        <v>2385.0500000000002</v>
      </c>
      <c r="N162" s="28">
        <v>2360</v>
      </c>
      <c r="O162" s="39">
        <v>2738250</v>
      </c>
      <c r="P162" s="40">
        <v>-2.7005418850493026E-2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2961.15</v>
      </c>
      <c r="F163" s="37">
        <v>2977.6</v>
      </c>
      <c r="G163" s="38">
        <v>2939.0499999999997</v>
      </c>
      <c r="H163" s="38">
        <v>2916.95</v>
      </c>
      <c r="I163" s="38">
        <v>2878.3999999999996</v>
      </c>
      <c r="J163" s="38">
        <v>2999.7</v>
      </c>
      <c r="K163" s="38">
        <v>3038.25</v>
      </c>
      <c r="L163" s="38">
        <v>3060.35</v>
      </c>
      <c r="M163" s="28">
        <v>3016.15</v>
      </c>
      <c r="N163" s="28">
        <v>2955.5</v>
      </c>
      <c r="O163" s="39">
        <v>2253250</v>
      </c>
      <c r="P163" s="40">
        <v>2.0011117287381877E-3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47</v>
      </c>
      <c r="F164" s="37">
        <v>47.29999999999999</v>
      </c>
      <c r="G164" s="38">
        <v>46.499999999999979</v>
      </c>
      <c r="H164" s="38">
        <v>45.999999999999986</v>
      </c>
      <c r="I164" s="38">
        <v>45.199999999999974</v>
      </c>
      <c r="J164" s="38">
        <v>47.799999999999983</v>
      </c>
      <c r="K164" s="38">
        <v>48.599999999999994</v>
      </c>
      <c r="L164" s="38">
        <v>49.099999999999987</v>
      </c>
      <c r="M164" s="28">
        <v>48.1</v>
      </c>
      <c r="N164" s="28">
        <v>46.8</v>
      </c>
      <c r="O164" s="39">
        <v>244320000</v>
      </c>
      <c r="P164" s="40">
        <v>8.0602929728964684E-2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2854.3</v>
      </c>
      <c r="F165" s="37">
        <v>2864.1</v>
      </c>
      <c r="G165" s="38">
        <v>2839.2</v>
      </c>
      <c r="H165" s="38">
        <v>2824.1</v>
      </c>
      <c r="I165" s="38">
        <v>2799.2</v>
      </c>
      <c r="J165" s="38">
        <v>2879.2</v>
      </c>
      <c r="K165" s="38">
        <v>2904.1000000000004</v>
      </c>
      <c r="L165" s="38">
        <v>2919.2</v>
      </c>
      <c r="M165" s="28">
        <v>2889</v>
      </c>
      <c r="N165" s="28">
        <v>2849</v>
      </c>
      <c r="O165" s="39">
        <v>1404000</v>
      </c>
      <c r="P165" s="40">
        <v>5.8584030762270978E-2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222.65</v>
      </c>
      <c r="F166" s="37">
        <v>223.35</v>
      </c>
      <c r="G166" s="38">
        <v>221.5</v>
      </c>
      <c r="H166" s="38">
        <v>220.35</v>
      </c>
      <c r="I166" s="38">
        <v>218.5</v>
      </c>
      <c r="J166" s="38">
        <v>224.5</v>
      </c>
      <c r="K166" s="38">
        <v>226.34999999999997</v>
      </c>
      <c r="L166" s="38">
        <v>227.5</v>
      </c>
      <c r="M166" s="28">
        <v>225.2</v>
      </c>
      <c r="N166" s="28">
        <v>222.2</v>
      </c>
      <c r="O166" s="39">
        <v>32184000</v>
      </c>
      <c r="P166" s="40">
        <v>4.616464806038266E-2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1550.75</v>
      </c>
      <c r="F167" s="37">
        <v>1547.8333333333333</v>
      </c>
      <c r="G167" s="38">
        <v>1531.7166666666665</v>
      </c>
      <c r="H167" s="38">
        <v>1512.6833333333332</v>
      </c>
      <c r="I167" s="38">
        <v>1496.5666666666664</v>
      </c>
      <c r="J167" s="38">
        <v>1566.8666666666666</v>
      </c>
      <c r="K167" s="38">
        <v>1582.9833333333333</v>
      </c>
      <c r="L167" s="38">
        <v>1602.0166666666667</v>
      </c>
      <c r="M167" s="28">
        <v>1563.95</v>
      </c>
      <c r="N167" s="28">
        <v>1528.8</v>
      </c>
      <c r="O167" s="39">
        <v>2675618</v>
      </c>
      <c r="P167" s="40">
        <v>1.1073515841279606E-2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153.44999999999999</v>
      </c>
      <c r="F168" s="37">
        <v>154.39999999999998</v>
      </c>
      <c r="G168" s="38">
        <v>152.19999999999996</v>
      </c>
      <c r="H168" s="38">
        <v>150.94999999999999</v>
      </c>
      <c r="I168" s="38">
        <v>148.74999999999997</v>
      </c>
      <c r="J168" s="38">
        <v>155.64999999999995</v>
      </c>
      <c r="K168" s="38">
        <v>157.85</v>
      </c>
      <c r="L168" s="38">
        <v>159.09999999999994</v>
      </c>
      <c r="M168" s="28">
        <v>156.6</v>
      </c>
      <c r="N168" s="28">
        <v>153.15</v>
      </c>
      <c r="O168" s="39">
        <v>12558000</v>
      </c>
      <c r="P168" s="40">
        <v>2.1349274124679761E-2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736.7</v>
      </c>
      <c r="F169" s="37">
        <v>736.48333333333323</v>
      </c>
      <c r="G169" s="38">
        <v>730.46666666666647</v>
      </c>
      <c r="H169" s="38">
        <v>724.23333333333323</v>
      </c>
      <c r="I169" s="38">
        <v>718.21666666666647</v>
      </c>
      <c r="J169" s="38">
        <v>742.71666666666647</v>
      </c>
      <c r="K169" s="38">
        <v>748.73333333333312</v>
      </c>
      <c r="L169" s="38">
        <v>754.96666666666647</v>
      </c>
      <c r="M169" s="28">
        <v>742.5</v>
      </c>
      <c r="N169" s="28">
        <v>730.25</v>
      </c>
      <c r="O169" s="39">
        <v>2799050</v>
      </c>
      <c r="P169" s="40">
        <v>2.4579962663347853E-2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140.5</v>
      </c>
      <c r="F170" s="37">
        <v>141.79999999999998</v>
      </c>
      <c r="G170" s="38">
        <v>138.64999999999998</v>
      </c>
      <c r="H170" s="38">
        <v>136.79999999999998</v>
      </c>
      <c r="I170" s="38">
        <v>133.64999999999998</v>
      </c>
      <c r="J170" s="38">
        <v>143.64999999999998</v>
      </c>
      <c r="K170" s="38">
        <v>146.80000000000001</v>
      </c>
      <c r="L170" s="38">
        <v>148.64999999999998</v>
      </c>
      <c r="M170" s="28">
        <v>144.94999999999999</v>
      </c>
      <c r="N170" s="28">
        <v>139.94999999999999</v>
      </c>
      <c r="O170" s="39">
        <v>39170000</v>
      </c>
      <c r="P170" s="40">
        <v>-3.4346775219437731E-3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117.35</v>
      </c>
      <c r="F171" s="37">
        <v>117.85000000000001</v>
      </c>
      <c r="G171" s="38">
        <v>116.50000000000001</v>
      </c>
      <c r="H171" s="38">
        <v>115.65</v>
      </c>
      <c r="I171" s="38">
        <v>114.30000000000001</v>
      </c>
      <c r="J171" s="38">
        <v>118.70000000000002</v>
      </c>
      <c r="K171" s="38">
        <v>120.05000000000001</v>
      </c>
      <c r="L171" s="38">
        <v>120.90000000000002</v>
      </c>
      <c r="M171" s="28">
        <v>119.2</v>
      </c>
      <c r="N171" s="28">
        <v>117</v>
      </c>
      <c r="O171" s="39">
        <v>62168000</v>
      </c>
      <c r="P171" s="40">
        <v>1.9013899816417518E-2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2249.35</v>
      </c>
      <c r="F172" s="37">
        <v>2256.5333333333333</v>
      </c>
      <c r="G172" s="38">
        <v>2238.2166666666667</v>
      </c>
      <c r="H172" s="38">
        <v>2227.0833333333335</v>
      </c>
      <c r="I172" s="38">
        <v>2208.7666666666669</v>
      </c>
      <c r="J172" s="38">
        <v>2267.6666666666665</v>
      </c>
      <c r="K172" s="38">
        <v>2285.9833333333331</v>
      </c>
      <c r="L172" s="38">
        <v>2297.1166666666663</v>
      </c>
      <c r="M172" s="28">
        <v>2274.85</v>
      </c>
      <c r="N172" s="28">
        <v>2245.4</v>
      </c>
      <c r="O172" s="39">
        <v>44756250</v>
      </c>
      <c r="P172" s="40">
        <v>3.1378701706216905E-3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84.95</v>
      </c>
      <c r="F173" s="37">
        <v>84.8</v>
      </c>
      <c r="G173" s="38">
        <v>83.75</v>
      </c>
      <c r="H173" s="38">
        <v>82.55</v>
      </c>
      <c r="I173" s="38">
        <v>81.5</v>
      </c>
      <c r="J173" s="38">
        <v>86</v>
      </c>
      <c r="K173" s="38">
        <v>87.049999999999983</v>
      </c>
      <c r="L173" s="38">
        <v>88.25</v>
      </c>
      <c r="M173" s="28">
        <v>85.85</v>
      </c>
      <c r="N173" s="28">
        <v>83.6</v>
      </c>
      <c r="O173" s="39">
        <v>112208000</v>
      </c>
      <c r="P173" s="40">
        <v>1.0009361273133146E-2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719.1</v>
      </c>
      <c r="F174" s="37">
        <v>720.86666666666679</v>
      </c>
      <c r="G174" s="38">
        <v>712.28333333333353</v>
      </c>
      <c r="H174" s="38">
        <v>705.4666666666667</v>
      </c>
      <c r="I174" s="38">
        <v>696.88333333333344</v>
      </c>
      <c r="J174" s="38">
        <v>727.68333333333362</v>
      </c>
      <c r="K174" s="38">
        <v>736.26666666666688</v>
      </c>
      <c r="L174" s="38">
        <v>743.08333333333371</v>
      </c>
      <c r="M174" s="28">
        <v>729.45</v>
      </c>
      <c r="N174" s="28">
        <v>714.05</v>
      </c>
      <c r="O174" s="39">
        <v>10125600</v>
      </c>
      <c r="P174" s="40">
        <v>5.7210965435041715E-3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1118.8</v>
      </c>
      <c r="F175" s="37">
        <v>1117.5999999999999</v>
      </c>
      <c r="G175" s="38">
        <v>1107.2999999999997</v>
      </c>
      <c r="H175" s="38">
        <v>1095.7999999999997</v>
      </c>
      <c r="I175" s="38">
        <v>1085.4999999999995</v>
      </c>
      <c r="J175" s="38">
        <v>1129.0999999999999</v>
      </c>
      <c r="K175" s="38">
        <v>1139.4000000000001</v>
      </c>
      <c r="L175" s="38">
        <v>1150.9000000000001</v>
      </c>
      <c r="M175" s="28">
        <v>1127.9000000000001</v>
      </c>
      <c r="N175" s="28">
        <v>1106.0999999999999</v>
      </c>
      <c r="O175" s="39">
        <v>6392250</v>
      </c>
      <c r="P175" s="40">
        <v>2.1164021164021165E-3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514.15</v>
      </c>
      <c r="F176" s="37">
        <v>516.55000000000007</v>
      </c>
      <c r="G176" s="38">
        <v>510.20000000000016</v>
      </c>
      <c r="H176" s="38">
        <v>506.25000000000011</v>
      </c>
      <c r="I176" s="38">
        <v>499.9000000000002</v>
      </c>
      <c r="J176" s="38">
        <v>520.50000000000011</v>
      </c>
      <c r="K176" s="38">
        <v>526.85</v>
      </c>
      <c r="L176" s="38">
        <v>530.80000000000007</v>
      </c>
      <c r="M176" s="28">
        <v>522.9</v>
      </c>
      <c r="N176" s="28">
        <v>512.6</v>
      </c>
      <c r="O176" s="39">
        <v>90937500</v>
      </c>
      <c r="P176" s="40">
        <v>5.7972531979128494E-2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25455.1</v>
      </c>
      <c r="F177" s="37">
        <v>25496.799999999999</v>
      </c>
      <c r="G177" s="38">
        <v>25315.599999999999</v>
      </c>
      <c r="H177" s="38">
        <v>25176.1</v>
      </c>
      <c r="I177" s="38">
        <v>24994.899999999998</v>
      </c>
      <c r="J177" s="38">
        <v>25636.3</v>
      </c>
      <c r="K177" s="38">
        <v>25817.500000000004</v>
      </c>
      <c r="L177" s="38">
        <v>25957</v>
      </c>
      <c r="M177" s="28">
        <v>25678</v>
      </c>
      <c r="N177" s="28">
        <v>25357.3</v>
      </c>
      <c r="O177" s="39">
        <v>354325</v>
      </c>
      <c r="P177" s="40">
        <v>-1.5422021535255298E-2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3329.35</v>
      </c>
      <c r="F178" s="37">
        <v>3323.4833333333336</v>
      </c>
      <c r="G178" s="38">
        <v>3308.9666666666672</v>
      </c>
      <c r="H178" s="38">
        <v>3288.5833333333335</v>
      </c>
      <c r="I178" s="38">
        <v>3274.0666666666671</v>
      </c>
      <c r="J178" s="38">
        <v>3343.8666666666672</v>
      </c>
      <c r="K178" s="38">
        <v>3358.3833333333337</v>
      </c>
      <c r="L178" s="38">
        <v>3378.7666666666673</v>
      </c>
      <c r="M178" s="28">
        <v>3338</v>
      </c>
      <c r="N178" s="28">
        <v>3303.1</v>
      </c>
      <c r="O178" s="39">
        <v>1805375</v>
      </c>
      <c r="P178" s="40">
        <v>1.1400400554614082E-2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2384.65</v>
      </c>
      <c r="F179" s="37">
        <v>2386.1000000000004</v>
      </c>
      <c r="G179" s="38">
        <v>2366.1500000000005</v>
      </c>
      <c r="H179" s="38">
        <v>2347.65</v>
      </c>
      <c r="I179" s="38">
        <v>2327.7000000000003</v>
      </c>
      <c r="J179" s="38">
        <v>2404.6000000000008</v>
      </c>
      <c r="K179" s="38">
        <v>2424.5500000000006</v>
      </c>
      <c r="L179" s="38">
        <v>2443.0500000000011</v>
      </c>
      <c r="M179" s="28">
        <v>2406.0500000000002</v>
      </c>
      <c r="N179" s="28">
        <v>2367.6</v>
      </c>
      <c r="O179" s="39">
        <v>3510000</v>
      </c>
      <c r="P179" s="40">
        <v>-5.8417419012214552E-3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1260</v>
      </c>
      <c r="F180" s="37">
        <v>1254.6000000000001</v>
      </c>
      <c r="G180" s="38">
        <v>1245.4000000000003</v>
      </c>
      <c r="H180" s="38">
        <v>1230.8000000000002</v>
      </c>
      <c r="I180" s="38">
        <v>1221.6000000000004</v>
      </c>
      <c r="J180" s="38">
        <v>1269.2000000000003</v>
      </c>
      <c r="K180" s="38">
        <v>1278.4000000000001</v>
      </c>
      <c r="L180" s="38">
        <v>1293.0000000000002</v>
      </c>
      <c r="M180" s="28">
        <v>1263.8</v>
      </c>
      <c r="N180" s="28">
        <v>1240</v>
      </c>
      <c r="O180" s="39">
        <v>3907200</v>
      </c>
      <c r="P180" s="40">
        <v>4.6090029190351821E-4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978.2</v>
      </c>
      <c r="F181" s="37">
        <v>978.44999999999993</v>
      </c>
      <c r="G181" s="38">
        <v>973.24999999999989</v>
      </c>
      <c r="H181" s="38">
        <v>968.3</v>
      </c>
      <c r="I181" s="38">
        <v>963.09999999999991</v>
      </c>
      <c r="J181" s="38">
        <v>983.39999999999986</v>
      </c>
      <c r="K181" s="38">
        <v>988.59999999999991</v>
      </c>
      <c r="L181" s="38">
        <v>993.54999999999984</v>
      </c>
      <c r="M181" s="28">
        <v>983.65</v>
      </c>
      <c r="N181" s="28">
        <v>973.5</v>
      </c>
      <c r="O181" s="39">
        <v>18965100</v>
      </c>
      <c r="P181" s="40">
        <v>1.9600591715976333E-3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428.35</v>
      </c>
      <c r="F182" s="37">
        <v>429.13333333333338</v>
      </c>
      <c r="G182" s="38">
        <v>418.56666666666678</v>
      </c>
      <c r="H182" s="38">
        <v>408.78333333333342</v>
      </c>
      <c r="I182" s="38">
        <v>398.21666666666681</v>
      </c>
      <c r="J182" s="38">
        <v>438.91666666666674</v>
      </c>
      <c r="K182" s="38">
        <v>449.48333333333335</v>
      </c>
      <c r="L182" s="38">
        <v>459.26666666666671</v>
      </c>
      <c r="M182" s="28">
        <v>439.7</v>
      </c>
      <c r="N182" s="28">
        <v>419.35</v>
      </c>
      <c r="O182" s="39">
        <v>8901000</v>
      </c>
      <c r="P182" s="40">
        <v>-1.9659672889476294E-2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580.79999999999995</v>
      </c>
      <c r="F183" s="37">
        <v>581.61666666666667</v>
      </c>
      <c r="G183" s="38">
        <v>577.0333333333333</v>
      </c>
      <c r="H183" s="38">
        <v>573.26666666666665</v>
      </c>
      <c r="I183" s="38">
        <v>568.68333333333328</v>
      </c>
      <c r="J183" s="38">
        <v>585.38333333333333</v>
      </c>
      <c r="K183" s="38">
        <v>589.96666666666658</v>
      </c>
      <c r="L183" s="38">
        <v>593.73333333333335</v>
      </c>
      <c r="M183" s="28">
        <v>586.20000000000005</v>
      </c>
      <c r="N183" s="28">
        <v>577.85</v>
      </c>
      <c r="O183" s="39">
        <v>2395000</v>
      </c>
      <c r="P183" s="40">
        <v>9.7616865261228231E-2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968.7</v>
      </c>
      <c r="F184" s="37">
        <v>966.43333333333339</v>
      </c>
      <c r="G184" s="38">
        <v>959.61666666666679</v>
      </c>
      <c r="H184" s="38">
        <v>950.53333333333342</v>
      </c>
      <c r="I184" s="38">
        <v>943.71666666666681</v>
      </c>
      <c r="J184" s="38">
        <v>975.51666666666677</v>
      </c>
      <c r="K184" s="38">
        <v>982.33333333333337</v>
      </c>
      <c r="L184" s="38">
        <v>991.41666666666674</v>
      </c>
      <c r="M184" s="28">
        <v>973.25</v>
      </c>
      <c r="N184" s="28">
        <v>957.35</v>
      </c>
      <c r="O184" s="39">
        <v>5618000</v>
      </c>
      <c r="P184" s="40">
        <v>-1.2827271129854156E-2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1222.55</v>
      </c>
      <c r="F185" s="37">
        <v>1216.1833333333334</v>
      </c>
      <c r="G185" s="38">
        <v>1203.8666666666668</v>
      </c>
      <c r="H185" s="38">
        <v>1185.1833333333334</v>
      </c>
      <c r="I185" s="38">
        <v>1172.8666666666668</v>
      </c>
      <c r="J185" s="38">
        <v>1234.8666666666668</v>
      </c>
      <c r="K185" s="38">
        <v>1247.1833333333334</v>
      </c>
      <c r="L185" s="38">
        <v>1265.8666666666668</v>
      </c>
      <c r="M185" s="28">
        <v>1228.5</v>
      </c>
      <c r="N185" s="28">
        <v>1197.5</v>
      </c>
      <c r="O185" s="39">
        <v>2277500</v>
      </c>
      <c r="P185" s="40">
        <v>5.7089812021350661E-2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707.45</v>
      </c>
      <c r="F186" s="37">
        <v>709.63333333333333</v>
      </c>
      <c r="G186" s="38">
        <v>704.31666666666661</v>
      </c>
      <c r="H186" s="38">
        <v>701.18333333333328</v>
      </c>
      <c r="I186" s="38">
        <v>695.86666666666656</v>
      </c>
      <c r="J186" s="38">
        <v>712.76666666666665</v>
      </c>
      <c r="K186" s="38">
        <v>718.08333333333348</v>
      </c>
      <c r="L186" s="38">
        <v>721.2166666666667</v>
      </c>
      <c r="M186" s="28">
        <v>714.95</v>
      </c>
      <c r="N186" s="28">
        <v>706.5</v>
      </c>
      <c r="O186" s="39">
        <v>10837800</v>
      </c>
      <c r="P186" s="40">
        <v>-6.9272637308263234E-3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419.95</v>
      </c>
      <c r="F187" s="37">
        <v>420.21666666666664</v>
      </c>
      <c r="G187" s="38">
        <v>416.5333333333333</v>
      </c>
      <c r="H187" s="38">
        <v>413.11666666666667</v>
      </c>
      <c r="I187" s="38">
        <v>409.43333333333334</v>
      </c>
      <c r="J187" s="38">
        <v>423.63333333333327</v>
      </c>
      <c r="K187" s="38">
        <v>427.31666666666655</v>
      </c>
      <c r="L187" s="38">
        <v>430.73333333333323</v>
      </c>
      <c r="M187" s="28">
        <v>423.9</v>
      </c>
      <c r="N187" s="28">
        <v>416.8</v>
      </c>
      <c r="O187" s="39">
        <v>57641250</v>
      </c>
      <c r="P187" s="40">
        <v>-2.8111484863046612E-2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200.25</v>
      </c>
      <c r="F188" s="37">
        <v>200.94999999999996</v>
      </c>
      <c r="G188" s="38">
        <v>199.24999999999991</v>
      </c>
      <c r="H188" s="38">
        <v>198.24999999999994</v>
      </c>
      <c r="I188" s="38">
        <v>196.5499999999999</v>
      </c>
      <c r="J188" s="38">
        <v>201.94999999999993</v>
      </c>
      <c r="K188" s="38">
        <v>203.64999999999998</v>
      </c>
      <c r="L188" s="38">
        <v>204.64999999999995</v>
      </c>
      <c r="M188" s="28">
        <v>202.65</v>
      </c>
      <c r="N188" s="28">
        <v>199.95</v>
      </c>
      <c r="O188" s="39">
        <v>101472750</v>
      </c>
      <c r="P188" s="40">
        <v>2.1645315844914879E-2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105</v>
      </c>
      <c r="F189" s="37">
        <v>105.15000000000002</v>
      </c>
      <c r="G189" s="38">
        <v>104.50000000000004</v>
      </c>
      <c r="H189" s="38">
        <v>104.00000000000003</v>
      </c>
      <c r="I189" s="38">
        <v>103.35000000000005</v>
      </c>
      <c r="J189" s="38">
        <v>105.65000000000003</v>
      </c>
      <c r="K189" s="38">
        <v>106.30000000000001</v>
      </c>
      <c r="L189" s="38">
        <v>106.80000000000003</v>
      </c>
      <c r="M189" s="28">
        <v>105.8</v>
      </c>
      <c r="N189" s="28">
        <v>104.65</v>
      </c>
      <c r="O189" s="39">
        <v>210639000</v>
      </c>
      <c r="P189" s="40">
        <v>-1.4340468802961958E-3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3126.9</v>
      </c>
      <c r="F190" s="37">
        <v>3127.6666666666665</v>
      </c>
      <c r="G190" s="38">
        <v>3107.333333333333</v>
      </c>
      <c r="H190" s="38">
        <v>3087.7666666666664</v>
      </c>
      <c r="I190" s="38">
        <v>3067.4333333333329</v>
      </c>
      <c r="J190" s="38">
        <v>3147.2333333333331</v>
      </c>
      <c r="K190" s="38">
        <v>3167.5666666666662</v>
      </c>
      <c r="L190" s="38">
        <v>3187.1333333333332</v>
      </c>
      <c r="M190" s="28">
        <v>3148</v>
      </c>
      <c r="N190" s="28">
        <v>3108.1</v>
      </c>
      <c r="O190" s="39">
        <v>12104575</v>
      </c>
      <c r="P190" s="40">
        <v>-1.2675392894357452E-2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1100.9000000000001</v>
      </c>
      <c r="F191" s="37">
        <v>1102.1166666666666</v>
      </c>
      <c r="G191" s="38">
        <v>1090.1333333333332</v>
      </c>
      <c r="H191" s="38">
        <v>1079.3666666666666</v>
      </c>
      <c r="I191" s="38">
        <v>1067.3833333333332</v>
      </c>
      <c r="J191" s="38">
        <v>1112.8833333333332</v>
      </c>
      <c r="K191" s="38">
        <v>1124.8666666666663</v>
      </c>
      <c r="L191" s="38">
        <v>1135.6333333333332</v>
      </c>
      <c r="M191" s="28">
        <v>1114.0999999999999</v>
      </c>
      <c r="N191" s="28">
        <v>1091.3499999999999</v>
      </c>
      <c r="O191" s="39">
        <v>11580000</v>
      </c>
      <c r="P191" s="40">
        <v>1.4507989907485282E-2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2519.25</v>
      </c>
      <c r="F192" s="37">
        <v>2515.2666666666669</v>
      </c>
      <c r="G192" s="38">
        <v>2503.9833333333336</v>
      </c>
      <c r="H192" s="38">
        <v>2488.7166666666667</v>
      </c>
      <c r="I192" s="38">
        <v>2477.4333333333334</v>
      </c>
      <c r="J192" s="38">
        <v>2530.5333333333338</v>
      </c>
      <c r="K192" s="38">
        <v>2541.8166666666675</v>
      </c>
      <c r="L192" s="38">
        <v>2557.0833333333339</v>
      </c>
      <c r="M192" s="28">
        <v>2526.5500000000002</v>
      </c>
      <c r="N192" s="28">
        <v>2500</v>
      </c>
      <c r="O192" s="39">
        <v>6094875</v>
      </c>
      <c r="P192" s="40">
        <v>-7.1472205253512522E-3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1533.05</v>
      </c>
      <c r="F193" s="37">
        <v>1531.8166666666666</v>
      </c>
      <c r="G193" s="38">
        <v>1520.6833333333332</v>
      </c>
      <c r="H193" s="38">
        <v>1508.3166666666666</v>
      </c>
      <c r="I193" s="38">
        <v>1497.1833333333332</v>
      </c>
      <c r="J193" s="38">
        <v>1544.1833333333332</v>
      </c>
      <c r="K193" s="38">
        <v>1555.3166666666664</v>
      </c>
      <c r="L193" s="38">
        <v>1567.6833333333332</v>
      </c>
      <c r="M193" s="28">
        <v>1542.95</v>
      </c>
      <c r="N193" s="28">
        <v>1519.45</v>
      </c>
      <c r="O193" s="39">
        <v>1709000</v>
      </c>
      <c r="P193" s="40">
        <v>-1.9225251076040173E-2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517.35</v>
      </c>
      <c r="F194" s="37">
        <v>518.61666666666667</v>
      </c>
      <c r="G194" s="38">
        <v>512.73333333333335</v>
      </c>
      <c r="H194" s="38">
        <v>508.11666666666667</v>
      </c>
      <c r="I194" s="38">
        <v>502.23333333333335</v>
      </c>
      <c r="J194" s="38">
        <v>523.23333333333335</v>
      </c>
      <c r="K194" s="38">
        <v>529.11666666666679</v>
      </c>
      <c r="L194" s="38">
        <v>533.73333333333335</v>
      </c>
      <c r="M194" s="28">
        <v>524.5</v>
      </c>
      <c r="N194" s="28">
        <v>514</v>
      </c>
      <c r="O194" s="39">
        <v>2886000</v>
      </c>
      <c r="P194" s="40">
        <v>-2.8282828282828285E-2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1346.35</v>
      </c>
      <c r="F195" s="37">
        <v>1339.7166666666667</v>
      </c>
      <c r="G195" s="38">
        <v>1325.9833333333333</v>
      </c>
      <c r="H195" s="38">
        <v>1305.6166666666666</v>
      </c>
      <c r="I195" s="38">
        <v>1291.8833333333332</v>
      </c>
      <c r="J195" s="38">
        <v>1360.0833333333335</v>
      </c>
      <c r="K195" s="38">
        <v>1373.8166666666671</v>
      </c>
      <c r="L195" s="38">
        <v>1394.1833333333336</v>
      </c>
      <c r="M195" s="28">
        <v>1353.45</v>
      </c>
      <c r="N195" s="28">
        <v>1319.35</v>
      </c>
      <c r="O195" s="39">
        <v>3518800</v>
      </c>
      <c r="P195" s="40">
        <v>3.9957441777987941E-2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1045.5999999999999</v>
      </c>
      <c r="F196" s="37">
        <v>1053.0333333333333</v>
      </c>
      <c r="G196" s="38">
        <v>1034.4666666666667</v>
      </c>
      <c r="H196" s="38">
        <v>1023.3333333333335</v>
      </c>
      <c r="I196" s="38">
        <v>1004.7666666666669</v>
      </c>
      <c r="J196" s="38">
        <v>1064.1666666666665</v>
      </c>
      <c r="K196" s="38">
        <v>1082.7333333333331</v>
      </c>
      <c r="L196" s="38">
        <v>1093.8666666666663</v>
      </c>
      <c r="M196" s="28">
        <v>1071.5999999999999</v>
      </c>
      <c r="N196" s="28">
        <v>1041.9000000000001</v>
      </c>
      <c r="O196" s="39">
        <v>6360200</v>
      </c>
      <c r="P196" s="40">
        <v>2.9808455173977105E-2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1441.05</v>
      </c>
      <c r="F197" s="37">
        <v>1441.1333333333332</v>
      </c>
      <c r="G197" s="38">
        <v>1432.8666666666663</v>
      </c>
      <c r="H197" s="38">
        <v>1424.6833333333332</v>
      </c>
      <c r="I197" s="38">
        <v>1416.4166666666663</v>
      </c>
      <c r="J197" s="38">
        <v>1449.3166666666664</v>
      </c>
      <c r="K197" s="38">
        <v>1457.5833333333333</v>
      </c>
      <c r="L197" s="38">
        <v>1465.7666666666664</v>
      </c>
      <c r="M197" s="28">
        <v>1449.4</v>
      </c>
      <c r="N197" s="28">
        <v>1432.95</v>
      </c>
      <c r="O197" s="39">
        <v>1209200</v>
      </c>
      <c r="P197" s="40">
        <v>1.6476126429051781E-2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7411.2</v>
      </c>
      <c r="F198" s="37">
        <v>7420.7333333333336</v>
      </c>
      <c r="G198" s="38">
        <v>7369.4666666666672</v>
      </c>
      <c r="H198" s="38">
        <v>7327.7333333333336</v>
      </c>
      <c r="I198" s="38">
        <v>7276.4666666666672</v>
      </c>
      <c r="J198" s="38">
        <v>7462.4666666666672</v>
      </c>
      <c r="K198" s="38">
        <v>7513.7333333333336</v>
      </c>
      <c r="L198" s="38">
        <v>7555.4666666666672</v>
      </c>
      <c r="M198" s="28">
        <v>7472</v>
      </c>
      <c r="N198" s="28">
        <v>7379</v>
      </c>
      <c r="O198" s="39">
        <v>1788900</v>
      </c>
      <c r="P198" s="40">
        <v>-2.2245299519020552E-2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709.3</v>
      </c>
      <c r="F199" s="37">
        <v>711.73333333333323</v>
      </c>
      <c r="G199" s="38">
        <v>705.31666666666649</v>
      </c>
      <c r="H199" s="38">
        <v>701.33333333333326</v>
      </c>
      <c r="I199" s="38">
        <v>694.91666666666652</v>
      </c>
      <c r="J199" s="38">
        <v>715.71666666666647</v>
      </c>
      <c r="K199" s="38">
        <v>722.13333333333321</v>
      </c>
      <c r="L199" s="38">
        <v>726.11666666666645</v>
      </c>
      <c r="M199" s="28">
        <v>718.15</v>
      </c>
      <c r="N199" s="28">
        <v>707.75</v>
      </c>
      <c r="O199" s="39">
        <v>15940600</v>
      </c>
      <c r="P199" s="40">
        <v>-7.2862694300518133E-3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270.95</v>
      </c>
      <c r="F200" s="37">
        <v>273.65000000000003</v>
      </c>
      <c r="G200" s="38">
        <v>263.30000000000007</v>
      </c>
      <c r="H200" s="38">
        <v>255.65000000000003</v>
      </c>
      <c r="I200" s="38">
        <v>245.30000000000007</v>
      </c>
      <c r="J200" s="38">
        <v>281.30000000000007</v>
      </c>
      <c r="K200" s="38">
        <v>291.65000000000009</v>
      </c>
      <c r="L200" s="38">
        <v>299.30000000000007</v>
      </c>
      <c r="M200" s="28">
        <v>284</v>
      </c>
      <c r="N200" s="28">
        <v>266</v>
      </c>
      <c r="O200" s="39">
        <v>45160000</v>
      </c>
      <c r="P200" s="40">
        <v>0.12624071025986333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834.85</v>
      </c>
      <c r="F201" s="37">
        <v>839.31666666666661</v>
      </c>
      <c r="G201" s="38">
        <v>828.98333333333323</v>
      </c>
      <c r="H201" s="38">
        <v>823.11666666666667</v>
      </c>
      <c r="I201" s="38">
        <v>812.7833333333333</v>
      </c>
      <c r="J201" s="38">
        <v>845.18333333333317</v>
      </c>
      <c r="K201" s="38">
        <v>855.51666666666665</v>
      </c>
      <c r="L201" s="38">
        <v>861.3833333333331</v>
      </c>
      <c r="M201" s="28">
        <v>849.65</v>
      </c>
      <c r="N201" s="28">
        <v>833.45</v>
      </c>
      <c r="O201" s="39">
        <v>6434400</v>
      </c>
      <c r="P201" s="40">
        <v>0.12564290962527552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1337.1</v>
      </c>
      <c r="F202" s="37">
        <v>1340.8166666666666</v>
      </c>
      <c r="G202" s="38">
        <v>1324.2333333333331</v>
      </c>
      <c r="H202" s="38">
        <v>1311.3666666666666</v>
      </c>
      <c r="I202" s="38">
        <v>1294.7833333333331</v>
      </c>
      <c r="J202" s="38">
        <v>1353.6833333333332</v>
      </c>
      <c r="K202" s="38">
        <v>1370.2666666666667</v>
      </c>
      <c r="L202" s="38">
        <v>1383.1333333333332</v>
      </c>
      <c r="M202" s="28">
        <v>1357.4</v>
      </c>
      <c r="N202" s="28">
        <v>1327.95</v>
      </c>
      <c r="O202" s="39">
        <v>1073800</v>
      </c>
      <c r="P202" s="40">
        <v>3.6836769178776617E-2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361.8</v>
      </c>
      <c r="F203" s="37">
        <v>362.8</v>
      </c>
      <c r="G203" s="38">
        <v>359.95000000000005</v>
      </c>
      <c r="H203" s="38">
        <v>358.1</v>
      </c>
      <c r="I203" s="38">
        <v>355.25000000000006</v>
      </c>
      <c r="J203" s="38">
        <v>364.65000000000003</v>
      </c>
      <c r="K203" s="38">
        <v>367.50000000000006</v>
      </c>
      <c r="L203" s="38">
        <v>369.35</v>
      </c>
      <c r="M203" s="28">
        <v>365.65</v>
      </c>
      <c r="N203" s="28">
        <v>360.95</v>
      </c>
      <c r="O203" s="39">
        <v>40845000</v>
      </c>
      <c r="P203" s="40">
        <v>3.1517539207515724E-2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216.35</v>
      </c>
      <c r="F204" s="37">
        <v>216.28333333333333</v>
      </c>
      <c r="G204" s="38">
        <v>213.06666666666666</v>
      </c>
      <c r="H204" s="38">
        <v>209.78333333333333</v>
      </c>
      <c r="I204" s="38">
        <v>206.56666666666666</v>
      </c>
      <c r="J204" s="38">
        <v>219.56666666666666</v>
      </c>
      <c r="K204" s="38">
        <v>222.7833333333333</v>
      </c>
      <c r="L204" s="38">
        <v>226.06666666666666</v>
      </c>
      <c r="M204" s="28">
        <v>219.5</v>
      </c>
      <c r="N204" s="28">
        <v>213</v>
      </c>
      <c r="O204" s="39">
        <v>76290000</v>
      </c>
      <c r="P204" s="40">
        <v>1.5754233950374162E-3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482.3</v>
      </c>
      <c r="F205" s="37">
        <v>482.16666666666669</v>
      </c>
      <c r="G205" s="38">
        <v>479.38333333333338</v>
      </c>
      <c r="H205" s="38">
        <v>476.4666666666667</v>
      </c>
      <c r="I205" s="38">
        <v>473.68333333333339</v>
      </c>
      <c r="J205" s="38">
        <v>485.08333333333337</v>
      </c>
      <c r="K205" s="38">
        <v>487.86666666666667</v>
      </c>
      <c r="L205" s="38">
        <v>490.78333333333336</v>
      </c>
      <c r="M205" s="28">
        <v>484.95</v>
      </c>
      <c r="N205" s="28">
        <v>479.25</v>
      </c>
      <c r="O205" s="39">
        <v>6555600</v>
      </c>
      <c r="P205" s="40">
        <v>-3.8034865293185421E-2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3" t="s">
        <v>16</v>
      </c>
      <c r="B8" s="365"/>
      <c r="C8" s="369" t="s">
        <v>20</v>
      </c>
      <c r="D8" s="369" t="s">
        <v>21</v>
      </c>
      <c r="E8" s="360" t="s">
        <v>22</v>
      </c>
      <c r="F8" s="361"/>
      <c r="G8" s="362"/>
      <c r="H8" s="360" t="s">
        <v>23</v>
      </c>
      <c r="I8" s="361"/>
      <c r="J8" s="362"/>
      <c r="K8" s="23"/>
      <c r="L8" s="50"/>
      <c r="M8" s="50"/>
      <c r="N8" s="1"/>
      <c r="O8" s="1"/>
    </row>
    <row r="9" spans="1:15" ht="36" customHeight="1">
      <c r="A9" s="367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17076.900000000001</v>
      </c>
      <c r="D10" s="259">
        <v>17109.2</v>
      </c>
      <c r="E10" s="259">
        <v>17013</v>
      </c>
      <c r="F10" s="259">
        <v>16949.099999999999</v>
      </c>
      <c r="G10" s="259">
        <v>16852.899999999998</v>
      </c>
      <c r="H10" s="259">
        <v>17173.100000000002</v>
      </c>
      <c r="I10" s="259">
        <v>17269.300000000007</v>
      </c>
      <c r="J10" s="259">
        <v>17333.200000000004</v>
      </c>
      <c r="K10" s="259">
        <v>17205.400000000001</v>
      </c>
      <c r="L10" s="259">
        <v>17045.3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39616.9</v>
      </c>
      <c r="D11" s="259">
        <v>39790.333333333336</v>
      </c>
      <c r="E11" s="259">
        <v>39379.066666666673</v>
      </c>
      <c r="F11" s="259">
        <v>39141.233333333337</v>
      </c>
      <c r="G11" s="259">
        <v>38729.966666666674</v>
      </c>
      <c r="H11" s="259">
        <v>40028.166666666672</v>
      </c>
      <c r="I11" s="259">
        <v>40439.433333333334</v>
      </c>
      <c r="J11" s="259">
        <v>40677.26666666667</v>
      </c>
      <c r="K11" s="259">
        <v>40201.599999999999</v>
      </c>
      <c r="L11" s="259">
        <v>39552.5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2889</v>
      </c>
      <c r="D12" s="232">
        <v>2886.7666666666664</v>
      </c>
      <c r="E12" s="232">
        <v>2874.6333333333328</v>
      </c>
      <c r="F12" s="232">
        <v>2860.2666666666664</v>
      </c>
      <c r="G12" s="232">
        <v>2848.1333333333328</v>
      </c>
      <c r="H12" s="232">
        <v>2901.1333333333328</v>
      </c>
      <c r="I12" s="232">
        <v>2913.266666666666</v>
      </c>
      <c r="J12" s="232">
        <v>2927.6333333333328</v>
      </c>
      <c r="K12" s="232">
        <v>2898.9</v>
      </c>
      <c r="L12" s="232">
        <v>2872.4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5086.95</v>
      </c>
      <c r="D13" s="232">
        <v>5094.9000000000005</v>
      </c>
      <c r="E13" s="232">
        <v>5073.2500000000009</v>
      </c>
      <c r="F13" s="232">
        <v>5059.55</v>
      </c>
      <c r="G13" s="232">
        <v>5037.9000000000005</v>
      </c>
      <c r="H13" s="232">
        <v>5108.6000000000013</v>
      </c>
      <c r="I13" s="232">
        <v>5130.2500000000009</v>
      </c>
      <c r="J13" s="232">
        <v>5143.9500000000016</v>
      </c>
      <c r="K13" s="232">
        <v>5116.55</v>
      </c>
      <c r="L13" s="232">
        <v>5081.2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27999.25</v>
      </c>
      <c r="D14" s="232">
        <v>27986.316666666666</v>
      </c>
      <c r="E14" s="232">
        <v>27856.183333333331</v>
      </c>
      <c r="F14" s="232">
        <v>27713.116666666665</v>
      </c>
      <c r="G14" s="232">
        <v>27582.98333333333</v>
      </c>
      <c r="H14" s="232">
        <v>28129.383333333331</v>
      </c>
      <c r="I14" s="232">
        <v>28259.516666666663</v>
      </c>
      <c r="J14" s="232">
        <v>28402.583333333332</v>
      </c>
      <c r="K14" s="232">
        <v>28116.45</v>
      </c>
      <c r="L14" s="232">
        <v>27843.25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4473.3</v>
      </c>
      <c r="D15" s="232">
        <v>4474.416666666667</v>
      </c>
      <c r="E15" s="232">
        <v>4455.3333333333339</v>
      </c>
      <c r="F15" s="232">
        <v>4437.3666666666668</v>
      </c>
      <c r="G15" s="232">
        <v>4418.2833333333338</v>
      </c>
      <c r="H15" s="232">
        <v>4492.3833333333341</v>
      </c>
      <c r="I15" s="232">
        <v>4511.4666666666681</v>
      </c>
      <c r="J15" s="232">
        <v>4529.4333333333343</v>
      </c>
      <c r="K15" s="232">
        <v>4493.5</v>
      </c>
      <c r="L15" s="232">
        <v>4456.45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8399.9</v>
      </c>
      <c r="D16" s="232">
        <v>8414.1833333333325</v>
      </c>
      <c r="E16" s="232">
        <v>8375.9166666666642</v>
      </c>
      <c r="F16" s="232">
        <v>8351.9333333333325</v>
      </c>
      <c r="G16" s="232">
        <v>8313.6666666666642</v>
      </c>
      <c r="H16" s="232">
        <v>8438.1666666666642</v>
      </c>
      <c r="I16" s="232">
        <v>8476.4333333333307</v>
      </c>
      <c r="J16" s="232">
        <v>8500.4166666666642</v>
      </c>
      <c r="K16" s="232">
        <v>8452.4500000000007</v>
      </c>
      <c r="L16" s="232">
        <v>8390.2000000000007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3360.45</v>
      </c>
      <c r="D17" s="232">
        <v>3348.6</v>
      </c>
      <c r="E17" s="232">
        <v>3313.2</v>
      </c>
      <c r="F17" s="232">
        <v>3265.95</v>
      </c>
      <c r="G17" s="232">
        <v>3230.5499999999997</v>
      </c>
      <c r="H17" s="232">
        <v>3395.85</v>
      </c>
      <c r="I17" s="232">
        <v>3431.2500000000005</v>
      </c>
      <c r="J17" s="232">
        <v>3478.5</v>
      </c>
      <c r="K17" s="231">
        <v>3384</v>
      </c>
      <c r="L17" s="231">
        <v>3301.35</v>
      </c>
      <c r="M17" s="231">
        <v>3.69001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1738.3</v>
      </c>
      <c r="D18" s="232">
        <v>1738.5</v>
      </c>
      <c r="E18" s="232">
        <v>1724.8</v>
      </c>
      <c r="F18" s="232">
        <v>1711.3</v>
      </c>
      <c r="G18" s="232">
        <v>1697.6</v>
      </c>
      <c r="H18" s="232">
        <v>1752</v>
      </c>
      <c r="I18" s="232">
        <v>1765.6999999999998</v>
      </c>
      <c r="J18" s="232">
        <v>1779.2</v>
      </c>
      <c r="K18" s="231">
        <v>1752.2</v>
      </c>
      <c r="L18" s="231">
        <v>1725</v>
      </c>
      <c r="M18" s="231">
        <v>4.4845899999999999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569.65</v>
      </c>
      <c r="D19" s="232">
        <v>573.05000000000007</v>
      </c>
      <c r="E19" s="232">
        <v>564.10000000000014</v>
      </c>
      <c r="F19" s="232">
        <v>558.55000000000007</v>
      </c>
      <c r="G19" s="232">
        <v>549.60000000000014</v>
      </c>
      <c r="H19" s="232">
        <v>578.60000000000014</v>
      </c>
      <c r="I19" s="232">
        <v>587.55000000000018</v>
      </c>
      <c r="J19" s="232">
        <v>593.10000000000014</v>
      </c>
      <c r="K19" s="231">
        <v>582</v>
      </c>
      <c r="L19" s="231">
        <v>567.5</v>
      </c>
      <c r="M19" s="231">
        <v>9.1733399999999996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21540.2</v>
      </c>
      <c r="D20" s="232">
        <v>21515.55</v>
      </c>
      <c r="E20" s="232">
        <v>21377.149999999998</v>
      </c>
      <c r="F20" s="232">
        <v>21214.1</v>
      </c>
      <c r="G20" s="232">
        <v>21075.699999999997</v>
      </c>
      <c r="H20" s="232">
        <v>21678.6</v>
      </c>
      <c r="I20" s="232">
        <v>21817</v>
      </c>
      <c r="J20" s="232">
        <v>21980.05</v>
      </c>
      <c r="K20" s="231">
        <v>21653.95</v>
      </c>
      <c r="L20" s="231">
        <v>21352.5</v>
      </c>
      <c r="M20" s="231">
        <v>9.2369999999999994E-2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1794</v>
      </c>
      <c r="D21" s="232">
        <v>1802.6666666666667</v>
      </c>
      <c r="E21" s="232">
        <v>1771.3333333333335</v>
      </c>
      <c r="F21" s="232">
        <v>1748.6666666666667</v>
      </c>
      <c r="G21" s="232">
        <v>1717.3333333333335</v>
      </c>
      <c r="H21" s="232">
        <v>1825.3333333333335</v>
      </c>
      <c r="I21" s="232">
        <v>1856.666666666667</v>
      </c>
      <c r="J21" s="232">
        <v>1879.3333333333335</v>
      </c>
      <c r="K21" s="231">
        <v>1834</v>
      </c>
      <c r="L21" s="231">
        <v>1780</v>
      </c>
      <c r="M21" s="231">
        <v>41.088039999999999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982.35</v>
      </c>
      <c r="D22" s="232">
        <v>980.81666666666661</v>
      </c>
      <c r="E22" s="232">
        <v>979.28333333333319</v>
      </c>
      <c r="F22" s="232">
        <v>976.21666666666658</v>
      </c>
      <c r="G22" s="232">
        <v>974.68333333333317</v>
      </c>
      <c r="H22" s="232">
        <v>983.88333333333321</v>
      </c>
      <c r="I22" s="232">
        <v>985.41666666666652</v>
      </c>
      <c r="J22" s="232">
        <v>988.48333333333323</v>
      </c>
      <c r="K22" s="231">
        <v>982.35</v>
      </c>
      <c r="L22" s="231">
        <v>977.75</v>
      </c>
      <c r="M22" s="231">
        <v>11.707100000000001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654.95000000000005</v>
      </c>
      <c r="D23" s="232">
        <v>658.11666666666667</v>
      </c>
      <c r="E23" s="232">
        <v>648.88333333333333</v>
      </c>
      <c r="F23" s="232">
        <v>642.81666666666661</v>
      </c>
      <c r="G23" s="232">
        <v>633.58333333333326</v>
      </c>
      <c r="H23" s="232">
        <v>664.18333333333339</v>
      </c>
      <c r="I23" s="232">
        <v>673.41666666666674</v>
      </c>
      <c r="J23" s="232">
        <v>679.48333333333346</v>
      </c>
      <c r="K23" s="231">
        <v>667.35</v>
      </c>
      <c r="L23" s="231">
        <v>652.04999999999995</v>
      </c>
      <c r="M23" s="231">
        <v>44.913240000000002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982.05</v>
      </c>
      <c r="D24" s="232">
        <v>972.71666666666658</v>
      </c>
      <c r="E24" s="232">
        <v>963.38333333333321</v>
      </c>
      <c r="F24" s="232">
        <v>944.71666666666658</v>
      </c>
      <c r="G24" s="232">
        <v>935.38333333333321</v>
      </c>
      <c r="H24" s="232">
        <v>991.38333333333321</v>
      </c>
      <c r="I24" s="232">
        <v>1000.7166666666665</v>
      </c>
      <c r="J24" s="232">
        <v>1019.3833333333332</v>
      </c>
      <c r="K24" s="231">
        <v>982.05</v>
      </c>
      <c r="L24" s="231">
        <v>954.05</v>
      </c>
      <c r="M24" s="231">
        <v>14.40643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1084.4000000000001</v>
      </c>
      <c r="D25" s="232">
        <v>1063.6333333333334</v>
      </c>
      <c r="E25" s="232">
        <v>1042.8666666666668</v>
      </c>
      <c r="F25" s="232">
        <v>1001.3333333333334</v>
      </c>
      <c r="G25" s="232">
        <v>980.56666666666672</v>
      </c>
      <c r="H25" s="232">
        <v>1105.166666666667</v>
      </c>
      <c r="I25" s="232">
        <v>1125.9333333333338</v>
      </c>
      <c r="J25" s="232">
        <v>1167.4666666666669</v>
      </c>
      <c r="K25" s="231">
        <v>1084.4000000000001</v>
      </c>
      <c r="L25" s="231">
        <v>1022.1</v>
      </c>
      <c r="M25" s="231">
        <v>18.146920000000001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421.3</v>
      </c>
      <c r="D26" s="232">
        <v>423.93333333333334</v>
      </c>
      <c r="E26" s="232">
        <v>412.36666666666667</v>
      </c>
      <c r="F26" s="232">
        <v>403.43333333333334</v>
      </c>
      <c r="G26" s="232">
        <v>391.86666666666667</v>
      </c>
      <c r="H26" s="232">
        <v>432.86666666666667</v>
      </c>
      <c r="I26" s="232">
        <v>444.43333333333339</v>
      </c>
      <c r="J26" s="232">
        <v>453.36666666666667</v>
      </c>
      <c r="K26" s="231">
        <v>435.5</v>
      </c>
      <c r="L26" s="231">
        <v>415</v>
      </c>
      <c r="M26" s="231">
        <v>31.67155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154.15</v>
      </c>
      <c r="D27" s="232">
        <v>154.85</v>
      </c>
      <c r="E27" s="232">
        <v>152.94999999999999</v>
      </c>
      <c r="F27" s="232">
        <v>151.75</v>
      </c>
      <c r="G27" s="232">
        <v>149.85</v>
      </c>
      <c r="H27" s="232">
        <v>156.04999999999998</v>
      </c>
      <c r="I27" s="232">
        <v>157.95000000000002</v>
      </c>
      <c r="J27" s="232">
        <v>159.14999999999998</v>
      </c>
      <c r="K27" s="231">
        <v>156.75</v>
      </c>
      <c r="L27" s="231">
        <v>153.65</v>
      </c>
      <c r="M27" s="231">
        <v>25.377849999999999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211.25</v>
      </c>
      <c r="D28" s="232">
        <v>212.75</v>
      </c>
      <c r="E28" s="232">
        <v>208.6</v>
      </c>
      <c r="F28" s="232">
        <v>205.95</v>
      </c>
      <c r="G28" s="232">
        <v>201.79999999999998</v>
      </c>
      <c r="H28" s="232">
        <v>215.4</v>
      </c>
      <c r="I28" s="232">
        <v>219.54999999999998</v>
      </c>
      <c r="J28" s="232">
        <v>222.20000000000002</v>
      </c>
      <c r="K28" s="231">
        <v>216.9</v>
      </c>
      <c r="L28" s="231">
        <v>210.1</v>
      </c>
      <c r="M28" s="231">
        <v>16.89761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3149.75</v>
      </c>
      <c r="D29" s="232">
        <v>3161.2999999999997</v>
      </c>
      <c r="E29" s="232">
        <v>3126.4499999999994</v>
      </c>
      <c r="F29" s="232">
        <v>3103.1499999999996</v>
      </c>
      <c r="G29" s="232">
        <v>3068.2999999999993</v>
      </c>
      <c r="H29" s="232">
        <v>3184.5999999999995</v>
      </c>
      <c r="I29" s="232">
        <v>3219.45</v>
      </c>
      <c r="J29" s="232">
        <v>3242.7499999999995</v>
      </c>
      <c r="K29" s="231">
        <v>3196.15</v>
      </c>
      <c r="L29" s="231">
        <v>3138</v>
      </c>
      <c r="M29" s="231">
        <v>1.8673500000000001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372.15</v>
      </c>
      <c r="D30" s="232">
        <v>373.2833333333333</v>
      </c>
      <c r="E30" s="232">
        <v>369.26666666666659</v>
      </c>
      <c r="F30" s="232">
        <v>366.38333333333327</v>
      </c>
      <c r="G30" s="232">
        <v>362.36666666666656</v>
      </c>
      <c r="H30" s="232">
        <v>376.16666666666663</v>
      </c>
      <c r="I30" s="232">
        <v>380.18333333333328</v>
      </c>
      <c r="J30" s="232">
        <v>383.06666666666666</v>
      </c>
      <c r="K30" s="231">
        <v>377.3</v>
      </c>
      <c r="L30" s="231">
        <v>370.4</v>
      </c>
      <c r="M30" s="231">
        <v>84.283100000000005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4273.05</v>
      </c>
      <c r="D31" s="232">
        <v>4271.9833333333336</v>
      </c>
      <c r="E31" s="232">
        <v>4244.6166666666668</v>
      </c>
      <c r="F31" s="232">
        <v>4216.1833333333334</v>
      </c>
      <c r="G31" s="232">
        <v>4188.8166666666666</v>
      </c>
      <c r="H31" s="232">
        <v>4300.416666666667</v>
      </c>
      <c r="I31" s="232">
        <v>4327.7833333333338</v>
      </c>
      <c r="J31" s="232">
        <v>4356.2166666666672</v>
      </c>
      <c r="K31" s="231">
        <v>4299.3500000000004</v>
      </c>
      <c r="L31" s="231">
        <v>4243.55</v>
      </c>
      <c r="M31" s="231">
        <v>2.3305400000000001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137.30000000000001</v>
      </c>
      <c r="D32" s="232">
        <v>137.78333333333333</v>
      </c>
      <c r="E32" s="232">
        <v>136.36666666666667</v>
      </c>
      <c r="F32" s="232">
        <v>135.43333333333334</v>
      </c>
      <c r="G32" s="232">
        <v>134.01666666666668</v>
      </c>
      <c r="H32" s="232">
        <v>138.71666666666667</v>
      </c>
      <c r="I32" s="232">
        <v>140.13333333333335</v>
      </c>
      <c r="J32" s="232">
        <v>141.06666666666666</v>
      </c>
      <c r="K32" s="231">
        <v>139.19999999999999</v>
      </c>
      <c r="L32" s="231">
        <v>136.85</v>
      </c>
      <c r="M32" s="231">
        <v>67.880780000000001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2797.8</v>
      </c>
      <c r="D33" s="232">
        <v>2796.1833333333329</v>
      </c>
      <c r="E33" s="232">
        <v>2769.3666666666659</v>
      </c>
      <c r="F33" s="232">
        <v>2740.9333333333329</v>
      </c>
      <c r="G33" s="232">
        <v>2714.1166666666659</v>
      </c>
      <c r="H33" s="232">
        <v>2824.6166666666659</v>
      </c>
      <c r="I33" s="232">
        <v>2851.4333333333325</v>
      </c>
      <c r="J33" s="232">
        <v>2879.8666666666659</v>
      </c>
      <c r="K33" s="231">
        <v>2823</v>
      </c>
      <c r="L33" s="231">
        <v>2767.75</v>
      </c>
      <c r="M33" s="231">
        <v>10.16581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1336.35</v>
      </c>
      <c r="D34" s="232">
        <v>1339.1833333333332</v>
      </c>
      <c r="E34" s="232">
        <v>1326.7666666666664</v>
      </c>
      <c r="F34" s="232">
        <v>1317.1833333333332</v>
      </c>
      <c r="G34" s="232">
        <v>1304.7666666666664</v>
      </c>
      <c r="H34" s="232">
        <v>1348.7666666666664</v>
      </c>
      <c r="I34" s="232">
        <v>1361.1833333333329</v>
      </c>
      <c r="J34" s="232">
        <v>1370.7666666666664</v>
      </c>
      <c r="K34" s="231">
        <v>1351.6</v>
      </c>
      <c r="L34" s="231">
        <v>1329.6</v>
      </c>
      <c r="M34" s="231">
        <v>1.42923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486.15</v>
      </c>
      <c r="D35" s="232">
        <v>483.3</v>
      </c>
      <c r="E35" s="232">
        <v>478.6</v>
      </c>
      <c r="F35" s="232">
        <v>471.05</v>
      </c>
      <c r="G35" s="232">
        <v>466.35</v>
      </c>
      <c r="H35" s="232">
        <v>490.85</v>
      </c>
      <c r="I35" s="232">
        <v>495.54999999999995</v>
      </c>
      <c r="J35" s="232">
        <v>503.1</v>
      </c>
      <c r="K35" s="231">
        <v>488</v>
      </c>
      <c r="L35" s="231">
        <v>475.75</v>
      </c>
      <c r="M35" s="231">
        <v>20.85444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3373.5</v>
      </c>
      <c r="D36" s="232">
        <v>3369.7999999999997</v>
      </c>
      <c r="E36" s="232">
        <v>3345.7999999999993</v>
      </c>
      <c r="F36" s="232">
        <v>3318.0999999999995</v>
      </c>
      <c r="G36" s="232">
        <v>3294.099999999999</v>
      </c>
      <c r="H36" s="232">
        <v>3397.4999999999995</v>
      </c>
      <c r="I36" s="232">
        <v>3421.5000000000005</v>
      </c>
      <c r="J36" s="232">
        <v>3449.2</v>
      </c>
      <c r="K36" s="231">
        <v>3393.8</v>
      </c>
      <c r="L36" s="231">
        <v>3342.1</v>
      </c>
      <c r="M36" s="231">
        <v>1.9133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848.8</v>
      </c>
      <c r="D37" s="232">
        <v>851.68333333333328</v>
      </c>
      <c r="E37" s="232">
        <v>842.21666666666658</v>
      </c>
      <c r="F37" s="232">
        <v>835.63333333333333</v>
      </c>
      <c r="G37" s="232">
        <v>826.16666666666663</v>
      </c>
      <c r="H37" s="232">
        <v>858.26666666666654</v>
      </c>
      <c r="I37" s="232">
        <v>867.73333333333323</v>
      </c>
      <c r="J37" s="232">
        <v>874.31666666666649</v>
      </c>
      <c r="K37" s="231">
        <v>861.15</v>
      </c>
      <c r="L37" s="231">
        <v>845.1</v>
      </c>
      <c r="M37" s="231">
        <v>98.578919999999997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3862.95</v>
      </c>
      <c r="D38" s="232">
        <v>3876.1333333333337</v>
      </c>
      <c r="E38" s="232">
        <v>3839.8666666666672</v>
      </c>
      <c r="F38" s="232">
        <v>3816.7833333333338</v>
      </c>
      <c r="G38" s="232">
        <v>3780.5166666666673</v>
      </c>
      <c r="H38" s="232">
        <v>3899.2166666666672</v>
      </c>
      <c r="I38" s="232">
        <v>3935.4833333333336</v>
      </c>
      <c r="J38" s="232">
        <v>3958.5666666666671</v>
      </c>
      <c r="K38" s="231">
        <v>3912.4</v>
      </c>
      <c r="L38" s="231">
        <v>3853.05</v>
      </c>
      <c r="M38" s="231">
        <v>2.5631300000000001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5833.05</v>
      </c>
      <c r="D39" s="232">
        <v>5835.1833333333334</v>
      </c>
      <c r="E39" s="232">
        <v>5770.3666666666668</v>
      </c>
      <c r="F39" s="232">
        <v>5707.6833333333334</v>
      </c>
      <c r="G39" s="232">
        <v>5642.8666666666668</v>
      </c>
      <c r="H39" s="232">
        <v>5897.8666666666668</v>
      </c>
      <c r="I39" s="232">
        <v>5962.6833333333343</v>
      </c>
      <c r="J39" s="232">
        <v>6025.3666666666668</v>
      </c>
      <c r="K39" s="231">
        <v>5900</v>
      </c>
      <c r="L39" s="231">
        <v>5772.5</v>
      </c>
      <c r="M39" s="231">
        <v>10.54419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1290</v>
      </c>
      <c r="D40" s="232">
        <v>1292.9333333333334</v>
      </c>
      <c r="E40" s="232">
        <v>1275.3666666666668</v>
      </c>
      <c r="F40" s="232">
        <v>1260.7333333333333</v>
      </c>
      <c r="G40" s="232">
        <v>1243.1666666666667</v>
      </c>
      <c r="H40" s="232">
        <v>1307.5666666666668</v>
      </c>
      <c r="I40" s="232">
        <v>1325.1333333333334</v>
      </c>
      <c r="J40" s="232">
        <v>1339.7666666666669</v>
      </c>
      <c r="K40" s="231">
        <v>1310.5</v>
      </c>
      <c r="L40" s="231">
        <v>1278.3</v>
      </c>
      <c r="M40" s="231">
        <v>19.47186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6032.45</v>
      </c>
      <c r="D41" s="232">
        <v>6063.4833333333336</v>
      </c>
      <c r="E41" s="232">
        <v>5978.9666666666672</v>
      </c>
      <c r="F41" s="232">
        <v>5925.4833333333336</v>
      </c>
      <c r="G41" s="232">
        <v>5840.9666666666672</v>
      </c>
      <c r="H41" s="232">
        <v>6116.9666666666672</v>
      </c>
      <c r="I41" s="232">
        <v>6201.4833333333336</v>
      </c>
      <c r="J41" s="232">
        <v>6254.9666666666672</v>
      </c>
      <c r="K41" s="231">
        <v>6148</v>
      </c>
      <c r="L41" s="231">
        <v>6010</v>
      </c>
      <c r="M41" s="231">
        <v>0.44558999999999999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1978.9</v>
      </c>
      <c r="D42" s="232">
        <v>1984.8666666666668</v>
      </c>
      <c r="E42" s="232">
        <v>1964.7333333333336</v>
      </c>
      <c r="F42" s="232">
        <v>1950.5666666666668</v>
      </c>
      <c r="G42" s="232">
        <v>1930.4333333333336</v>
      </c>
      <c r="H42" s="232">
        <v>1999.0333333333335</v>
      </c>
      <c r="I42" s="232">
        <v>2019.1666666666667</v>
      </c>
      <c r="J42" s="232">
        <v>2033.3333333333335</v>
      </c>
      <c r="K42" s="231">
        <v>2005</v>
      </c>
      <c r="L42" s="231">
        <v>1970.7</v>
      </c>
      <c r="M42" s="231">
        <v>1.1928799999999999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212.5</v>
      </c>
      <c r="D43" s="232">
        <v>212.18333333333331</v>
      </c>
      <c r="E43" s="232">
        <v>208.56666666666661</v>
      </c>
      <c r="F43" s="232">
        <v>204.6333333333333</v>
      </c>
      <c r="G43" s="232">
        <v>201.01666666666659</v>
      </c>
      <c r="H43" s="232">
        <v>216.11666666666662</v>
      </c>
      <c r="I43" s="232">
        <v>219.73333333333335</v>
      </c>
      <c r="J43" s="232">
        <v>223.66666666666663</v>
      </c>
      <c r="K43" s="231">
        <v>215.8</v>
      </c>
      <c r="L43" s="231">
        <v>208.25</v>
      </c>
      <c r="M43" s="231">
        <v>97.152230000000003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162.69999999999999</v>
      </c>
      <c r="D44" s="232">
        <v>164.01666666666665</v>
      </c>
      <c r="E44" s="232">
        <v>160.93333333333331</v>
      </c>
      <c r="F44" s="232">
        <v>159.16666666666666</v>
      </c>
      <c r="G44" s="232">
        <v>156.08333333333331</v>
      </c>
      <c r="H44" s="232">
        <v>165.7833333333333</v>
      </c>
      <c r="I44" s="232">
        <v>168.86666666666667</v>
      </c>
      <c r="J44" s="232">
        <v>170.6333333333333</v>
      </c>
      <c r="K44" s="231">
        <v>167.1</v>
      </c>
      <c r="L44" s="231">
        <v>162.25</v>
      </c>
      <c r="M44" s="231">
        <v>201.29946000000001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73.400000000000006</v>
      </c>
      <c r="D45" s="232">
        <v>73.616666666666674</v>
      </c>
      <c r="E45" s="232">
        <v>72.783333333333346</v>
      </c>
      <c r="F45" s="232">
        <v>72.166666666666671</v>
      </c>
      <c r="G45" s="232">
        <v>71.333333333333343</v>
      </c>
      <c r="H45" s="232">
        <v>74.233333333333348</v>
      </c>
      <c r="I45" s="232">
        <v>75.066666666666663</v>
      </c>
      <c r="J45" s="232">
        <v>75.683333333333351</v>
      </c>
      <c r="K45" s="231">
        <v>74.45</v>
      </c>
      <c r="L45" s="231">
        <v>73</v>
      </c>
      <c r="M45" s="231">
        <v>79.466570000000004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1416.3</v>
      </c>
      <c r="D46" s="232">
        <v>1414.4833333333333</v>
      </c>
      <c r="E46" s="232">
        <v>1407.0666666666666</v>
      </c>
      <c r="F46" s="232">
        <v>1397.8333333333333</v>
      </c>
      <c r="G46" s="232">
        <v>1390.4166666666665</v>
      </c>
      <c r="H46" s="232">
        <v>1423.7166666666667</v>
      </c>
      <c r="I46" s="232">
        <v>1431.1333333333332</v>
      </c>
      <c r="J46" s="232">
        <v>1440.3666666666668</v>
      </c>
      <c r="K46" s="231">
        <v>1421.9</v>
      </c>
      <c r="L46" s="231">
        <v>1405.25</v>
      </c>
      <c r="M46" s="231">
        <v>2.9046699999999999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575.95000000000005</v>
      </c>
      <c r="D47" s="232">
        <v>580.9</v>
      </c>
      <c r="E47" s="232">
        <v>568.9</v>
      </c>
      <c r="F47" s="232">
        <v>561.85</v>
      </c>
      <c r="G47" s="232">
        <v>549.85</v>
      </c>
      <c r="H47" s="232">
        <v>587.94999999999993</v>
      </c>
      <c r="I47" s="232">
        <v>599.94999999999993</v>
      </c>
      <c r="J47" s="232">
        <v>606.99999999999989</v>
      </c>
      <c r="K47" s="231">
        <v>592.9</v>
      </c>
      <c r="L47" s="231">
        <v>573.85</v>
      </c>
      <c r="M47" s="231">
        <v>9.1948299999999996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92.1</v>
      </c>
      <c r="D48" s="232">
        <v>91.899999999999991</v>
      </c>
      <c r="E48" s="232">
        <v>91.049999999999983</v>
      </c>
      <c r="F48" s="232">
        <v>89.999999999999986</v>
      </c>
      <c r="G48" s="232">
        <v>89.149999999999977</v>
      </c>
      <c r="H48" s="232">
        <v>92.949999999999989</v>
      </c>
      <c r="I48" s="232">
        <v>93.799999999999983</v>
      </c>
      <c r="J48" s="232">
        <v>94.85</v>
      </c>
      <c r="K48" s="231">
        <v>92.75</v>
      </c>
      <c r="L48" s="231">
        <v>90.85</v>
      </c>
      <c r="M48" s="231">
        <v>99.696700000000007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770.1</v>
      </c>
      <c r="D49" s="232">
        <v>773.05000000000007</v>
      </c>
      <c r="E49" s="232">
        <v>764.00000000000011</v>
      </c>
      <c r="F49" s="232">
        <v>757.90000000000009</v>
      </c>
      <c r="G49" s="232">
        <v>748.85000000000014</v>
      </c>
      <c r="H49" s="232">
        <v>779.15000000000009</v>
      </c>
      <c r="I49" s="232">
        <v>788.2</v>
      </c>
      <c r="J49" s="232">
        <v>794.30000000000007</v>
      </c>
      <c r="K49" s="231">
        <v>782.1</v>
      </c>
      <c r="L49" s="231">
        <v>766.95</v>
      </c>
      <c r="M49" s="231">
        <v>7.7631699999999997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74.3</v>
      </c>
      <c r="D50" s="232">
        <v>74.38333333333334</v>
      </c>
      <c r="E50" s="232">
        <v>73.816666666666677</v>
      </c>
      <c r="F50" s="232">
        <v>73.333333333333343</v>
      </c>
      <c r="G50" s="232">
        <v>72.76666666666668</v>
      </c>
      <c r="H50" s="232">
        <v>74.866666666666674</v>
      </c>
      <c r="I50" s="232">
        <v>75.433333333333337</v>
      </c>
      <c r="J50" s="232">
        <v>75.916666666666671</v>
      </c>
      <c r="K50" s="231">
        <v>74.95</v>
      </c>
      <c r="L50" s="231">
        <v>73.900000000000006</v>
      </c>
      <c r="M50" s="231">
        <v>92.464190000000002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348.35</v>
      </c>
      <c r="D51" s="232">
        <v>349.16666666666669</v>
      </c>
      <c r="E51" s="232">
        <v>346.68333333333339</v>
      </c>
      <c r="F51" s="232">
        <v>345.01666666666671</v>
      </c>
      <c r="G51" s="232">
        <v>342.53333333333342</v>
      </c>
      <c r="H51" s="232">
        <v>350.83333333333337</v>
      </c>
      <c r="I51" s="232">
        <v>353.31666666666661</v>
      </c>
      <c r="J51" s="232">
        <v>354.98333333333335</v>
      </c>
      <c r="K51" s="231">
        <v>351.65</v>
      </c>
      <c r="L51" s="231">
        <v>347.5</v>
      </c>
      <c r="M51" s="231">
        <v>25.730879999999999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763.55</v>
      </c>
      <c r="D52" s="232">
        <v>762.06666666666661</v>
      </c>
      <c r="E52" s="232">
        <v>758.33333333333326</v>
      </c>
      <c r="F52" s="232">
        <v>753.11666666666667</v>
      </c>
      <c r="G52" s="232">
        <v>749.38333333333333</v>
      </c>
      <c r="H52" s="232">
        <v>767.28333333333319</v>
      </c>
      <c r="I52" s="232">
        <v>771.01666666666654</v>
      </c>
      <c r="J52" s="232">
        <v>776.23333333333312</v>
      </c>
      <c r="K52" s="231">
        <v>765.8</v>
      </c>
      <c r="L52" s="231">
        <v>756.85</v>
      </c>
      <c r="M52" s="231">
        <v>24.549479999999999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207</v>
      </c>
      <c r="D53" s="232">
        <v>205.28333333333333</v>
      </c>
      <c r="E53" s="232">
        <v>202.76666666666665</v>
      </c>
      <c r="F53" s="232">
        <v>198.53333333333333</v>
      </c>
      <c r="G53" s="232">
        <v>196.01666666666665</v>
      </c>
      <c r="H53" s="232">
        <v>209.51666666666665</v>
      </c>
      <c r="I53" s="232">
        <v>212.03333333333336</v>
      </c>
      <c r="J53" s="232">
        <v>216.26666666666665</v>
      </c>
      <c r="K53" s="231">
        <v>207.8</v>
      </c>
      <c r="L53" s="231">
        <v>201.05</v>
      </c>
      <c r="M53" s="231">
        <v>61.453499999999998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18427.8</v>
      </c>
      <c r="D54" s="232">
        <v>18407.333333333332</v>
      </c>
      <c r="E54" s="232">
        <v>18321.466666666664</v>
      </c>
      <c r="F54" s="232">
        <v>18215.133333333331</v>
      </c>
      <c r="G54" s="232">
        <v>18129.266666666663</v>
      </c>
      <c r="H54" s="232">
        <v>18513.666666666664</v>
      </c>
      <c r="I54" s="232">
        <v>18599.533333333333</v>
      </c>
      <c r="J54" s="232">
        <v>18705.866666666665</v>
      </c>
      <c r="K54" s="231">
        <v>18493.2</v>
      </c>
      <c r="L54" s="231">
        <v>18301</v>
      </c>
      <c r="M54" s="231">
        <v>0.24299999999999999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4242.7</v>
      </c>
      <c r="D55" s="232">
        <v>4231.6500000000005</v>
      </c>
      <c r="E55" s="232">
        <v>4207.8000000000011</v>
      </c>
      <c r="F55" s="232">
        <v>4172.9000000000005</v>
      </c>
      <c r="G55" s="232">
        <v>4149.0500000000011</v>
      </c>
      <c r="H55" s="232">
        <v>4266.5500000000011</v>
      </c>
      <c r="I55" s="232">
        <v>4290.4000000000015</v>
      </c>
      <c r="J55" s="232">
        <v>4325.3000000000011</v>
      </c>
      <c r="K55" s="231">
        <v>4255.5</v>
      </c>
      <c r="L55" s="231">
        <v>4196.75</v>
      </c>
      <c r="M55" s="231">
        <v>1.9737199999999999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280.60000000000002</v>
      </c>
      <c r="D56" s="232">
        <v>282.31666666666666</v>
      </c>
      <c r="E56" s="232">
        <v>277.63333333333333</v>
      </c>
      <c r="F56" s="232">
        <v>274.66666666666669</v>
      </c>
      <c r="G56" s="232">
        <v>269.98333333333335</v>
      </c>
      <c r="H56" s="232">
        <v>285.2833333333333</v>
      </c>
      <c r="I56" s="232">
        <v>289.96666666666658</v>
      </c>
      <c r="J56" s="232">
        <v>292.93333333333328</v>
      </c>
      <c r="K56" s="231">
        <v>287</v>
      </c>
      <c r="L56" s="231">
        <v>279.35000000000002</v>
      </c>
      <c r="M56" s="231">
        <v>58.828650000000003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746.7</v>
      </c>
      <c r="D57" s="232">
        <v>746.43333333333339</v>
      </c>
      <c r="E57" s="232">
        <v>740.86666666666679</v>
      </c>
      <c r="F57" s="232">
        <v>735.03333333333342</v>
      </c>
      <c r="G57" s="232">
        <v>729.46666666666681</v>
      </c>
      <c r="H57" s="232">
        <v>752.26666666666677</v>
      </c>
      <c r="I57" s="232">
        <v>757.83333333333337</v>
      </c>
      <c r="J57" s="232">
        <v>763.66666666666674</v>
      </c>
      <c r="K57" s="231">
        <v>752</v>
      </c>
      <c r="L57" s="231">
        <v>740.6</v>
      </c>
      <c r="M57" s="231">
        <v>8.3625399999999992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869.1</v>
      </c>
      <c r="D58" s="232">
        <v>867.08333333333337</v>
      </c>
      <c r="E58" s="232">
        <v>863.26666666666677</v>
      </c>
      <c r="F58" s="232">
        <v>857.43333333333339</v>
      </c>
      <c r="G58" s="232">
        <v>853.61666666666679</v>
      </c>
      <c r="H58" s="232">
        <v>872.91666666666674</v>
      </c>
      <c r="I58" s="232">
        <v>876.73333333333335</v>
      </c>
      <c r="J58" s="232">
        <v>882.56666666666672</v>
      </c>
      <c r="K58" s="231">
        <v>870.9</v>
      </c>
      <c r="L58" s="231">
        <v>861.25</v>
      </c>
      <c r="M58" s="231">
        <v>18.65868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1343.55</v>
      </c>
      <c r="D59" s="232">
        <v>1349.5</v>
      </c>
      <c r="E59" s="232">
        <v>1333.05</v>
      </c>
      <c r="F59" s="232">
        <v>1322.55</v>
      </c>
      <c r="G59" s="232">
        <v>1306.0999999999999</v>
      </c>
      <c r="H59" s="232">
        <v>1360</v>
      </c>
      <c r="I59" s="232">
        <v>1376.4499999999998</v>
      </c>
      <c r="J59" s="232">
        <v>1386.95</v>
      </c>
      <c r="K59" s="231">
        <v>1365.95</v>
      </c>
      <c r="L59" s="231">
        <v>1339</v>
      </c>
      <c r="M59" s="231">
        <v>0.31917000000000001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213.35</v>
      </c>
      <c r="D60" s="232">
        <v>213.5</v>
      </c>
      <c r="E60" s="232">
        <v>212.25</v>
      </c>
      <c r="F60" s="232">
        <v>211.15</v>
      </c>
      <c r="G60" s="232">
        <v>209.9</v>
      </c>
      <c r="H60" s="232">
        <v>214.6</v>
      </c>
      <c r="I60" s="232">
        <v>215.85</v>
      </c>
      <c r="J60" s="232">
        <v>216.95</v>
      </c>
      <c r="K60" s="231">
        <v>214.75</v>
      </c>
      <c r="L60" s="231">
        <v>212.4</v>
      </c>
      <c r="M60" s="231">
        <v>47.309179999999998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3748.6</v>
      </c>
      <c r="D61" s="232">
        <v>3722.2000000000003</v>
      </c>
      <c r="E61" s="232">
        <v>3684.4000000000005</v>
      </c>
      <c r="F61" s="232">
        <v>3620.2000000000003</v>
      </c>
      <c r="G61" s="232">
        <v>3582.4000000000005</v>
      </c>
      <c r="H61" s="232">
        <v>3786.4000000000005</v>
      </c>
      <c r="I61" s="232">
        <v>3824.2000000000007</v>
      </c>
      <c r="J61" s="232">
        <v>3888.4000000000005</v>
      </c>
      <c r="K61" s="231">
        <v>3760</v>
      </c>
      <c r="L61" s="231">
        <v>3658</v>
      </c>
      <c r="M61" s="231">
        <v>2.38035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1520.9</v>
      </c>
      <c r="D62" s="232">
        <v>1514.1000000000001</v>
      </c>
      <c r="E62" s="232">
        <v>1505.3000000000002</v>
      </c>
      <c r="F62" s="232">
        <v>1489.7</v>
      </c>
      <c r="G62" s="232">
        <v>1480.9</v>
      </c>
      <c r="H62" s="232">
        <v>1529.7000000000003</v>
      </c>
      <c r="I62" s="232">
        <v>1538.5</v>
      </c>
      <c r="J62" s="232">
        <v>1554.1000000000004</v>
      </c>
      <c r="K62" s="231">
        <v>1522.9</v>
      </c>
      <c r="L62" s="231">
        <v>1498.5</v>
      </c>
      <c r="M62" s="231">
        <v>3.0543100000000001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590.25</v>
      </c>
      <c r="D63" s="232">
        <v>590.18333333333328</v>
      </c>
      <c r="E63" s="232">
        <v>586.51666666666654</v>
      </c>
      <c r="F63" s="232">
        <v>582.7833333333333</v>
      </c>
      <c r="G63" s="232">
        <v>579.11666666666656</v>
      </c>
      <c r="H63" s="232">
        <v>593.91666666666652</v>
      </c>
      <c r="I63" s="232">
        <v>597.58333333333326</v>
      </c>
      <c r="J63" s="232">
        <v>601.31666666666649</v>
      </c>
      <c r="K63" s="231">
        <v>593.85</v>
      </c>
      <c r="L63" s="231">
        <v>586.45000000000005</v>
      </c>
      <c r="M63" s="231">
        <v>5.9956500000000004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894.45</v>
      </c>
      <c r="D64" s="232">
        <v>887.80000000000007</v>
      </c>
      <c r="E64" s="232">
        <v>877.10000000000014</v>
      </c>
      <c r="F64" s="232">
        <v>859.75000000000011</v>
      </c>
      <c r="G64" s="232">
        <v>849.05000000000018</v>
      </c>
      <c r="H64" s="232">
        <v>905.15000000000009</v>
      </c>
      <c r="I64" s="232">
        <v>915.85000000000014</v>
      </c>
      <c r="J64" s="232">
        <v>933.2</v>
      </c>
      <c r="K64" s="231">
        <v>898.5</v>
      </c>
      <c r="L64" s="231">
        <v>870.45</v>
      </c>
      <c r="M64" s="231">
        <v>9.41282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291.39999999999998</v>
      </c>
      <c r="D65" s="232">
        <v>291.68333333333334</v>
      </c>
      <c r="E65" s="232">
        <v>288.61666666666667</v>
      </c>
      <c r="F65" s="232">
        <v>285.83333333333331</v>
      </c>
      <c r="G65" s="232">
        <v>282.76666666666665</v>
      </c>
      <c r="H65" s="232">
        <v>294.4666666666667</v>
      </c>
      <c r="I65" s="232">
        <v>297.53333333333342</v>
      </c>
      <c r="J65" s="232">
        <v>300.31666666666672</v>
      </c>
      <c r="K65" s="231">
        <v>294.75</v>
      </c>
      <c r="L65" s="231">
        <v>288.89999999999998</v>
      </c>
      <c r="M65" s="231">
        <v>15.76003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1630.5</v>
      </c>
      <c r="D66" s="232">
        <v>1630.8333333333333</v>
      </c>
      <c r="E66" s="232">
        <v>1607.6666666666665</v>
      </c>
      <c r="F66" s="232">
        <v>1584.8333333333333</v>
      </c>
      <c r="G66" s="232">
        <v>1561.6666666666665</v>
      </c>
      <c r="H66" s="232">
        <v>1653.6666666666665</v>
      </c>
      <c r="I66" s="232">
        <v>1676.833333333333</v>
      </c>
      <c r="J66" s="232">
        <v>1699.6666666666665</v>
      </c>
      <c r="K66" s="231">
        <v>1654</v>
      </c>
      <c r="L66" s="231">
        <v>1608</v>
      </c>
      <c r="M66" s="231">
        <v>7.1335800000000003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367.65</v>
      </c>
      <c r="D67" s="232">
        <v>368.39999999999992</v>
      </c>
      <c r="E67" s="232">
        <v>364.84999999999985</v>
      </c>
      <c r="F67" s="232">
        <v>362.04999999999995</v>
      </c>
      <c r="G67" s="232">
        <v>358.49999999999989</v>
      </c>
      <c r="H67" s="232">
        <v>371.19999999999982</v>
      </c>
      <c r="I67" s="232">
        <v>374.74999999999989</v>
      </c>
      <c r="J67" s="232">
        <v>377.54999999999978</v>
      </c>
      <c r="K67" s="231">
        <v>371.95</v>
      </c>
      <c r="L67" s="231">
        <v>365.6</v>
      </c>
      <c r="M67" s="231">
        <v>25.083449999999999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539.4</v>
      </c>
      <c r="D68" s="232">
        <v>540.15</v>
      </c>
      <c r="E68" s="232">
        <v>535.84999999999991</v>
      </c>
      <c r="F68" s="232">
        <v>532.29999999999995</v>
      </c>
      <c r="G68" s="232">
        <v>527.99999999999989</v>
      </c>
      <c r="H68" s="232">
        <v>543.69999999999993</v>
      </c>
      <c r="I68" s="232">
        <v>547.99999999999989</v>
      </c>
      <c r="J68" s="232">
        <v>551.54999999999995</v>
      </c>
      <c r="K68" s="231">
        <v>544.45000000000005</v>
      </c>
      <c r="L68" s="231">
        <v>536.6</v>
      </c>
      <c r="M68" s="231">
        <v>19.279509999999998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1823.15</v>
      </c>
      <c r="D69" s="232">
        <v>1832.7166666666665</v>
      </c>
      <c r="E69" s="232">
        <v>1809.4333333333329</v>
      </c>
      <c r="F69" s="232">
        <v>1795.7166666666665</v>
      </c>
      <c r="G69" s="232">
        <v>1772.4333333333329</v>
      </c>
      <c r="H69" s="232">
        <v>1846.4333333333329</v>
      </c>
      <c r="I69" s="232">
        <v>1869.7166666666662</v>
      </c>
      <c r="J69" s="232">
        <v>1883.4333333333329</v>
      </c>
      <c r="K69" s="231">
        <v>1856</v>
      </c>
      <c r="L69" s="231">
        <v>1819</v>
      </c>
      <c r="M69" s="231">
        <v>1.6661999999999999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1810.3</v>
      </c>
      <c r="D70" s="232">
        <v>1805.9000000000003</v>
      </c>
      <c r="E70" s="232">
        <v>1797.8000000000006</v>
      </c>
      <c r="F70" s="232">
        <v>1785.3000000000004</v>
      </c>
      <c r="G70" s="232">
        <v>1777.2000000000007</v>
      </c>
      <c r="H70" s="232">
        <v>1818.4000000000005</v>
      </c>
      <c r="I70" s="232">
        <v>1826.5000000000005</v>
      </c>
      <c r="J70" s="232">
        <v>1839.0000000000005</v>
      </c>
      <c r="K70" s="231">
        <v>1814</v>
      </c>
      <c r="L70" s="231">
        <v>1793.4</v>
      </c>
      <c r="M70" s="231">
        <v>2.0888599999999999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325.7</v>
      </c>
      <c r="D71" s="232">
        <v>327.13333333333333</v>
      </c>
      <c r="E71" s="232">
        <v>319.56666666666666</v>
      </c>
      <c r="F71" s="232">
        <v>313.43333333333334</v>
      </c>
      <c r="G71" s="232">
        <v>305.86666666666667</v>
      </c>
      <c r="H71" s="232">
        <v>333.26666666666665</v>
      </c>
      <c r="I71" s="232">
        <v>340.83333333333326</v>
      </c>
      <c r="J71" s="232">
        <v>346.96666666666664</v>
      </c>
      <c r="K71" s="231">
        <v>334.7</v>
      </c>
      <c r="L71" s="231">
        <v>321</v>
      </c>
      <c r="M71" s="231">
        <v>9.8108599999999999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2803.1</v>
      </c>
      <c r="D72" s="232">
        <v>2802.1</v>
      </c>
      <c r="E72" s="232">
        <v>2786.75</v>
      </c>
      <c r="F72" s="232">
        <v>2770.4</v>
      </c>
      <c r="G72" s="232">
        <v>2755.05</v>
      </c>
      <c r="H72" s="232">
        <v>2818.45</v>
      </c>
      <c r="I72" s="232">
        <v>2833.7999999999993</v>
      </c>
      <c r="J72" s="232">
        <v>2850.1499999999996</v>
      </c>
      <c r="K72" s="231">
        <v>2817.45</v>
      </c>
      <c r="L72" s="231">
        <v>2785.75</v>
      </c>
      <c r="M72" s="231">
        <v>1.93035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2898.8</v>
      </c>
      <c r="D73" s="232">
        <v>2888.0666666666671</v>
      </c>
      <c r="E73" s="232">
        <v>2862.7833333333342</v>
      </c>
      <c r="F73" s="232">
        <v>2826.7666666666673</v>
      </c>
      <c r="G73" s="232">
        <v>2801.4833333333345</v>
      </c>
      <c r="H73" s="232">
        <v>2924.0833333333339</v>
      </c>
      <c r="I73" s="232">
        <v>2949.3666666666668</v>
      </c>
      <c r="J73" s="232">
        <v>2985.3833333333337</v>
      </c>
      <c r="K73" s="231">
        <v>2913.35</v>
      </c>
      <c r="L73" s="231">
        <v>2852.05</v>
      </c>
      <c r="M73" s="231">
        <v>1.67649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1829.3</v>
      </c>
      <c r="D74" s="232">
        <v>1829.8833333333332</v>
      </c>
      <c r="E74" s="232">
        <v>1809.7666666666664</v>
      </c>
      <c r="F74" s="232">
        <v>1790.2333333333331</v>
      </c>
      <c r="G74" s="232">
        <v>1770.1166666666663</v>
      </c>
      <c r="H74" s="232">
        <v>1849.4166666666665</v>
      </c>
      <c r="I74" s="232">
        <v>1869.5333333333333</v>
      </c>
      <c r="J74" s="232">
        <v>1889.0666666666666</v>
      </c>
      <c r="K74" s="231">
        <v>1850</v>
      </c>
      <c r="L74" s="231">
        <v>1810.35</v>
      </c>
      <c r="M74" s="231">
        <v>2.09497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4446.95</v>
      </c>
      <c r="D75" s="232">
        <v>4459</v>
      </c>
      <c r="E75" s="232">
        <v>4418.5</v>
      </c>
      <c r="F75" s="232">
        <v>4390.05</v>
      </c>
      <c r="G75" s="232">
        <v>4349.55</v>
      </c>
      <c r="H75" s="232">
        <v>4487.45</v>
      </c>
      <c r="I75" s="232">
        <v>4527.95</v>
      </c>
      <c r="J75" s="232">
        <v>4556.3999999999996</v>
      </c>
      <c r="K75" s="231">
        <v>4499.5</v>
      </c>
      <c r="L75" s="231">
        <v>4430.55</v>
      </c>
      <c r="M75" s="231">
        <v>4.8367399999999998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2927.7</v>
      </c>
      <c r="D76" s="232">
        <v>2930.1833333333329</v>
      </c>
      <c r="E76" s="232">
        <v>2910.3666666666659</v>
      </c>
      <c r="F76" s="232">
        <v>2893.0333333333328</v>
      </c>
      <c r="G76" s="232">
        <v>2873.2166666666658</v>
      </c>
      <c r="H76" s="232">
        <v>2947.516666666666</v>
      </c>
      <c r="I76" s="232">
        <v>2967.3333333333326</v>
      </c>
      <c r="J76" s="232">
        <v>2984.6666666666661</v>
      </c>
      <c r="K76" s="231">
        <v>2950</v>
      </c>
      <c r="L76" s="231">
        <v>2912.85</v>
      </c>
      <c r="M76" s="231">
        <v>3.7919100000000001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364.1</v>
      </c>
      <c r="D77" s="232">
        <v>366.83333333333331</v>
      </c>
      <c r="E77" s="232">
        <v>358.66666666666663</v>
      </c>
      <c r="F77" s="232">
        <v>353.23333333333329</v>
      </c>
      <c r="G77" s="232">
        <v>345.06666666666661</v>
      </c>
      <c r="H77" s="232">
        <v>372.26666666666665</v>
      </c>
      <c r="I77" s="232">
        <v>380.43333333333328</v>
      </c>
      <c r="J77" s="232">
        <v>385.86666666666667</v>
      </c>
      <c r="K77" s="231">
        <v>375</v>
      </c>
      <c r="L77" s="231">
        <v>361.4</v>
      </c>
      <c r="M77" s="231">
        <v>9.4090100000000003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1856.65</v>
      </c>
      <c r="D78" s="232">
        <v>1868.8333333333333</v>
      </c>
      <c r="E78" s="232">
        <v>1837.8166666666666</v>
      </c>
      <c r="F78" s="232">
        <v>1818.9833333333333</v>
      </c>
      <c r="G78" s="232">
        <v>1787.9666666666667</v>
      </c>
      <c r="H78" s="232">
        <v>1887.6666666666665</v>
      </c>
      <c r="I78" s="232">
        <v>1918.6833333333334</v>
      </c>
      <c r="J78" s="232">
        <v>1937.5166666666664</v>
      </c>
      <c r="K78" s="231">
        <v>1899.85</v>
      </c>
      <c r="L78" s="231">
        <v>1850</v>
      </c>
      <c r="M78" s="231">
        <v>1.6593500000000001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138.1</v>
      </c>
      <c r="D79" s="232">
        <v>138.48333333333332</v>
      </c>
      <c r="E79" s="232">
        <v>137.16666666666663</v>
      </c>
      <c r="F79" s="232">
        <v>136.23333333333332</v>
      </c>
      <c r="G79" s="232">
        <v>134.91666666666663</v>
      </c>
      <c r="H79" s="232">
        <v>139.41666666666663</v>
      </c>
      <c r="I79" s="232">
        <v>140.73333333333329</v>
      </c>
      <c r="J79" s="232">
        <v>141.66666666666663</v>
      </c>
      <c r="K79" s="231">
        <v>139.80000000000001</v>
      </c>
      <c r="L79" s="231">
        <v>137.55000000000001</v>
      </c>
      <c r="M79" s="231">
        <v>23.244879999999998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</v>
      </c>
      <c r="D80" s="232">
        <v>127.78333333333335</v>
      </c>
      <c r="E80" s="232">
        <v>125.8666666666667</v>
      </c>
      <c r="F80" s="232">
        <v>124.73333333333336</v>
      </c>
      <c r="G80" s="232">
        <v>122.81666666666672</v>
      </c>
      <c r="H80" s="232">
        <v>128.91666666666669</v>
      </c>
      <c r="I80" s="232">
        <v>130.83333333333334</v>
      </c>
      <c r="J80" s="232">
        <v>131.96666666666667</v>
      </c>
      <c r="K80" s="231">
        <v>129.69999999999999</v>
      </c>
      <c r="L80" s="231">
        <v>126.65</v>
      </c>
      <c r="M80" s="231">
        <v>63.052900000000001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250.6</v>
      </c>
      <c r="D81" s="232">
        <v>251.4666666666667</v>
      </c>
      <c r="E81" s="232">
        <v>248.68333333333339</v>
      </c>
      <c r="F81" s="232">
        <v>246.76666666666671</v>
      </c>
      <c r="G81" s="232">
        <v>243.98333333333341</v>
      </c>
      <c r="H81" s="232">
        <v>253.38333333333338</v>
      </c>
      <c r="I81" s="232">
        <v>256.16666666666669</v>
      </c>
      <c r="J81" s="232">
        <v>258.08333333333337</v>
      </c>
      <c r="K81" s="231">
        <v>254.25</v>
      </c>
      <c r="L81" s="231">
        <v>249.55</v>
      </c>
      <c r="M81" s="231">
        <v>5.51389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105.1</v>
      </c>
      <c r="D82" s="232">
        <v>104.21666666666665</v>
      </c>
      <c r="E82" s="232">
        <v>102.7833333333333</v>
      </c>
      <c r="F82" s="232">
        <v>100.46666666666665</v>
      </c>
      <c r="G82" s="232">
        <v>99.033333333333303</v>
      </c>
      <c r="H82" s="232">
        <v>106.5333333333333</v>
      </c>
      <c r="I82" s="232">
        <v>107.96666666666667</v>
      </c>
      <c r="J82" s="232">
        <v>110.2833333333333</v>
      </c>
      <c r="K82" s="231">
        <v>105.65</v>
      </c>
      <c r="L82" s="231">
        <v>101.9</v>
      </c>
      <c r="M82" s="231">
        <v>163.18256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1284.0999999999999</v>
      </c>
      <c r="D83" s="232">
        <v>1269.3166666666666</v>
      </c>
      <c r="E83" s="232">
        <v>1248.6333333333332</v>
      </c>
      <c r="F83" s="232">
        <v>1213.1666666666665</v>
      </c>
      <c r="G83" s="232">
        <v>1192.4833333333331</v>
      </c>
      <c r="H83" s="232">
        <v>1304.7833333333333</v>
      </c>
      <c r="I83" s="232">
        <v>1325.4666666666667</v>
      </c>
      <c r="J83" s="232">
        <v>1360.9333333333334</v>
      </c>
      <c r="K83" s="231">
        <v>1290</v>
      </c>
      <c r="L83" s="231">
        <v>1233.8499999999999</v>
      </c>
      <c r="M83" s="231">
        <v>8.4425600000000003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952.25</v>
      </c>
      <c r="D84" s="232">
        <v>950.80000000000007</v>
      </c>
      <c r="E84" s="232">
        <v>944.60000000000014</v>
      </c>
      <c r="F84" s="232">
        <v>936.95</v>
      </c>
      <c r="G84" s="232">
        <v>930.75000000000011</v>
      </c>
      <c r="H84" s="232">
        <v>958.45000000000016</v>
      </c>
      <c r="I84" s="232">
        <v>964.6500000000002</v>
      </c>
      <c r="J84" s="232">
        <v>972.30000000000018</v>
      </c>
      <c r="K84" s="231">
        <v>957</v>
      </c>
      <c r="L84" s="231">
        <v>943.15</v>
      </c>
      <c r="M84" s="231">
        <v>10.18638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1066.9000000000001</v>
      </c>
      <c r="D85" s="232">
        <v>1072.0666666666668</v>
      </c>
      <c r="E85" s="232">
        <v>1058.4333333333336</v>
      </c>
      <c r="F85" s="232">
        <v>1049.9666666666667</v>
      </c>
      <c r="G85" s="232">
        <v>1036.3333333333335</v>
      </c>
      <c r="H85" s="232">
        <v>1080.5333333333338</v>
      </c>
      <c r="I85" s="232">
        <v>1094.166666666667</v>
      </c>
      <c r="J85" s="232">
        <v>1102.6333333333339</v>
      </c>
      <c r="K85" s="231">
        <v>1085.7</v>
      </c>
      <c r="L85" s="231">
        <v>1063.5999999999999</v>
      </c>
      <c r="M85" s="231">
        <v>3.9235899999999999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1605.95</v>
      </c>
      <c r="D86" s="232">
        <v>1608.6499999999999</v>
      </c>
      <c r="E86" s="232">
        <v>1597.2999999999997</v>
      </c>
      <c r="F86" s="232">
        <v>1588.6499999999999</v>
      </c>
      <c r="G86" s="232">
        <v>1577.2999999999997</v>
      </c>
      <c r="H86" s="232">
        <v>1617.2999999999997</v>
      </c>
      <c r="I86" s="232">
        <v>1628.6499999999996</v>
      </c>
      <c r="J86" s="232">
        <v>1637.2999999999997</v>
      </c>
      <c r="K86" s="231">
        <v>1620</v>
      </c>
      <c r="L86" s="231">
        <v>1600</v>
      </c>
      <c r="M86" s="231">
        <v>3.1268699999999998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491.25</v>
      </c>
      <c r="D87" s="232">
        <v>495.73333333333335</v>
      </c>
      <c r="E87" s="232">
        <v>484.81666666666672</v>
      </c>
      <c r="F87" s="232">
        <v>478.38333333333338</v>
      </c>
      <c r="G87" s="232">
        <v>467.46666666666675</v>
      </c>
      <c r="H87" s="232">
        <v>502.16666666666669</v>
      </c>
      <c r="I87" s="232">
        <v>513.08333333333326</v>
      </c>
      <c r="J87" s="232">
        <v>519.51666666666665</v>
      </c>
      <c r="K87" s="231">
        <v>506.65</v>
      </c>
      <c r="L87" s="231">
        <v>489.3</v>
      </c>
      <c r="M87" s="231">
        <v>5.3149100000000002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274.55</v>
      </c>
      <c r="D88" s="232">
        <v>273.4666666666667</v>
      </c>
      <c r="E88" s="232">
        <v>268.83333333333337</v>
      </c>
      <c r="F88" s="232">
        <v>263.11666666666667</v>
      </c>
      <c r="G88" s="232">
        <v>258.48333333333335</v>
      </c>
      <c r="H88" s="232">
        <v>279.18333333333339</v>
      </c>
      <c r="I88" s="232">
        <v>283.81666666666672</v>
      </c>
      <c r="J88" s="232">
        <v>289.53333333333342</v>
      </c>
      <c r="K88" s="231">
        <v>278.10000000000002</v>
      </c>
      <c r="L88" s="231">
        <v>267.75</v>
      </c>
      <c r="M88" s="231">
        <v>7.7265100000000002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1065.9000000000001</v>
      </c>
      <c r="D89" s="232">
        <v>1069.1000000000001</v>
      </c>
      <c r="E89" s="232">
        <v>1057.8000000000002</v>
      </c>
      <c r="F89" s="232">
        <v>1049.7</v>
      </c>
      <c r="G89" s="232">
        <v>1038.4000000000001</v>
      </c>
      <c r="H89" s="232">
        <v>1077.2000000000003</v>
      </c>
      <c r="I89" s="232">
        <v>1088.5</v>
      </c>
      <c r="J89" s="232">
        <v>1096.6000000000004</v>
      </c>
      <c r="K89" s="231">
        <v>1080.4000000000001</v>
      </c>
      <c r="L89" s="231">
        <v>1061</v>
      </c>
      <c r="M89" s="231">
        <v>21.788550000000001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1743.85</v>
      </c>
      <c r="D90" s="232">
        <v>1755.3833333333332</v>
      </c>
      <c r="E90" s="232">
        <v>1729.1166666666663</v>
      </c>
      <c r="F90" s="232">
        <v>1714.3833333333332</v>
      </c>
      <c r="G90" s="232">
        <v>1688.1166666666663</v>
      </c>
      <c r="H90" s="232">
        <v>1770.1166666666663</v>
      </c>
      <c r="I90" s="232">
        <v>1796.3833333333332</v>
      </c>
      <c r="J90" s="232">
        <v>1811.1166666666663</v>
      </c>
      <c r="K90" s="231">
        <v>1781.65</v>
      </c>
      <c r="L90" s="231">
        <v>1740.65</v>
      </c>
      <c r="M90" s="231">
        <v>2.1371000000000002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1563.15</v>
      </c>
      <c r="D91" s="232">
        <v>1570.6833333333334</v>
      </c>
      <c r="E91" s="232">
        <v>1551.0166666666669</v>
      </c>
      <c r="F91" s="232">
        <v>1538.8833333333334</v>
      </c>
      <c r="G91" s="232">
        <v>1519.2166666666669</v>
      </c>
      <c r="H91" s="232">
        <v>1582.8166666666668</v>
      </c>
      <c r="I91" s="232">
        <v>1602.4833333333333</v>
      </c>
      <c r="J91" s="232">
        <v>1614.6166666666668</v>
      </c>
      <c r="K91" s="231">
        <v>1590.35</v>
      </c>
      <c r="L91" s="231">
        <v>1558.55</v>
      </c>
      <c r="M91" s="231">
        <v>141.82088999999999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498.55</v>
      </c>
      <c r="D92" s="232">
        <v>499.23333333333329</v>
      </c>
      <c r="E92" s="232">
        <v>493.46666666666658</v>
      </c>
      <c r="F92" s="232">
        <v>488.38333333333327</v>
      </c>
      <c r="G92" s="232">
        <v>482.61666666666656</v>
      </c>
      <c r="H92" s="232">
        <v>504.31666666666661</v>
      </c>
      <c r="I92" s="232">
        <v>510.08333333333337</v>
      </c>
      <c r="J92" s="232">
        <v>515.16666666666663</v>
      </c>
      <c r="K92" s="231">
        <v>505</v>
      </c>
      <c r="L92" s="231">
        <v>494.15</v>
      </c>
      <c r="M92" s="231">
        <v>44.891379999999998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1190.9000000000001</v>
      </c>
      <c r="D93" s="232">
        <v>1192.1833333333334</v>
      </c>
      <c r="E93" s="232">
        <v>1182.9166666666667</v>
      </c>
      <c r="F93" s="232">
        <v>1174.9333333333334</v>
      </c>
      <c r="G93" s="232">
        <v>1165.6666666666667</v>
      </c>
      <c r="H93" s="232">
        <v>1200.1666666666667</v>
      </c>
      <c r="I93" s="232">
        <v>1209.4333333333332</v>
      </c>
      <c r="J93" s="232">
        <v>1217.4166666666667</v>
      </c>
      <c r="K93" s="231">
        <v>1201.45</v>
      </c>
      <c r="L93" s="231">
        <v>1184.2</v>
      </c>
      <c r="M93" s="231">
        <v>1.78081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2362.5</v>
      </c>
      <c r="D94" s="232">
        <v>2367.7833333333333</v>
      </c>
      <c r="E94" s="232">
        <v>2351.7166666666667</v>
      </c>
      <c r="F94" s="232">
        <v>2340.9333333333334</v>
      </c>
      <c r="G94" s="232">
        <v>2324.8666666666668</v>
      </c>
      <c r="H94" s="232">
        <v>2378.5666666666666</v>
      </c>
      <c r="I94" s="232">
        <v>2394.6333333333332</v>
      </c>
      <c r="J94" s="232">
        <v>2405.4166666666665</v>
      </c>
      <c r="K94" s="231">
        <v>2383.85</v>
      </c>
      <c r="L94" s="231">
        <v>2357</v>
      </c>
      <c r="M94" s="231">
        <v>3.7158500000000001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398.8</v>
      </c>
      <c r="D95" s="232">
        <v>395.15000000000003</v>
      </c>
      <c r="E95" s="232">
        <v>389.65000000000009</v>
      </c>
      <c r="F95" s="232">
        <v>380.50000000000006</v>
      </c>
      <c r="G95" s="232">
        <v>375.00000000000011</v>
      </c>
      <c r="H95" s="232">
        <v>404.30000000000007</v>
      </c>
      <c r="I95" s="232">
        <v>409.79999999999995</v>
      </c>
      <c r="J95" s="232">
        <v>418.95000000000005</v>
      </c>
      <c r="K95" s="231">
        <v>400.65</v>
      </c>
      <c r="L95" s="231">
        <v>386</v>
      </c>
      <c r="M95" s="231">
        <v>104.53779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2496.35</v>
      </c>
      <c r="D96" s="232">
        <v>2497.0833333333335</v>
      </c>
      <c r="E96" s="232">
        <v>2474.3666666666668</v>
      </c>
      <c r="F96" s="232">
        <v>2452.3833333333332</v>
      </c>
      <c r="G96" s="232">
        <v>2429.6666666666665</v>
      </c>
      <c r="H96" s="232">
        <v>2519.0666666666671</v>
      </c>
      <c r="I96" s="232">
        <v>2541.7833333333333</v>
      </c>
      <c r="J96" s="232">
        <v>2563.7666666666673</v>
      </c>
      <c r="K96" s="231">
        <v>2519.8000000000002</v>
      </c>
      <c r="L96" s="231">
        <v>2475.1</v>
      </c>
      <c r="M96" s="231">
        <v>52.973909999999997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242.7</v>
      </c>
      <c r="D97" s="232">
        <v>243.41666666666666</v>
      </c>
      <c r="E97" s="232">
        <v>241.2833333333333</v>
      </c>
      <c r="F97" s="232">
        <v>239.86666666666665</v>
      </c>
      <c r="G97" s="232">
        <v>237.73333333333329</v>
      </c>
      <c r="H97" s="232">
        <v>244.83333333333331</v>
      </c>
      <c r="I97" s="232">
        <v>246.9666666666667</v>
      </c>
      <c r="J97" s="232">
        <v>248.38333333333333</v>
      </c>
      <c r="K97" s="231">
        <v>245.55</v>
      </c>
      <c r="L97" s="231">
        <v>242</v>
      </c>
      <c r="M97" s="231">
        <v>21.196760000000001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2485.1</v>
      </c>
      <c r="D98" s="232">
        <v>2483.7166666666667</v>
      </c>
      <c r="E98" s="232">
        <v>2467.3833333333332</v>
      </c>
      <c r="F98" s="232">
        <v>2449.6666666666665</v>
      </c>
      <c r="G98" s="232">
        <v>2433.333333333333</v>
      </c>
      <c r="H98" s="232">
        <v>2501.4333333333334</v>
      </c>
      <c r="I98" s="232">
        <v>2517.7666666666664</v>
      </c>
      <c r="J98" s="232">
        <v>2535.4833333333336</v>
      </c>
      <c r="K98" s="231">
        <v>2500.0500000000002</v>
      </c>
      <c r="L98" s="231">
        <v>2466</v>
      </c>
      <c r="M98" s="231">
        <v>15.78627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320.25</v>
      </c>
      <c r="D99" s="232">
        <v>320.7833333333333</v>
      </c>
      <c r="E99" s="232">
        <v>316.76666666666659</v>
      </c>
      <c r="F99" s="232">
        <v>313.2833333333333</v>
      </c>
      <c r="G99" s="232">
        <v>309.26666666666659</v>
      </c>
      <c r="H99" s="232">
        <v>324.26666666666659</v>
      </c>
      <c r="I99" s="232">
        <v>328.28333333333325</v>
      </c>
      <c r="J99" s="232">
        <v>331.76666666666659</v>
      </c>
      <c r="K99" s="231">
        <v>324.8</v>
      </c>
      <c r="L99" s="231">
        <v>317.3</v>
      </c>
      <c r="M99" s="231">
        <v>44.680370000000003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35519.85</v>
      </c>
      <c r="D100" s="232">
        <v>35453.983333333337</v>
      </c>
      <c r="E100" s="232">
        <v>35265.966666666674</v>
      </c>
      <c r="F100" s="232">
        <v>35012.083333333336</v>
      </c>
      <c r="G100" s="232">
        <v>34824.066666666673</v>
      </c>
      <c r="H100" s="232">
        <v>35707.866666666676</v>
      </c>
      <c r="I100" s="232">
        <v>35895.883333333339</v>
      </c>
      <c r="J100" s="232">
        <v>36149.766666666677</v>
      </c>
      <c r="K100" s="231">
        <v>35642</v>
      </c>
      <c r="L100" s="231">
        <v>35200.1</v>
      </c>
      <c r="M100" s="231">
        <v>4.0779999999999997E-2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2569.85</v>
      </c>
      <c r="D101" s="232">
        <v>2575.4833333333336</v>
      </c>
      <c r="E101" s="232">
        <v>2550.9666666666672</v>
      </c>
      <c r="F101" s="232">
        <v>2532.0833333333335</v>
      </c>
      <c r="G101" s="232">
        <v>2507.5666666666671</v>
      </c>
      <c r="H101" s="232">
        <v>2594.3666666666672</v>
      </c>
      <c r="I101" s="232">
        <v>2618.8833333333337</v>
      </c>
      <c r="J101" s="232">
        <v>2637.7666666666673</v>
      </c>
      <c r="K101" s="231">
        <v>2600</v>
      </c>
      <c r="L101" s="231">
        <v>2556.6</v>
      </c>
      <c r="M101" s="231">
        <v>24.93899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855.45</v>
      </c>
      <c r="D102" s="232">
        <v>858.56666666666661</v>
      </c>
      <c r="E102" s="232">
        <v>849.68333333333317</v>
      </c>
      <c r="F102" s="232">
        <v>843.91666666666652</v>
      </c>
      <c r="G102" s="232">
        <v>835.03333333333308</v>
      </c>
      <c r="H102" s="232">
        <v>864.33333333333326</v>
      </c>
      <c r="I102" s="232">
        <v>873.2166666666667</v>
      </c>
      <c r="J102" s="232">
        <v>878.98333333333335</v>
      </c>
      <c r="K102" s="231">
        <v>867.45</v>
      </c>
      <c r="L102" s="231">
        <v>852.8</v>
      </c>
      <c r="M102" s="231">
        <v>179.20621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1083.9000000000001</v>
      </c>
      <c r="D103" s="232">
        <v>1088.3500000000001</v>
      </c>
      <c r="E103" s="232">
        <v>1075.7500000000002</v>
      </c>
      <c r="F103" s="232">
        <v>1067.6000000000001</v>
      </c>
      <c r="G103" s="232">
        <v>1055.0000000000002</v>
      </c>
      <c r="H103" s="232">
        <v>1096.5000000000002</v>
      </c>
      <c r="I103" s="232">
        <v>1109.1000000000001</v>
      </c>
      <c r="J103" s="232">
        <v>1117.2500000000002</v>
      </c>
      <c r="K103" s="231">
        <v>1100.95</v>
      </c>
      <c r="L103" s="231">
        <v>1080.2</v>
      </c>
      <c r="M103" s="231">
        <v>4.3348899999999997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418.75</v>
      </c>
      <c r="D104" s="232">
        <v>420.98333333333335</v>
      </c>
      <c r="E104" s="232">
        <v>415.76666666666671</v>
      </c>
      <c r="F104" s="232">
        <v>412.78333333333336</v>
      </c>
      <c r="G104" s="232">
        <v>407.56666666666672</v>
      </c>
      <c r="H104" s="232">
        <v>423.9666666666667</v>
      </c>
      <c r="I104" s="232">
        <v>429.18333333333339</v>
      </c>
      <c r="J104" s="232">
        <v>432.16666666666669</v>
      </c>
      <c r="K104" s="231">
        <v>426.2</v>
      </c>
      <c r="L104" s="231">
        <v>418</v>
      </c>
      <c r="M104" s="231">
        <v>14.78265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439.8</v>
      </c>
      <c r="D105" s="232">
        <v>440.2</v>
      </c>
      <c r="E105" s="232">
        <v>434.9</v>
      </c>
      <c r="F105" s="232">
        <v>430</v>
      </c>
      <c r="G105" s="232">
        <v>424.7</v>
      </c>
      <c r="H105" s="232">
        <v>445.09999999999997</v>
      </c>
      <c r="I105" s="232">
        <v>450.40000000000003</v>
      </c>
      <c r="J105" s="232">
        <v>455.29999999999995</v>
      </c>
      <c r="K105" s="231">
        <v>445.5</v>
      </c>
      <c r="L105" s="231">
        <v>435.3</v>
      </c>
      <c r="M105" s="231">
        <v>1.35347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55.1</v>
      </c>
      <c r="D106" s="232">
        <v>55.383333333333333</v>
      </c>
      <c r="E106" s="232">
        <v>54.666666666666664</v>
      </c>
      <c r="F106" s="232">
        <v>54.233333333333334</v>
      </c>
      <c r="G106" s="232">
        <v>53.516666666666666</v>
      </c>
      <c r="H106" s="232">
        <v>55.816666666666663</v>
      </c>
      <c r="I106" s="232">
        <v>56.533333333333331</v>
      </c>
      <c r="J106" s="232">
        <v>56.966666666666661</v>
      </c>
      <c r="K106" s="231">
        <v>56.1</v>
      </c>
      <c r="L106" s="231">
        <v>54.95</v>
      </c>
      <c r="M106" s="231">
        <v>120.78964999999999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380.65</v>
      </c>
      <c r="D107" s="232">
        <v>379.26666666666665</v>
      </c>
      <c r="E107" s="232">
        <v>375.7833333333333</v>
      </c>
      <c r="F107" s="232">
        <v>370.91666666666663</v>
      </c>
      <c r="G107" s="232">
        <v>367.43333333333328</v>
      </c>
      <c r="H107" s="232">
        <v>384.13333333333333</v>
      </c>
      <c r="I107" s="232">
        <v>387.61666666666667</v>
      </c>
      <c r="J107" s="232">
        <v>392.48333333333335</v>
      </c>
      <c r="K107" s="231">
        <v>382.75</v>
      </c>
      <c r="L107" s="231">
        <v>374.4</v>
      </c>
      <c r="M107" s="231">
        <v>97.523259999999993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4932.8999999999996</v>
      </c>
      <c r="D108" s="232">
        <v>4963.5333333333338</v>
      </c>
      <c r="E108" s="232">
        <v>4892.0166666666673</v>
      </c>
      <c r="F108" s="232">
        <v>4851.1333333333332</v>
      </c>
      <c r="G108" s="232">
        <v>4779.6166666666668</v>
      </c>
      <c r="H108" s="232">
        <v>5004.4166666666679</v>
      </c>
      <c r="I108" s="232">
        <v>5075.9333333333343</v>
      </c>
      <c r="J108" s="232">
        <v>5116.8166666666684</v>
      </c>
      <c r="K108" s="231">
        <v>5035.05</v>
      </c>
      <c r="L108" s="231">
        <v>4922.6499999999996</v>
      </c>
      <c r="M108" s="231">
        <v>0.81806000000000001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276.89999999999998</v>
      </c>
      <c r="D109" s="232">
        <v>275.63333333333333</v>
      </c>
      <c r="E109" s="232">
        <v>271.26666666666665</v>
      </c>
      <c r="F109" s="232">
        <v>265.63333333333333</v>
      </c>
      <c r="G109" s="232">
        <v>261.26666666666665</v>
      </c>
      <c r="H109" s="232">
        <v>281.26666666666665</v>
      </c>
      <c r="I109" s="232">
        <v>285.63333333333333</v>
      </c>
      <c r="J109" s="232">
        <v>291.26666666666665</v>
      </c>
      <c r="K109" s="231">
        <v>280</v>
      </c>
      <c r="L109" s="231">
        <v>270</v>
      </c>
      <c r="M109" s="231">
        <v>12.202120000000001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147.94999999999999</v>
      </c>
      <c r="D110" s="232">
        <v>148.5</v>
      </c>
      <c r="E110" s="232">
        <v>146.6</v>
      </c>
      <c r="F110" s="232">
        <v>145.25</v>
      </c>
      <c r="G110" s="232">
        <v>143.35</v>
      </c>
      <c r="H110" s="232">
        <v>149.85</v>
      </c>
      <c r="I110" s="232">
        <v>151.74999999999997</v>
      </c>
      <c r="J110" s="232">
        <v>153.1</v>
      </c>
      <c r="K110" s="231">
        <v>150.4</v>
      </c>
      <c r="L110" s="231">
        <v>147.15</v>
      </c>
      <c r="M110" s="231">
        <v>23.420639999999999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314.05</v>
      </c>
      <c r="D111" s="232">
        <v>315.25</v>
      </c>
      <c r="E111" s="232">
        <v>312.2</v>
      </c>
      <c r="F111" s="232">
        <v>310.34999999999997</v>
      </c>
      <c r="G111" s="232">
        <v>307.29999999999995</v>
      </c>
      <c r="H111" s="232">
        <v>317.10000000000002</v>
      </c>
      <c r="I111" s="232">
        <v>320.14999999999998</v>
      </c>
      <c r="J111" s="232">
        <v>322.00000000000006</v>
      </c>
      <c r="K111" s="231">
        <v>318.3</v>
      </c>
      <c r="L111" s="231">
        <v>313.39999999999998</v>
      </c>
      <c r="M111" s="231">
        <v>17.787279999999999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</v>
      </c>
      <c r="D112" s="232">
        <v>79.133333333333326</v>
      </c>
      <c r="E112" s="232">
        <v>78.666666666666657</v>
      </c>
      <c r="F112" s="232">
        <v>78.333333333333329</v>
      </c>
      <c r="G112" s="232">
        <v>77.86666666666666</v>
      </c>
      <c r="H112" s="232">
        <v>79.466666666666654</v>
      </c>
      <c r="I112" s="232">
        <v>79.933333333333323</v>
      </c>
      <c r="J112" s="232">
        <v>80.266666666666652</v>
      </c>
      <c r="K112" s="231">
        <v>79.599999999999994</v>
      </c>
      <c r="L112" s="231">
        <v>78.8</v>
      </c>
      <c r="M112" s="231">
        <v>70.655280000000005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605.15</v>
      </c>
      <c r="D113" s="232">
        <v>603.80000000000007</v>
      </c>
      <c r="E113" s="232">
        <v>601.00000000000011</v>
      </c>
      <c r="F113" s="232">
        <v>596.85</v>
      </c>
      <c r="G113" s="232">
        <v>594.05000000000007</v>
      </c>
      <c r="H113" s="232">
        <v>607.95000000000016</v>
      </c>
      <c r="I113" s="232">
        <v>610.75000000000011</v>
      </c>
      <c r="J113" s="232">
        <v>614.9000000000002</v>
      </c>
      <c r="K113" s="231">
        <v>606.6</v>
      </c>
      <c r="L113" s="231">
        <v>599.65</v>
      </c>
      <c r="M113" s="231">
        <v>9.3226200000000006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439</v>
      </c>
      <c r="D114" s="232">
        <v>441.56666666666666</v>
      </c>
      <c r="E114" s="232">
        <v>434.68333333333334</v>
      </c>
      <c r="F114" s="232">
        <v>430.36666666666667</v>
      </c>
      <c r="G114" s="232">
        <v>423.48333333333335</v>
      </c>
      <c r="H114" s="232">
        <v>445.88333333333333</v>
      </c>
      <c r="I114" s="232">
        <v>452.76666666666665</v>
      </c>
      <c r="J114" s="232">
        <v>457.08333333333331</v>
      </c>
      <c r="K114" s="231">
        <v>448.45</v>
      </c>
      <c r="L114" s="231">
        <v>437.25</v>
      </c>
      <c r="M114" s="231">
        <v>23.283750000000001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151</v>
      </c>
      <c r="D115" s="232">
        <v>151</v>
      </c>
      <c r="E115" s="232">
        <v>150</v>
      </c>
      <c r="F115" s="232">
        <v>149</v>
      </c>
      <c r="G115" s="232">
        <v>148</v>
      </c>
      <c r="H115" s="232">
        <v>152</v>
      </c>
      <c r="I115" s="232">
        <v>153</v>
      </c>
      <c r="J115" s="232">
        <v>154</v>
      </c>
      <c r="K115" s="231">
        <v>152</v>
      </c>
      <c r="L115" s="231">
        <v>150</v>
      </c>
      <c r="M115" s="231">
        <v>18.704910000000002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1018.25</v>
      </c>
      <c r="D116" s="232">
        <v>1026.2333333333333</v>
      </c>
      <c r="E116" s="232">
        <v>1006.2666666666667</v>
      </c>
      <c r="F116" s="232">
        <v>994.2833333333333</v>
      </c>
      <c r="G116" s="232">
        <v>974.31666666666661</v>
      </c>
      <c r="H116" s="232">
        <v>1038.2166666666667</v>
      </c>
      <c r="I116" s="232">
        <v>1058.1833333333334</v>
      </c>
      <c r="J116" s="232">
        <v>1070.1666666666667</v>
      </c>
      <c r="K116" s="231">
        <v>1046.2</v>
      </c>
      <c r="L116" s="231">
        <v>1014.25</v>
      </c>
      <c r="M116" s="231">
        <v>37.035229999999999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3518.1</v>
      </c>
      <c r="D117" s="232">
        <v>3516.6</v>
      </c>
      <c r="E117" s="232">
        <v>3488.2</v>
      </c>
      <c r="F117" s="232">
        <v>3458.2999999999997</v>
      </c>
      <c r="G117" s="232">
        <v>3429.8999999999996</v>
      </c>
      <c r="H117" s="232">
        <v>3546.5</v>
      </c>
      <c r="I117" s="232">
        <v>3574.9000000000005</v>
      </c>
      <c r="J117" s="232">
        <v>3604.8</v>
      </c>
      <c r="K117" s="231">
        <v>3545</v>
      </c>
      <c r="L117" s="231">
        <v>3486.7</v>
      </c>
      <c r="M117" s="231">
        <v>1.3460399999999999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1374.55</v>
      </c>
      <c r="D118" s="232">
        <v>1376.1666666666667</v>
      </c>
      <c r="E118" s="232">
        <v>1368.3833333333334</v>
      </c>
      <c r="F118" s="232">
        <v>1362.2166666666667</v>
      </c>
      <c r="G118" s="232">
        <v>1354.4333333333334</v>
      </c>
      <c r="H118" s="232">
        <v>1382.3333333333335</v>
      </c>
      <c r="I118" s="232">
        <v>1390.1166666666668</v>
      </c>
      <c r="J118" s="232">
        <v>1396.2833333333335</v>
      </c>
      <c r="K118" s="231">
        <v>1383.95</v>
      </c>
      <c r="L118" s="231">
        <v>1370</v>
      </c>
      <c r="M118" s="231">
        <v>76.077179999999998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1908.95</v>
      </c>
      <c r="D119" s="232">
        <v>1905.95</v>
      </c>
      <c r="E119" s="232">
        <v>1891.95</v>
      </c>
      <c r="F119" s="232">
        <v>1874.95</v>
      </c>
      <c r="G119" s="232">
        <v>1860.95</v>
      </c>
      <c r="H119" s="232">
        <v>1922.95</v>
      </c>
      <c r="I119" s="232">
        <v>1936.95</v>
      </c>
      <c r="J119" s="232">
        <v>1953.95</v>
      </c>
      <c r="K119" s="231">
        <v>1919.95</v>
      </c>
      <c r="L119" s="231">
        <v>1888.95</v>
      </c>
      <c r="M119" s="231">
        <v>7.3856799999999998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784.4</v>
      </c>
      <c r="D120" s="232">
        <v>785.08333333333337</v>
      </c>
      <c r="E120" s="232">
        <v>778.7166666666667</v>
      </c>
      <c r="F120" s="232">
        <v>773.0333333333333</v>
      </c>
      <c r="G120" s="232">
        <v>766.66666666666663</v>
      </c>
      <c r="H120" s="232">
        <v>790.76666666666677</v>
      </c>
      <c r="I120" s="232">
        <v>797.13333333333333</v>
      </c>
      <c r="J120" s="232">
        <v>802.81666666666683</v>
      </c>
      <c r="K120" s="231">
        <v>791.45</v>
      </c>
      <c r="L120" s="231">
        <v>779.4</v>
      </c>
      <c r="M120" s="231">
        <v>2.3005900000000001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247.95</v>
      </c>
      <c r="D121" s="232">
        <v>248.93333333333331</v>
      </c>
      <c r="E121" s="232">
        <v>245.51666666666662</v>
      </c>
      <c r="F121" s="232">
        <v>243.08333333333331</v>
      </c>
      <c r="G121" s="232">
        <v>239.66666666666663</v>
      </c>
      <c r="H121" s="232">
        <v>251.36666666666662</v>
      </c>
      <c r="I121" s="232">
        <v>254.7833333333333</v>
      </c>
      <c r="J121" s="232">
        <v>257.21666666666658</v>
      </c>
      <c r="K121" s="231">
        <v>252.35</v>
      </c>
      <c r="L121" s="231">
        <v>246.5</v>
      </c>
      <c r="M121" s="231">
        <v>6.7033699999999996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667.8</v>
      </c>
      <c r="D122" s="232">
        <v>665.61666666666667</v>
      </c>
      <c r="E122" s="232">
        <v>660.43333333333339</v>
      </c>
      <c r="F122" s="232">
        <v>653.06666666666672</v>
      </c>
      <c r="G122" s="232">
        <v>647.88333333333344</v>
      </c>
      <c r="H122" s="232">
        <v>672.98333333333335</v>
      </c>
      <c r="I122" s="232">
        <v>678.16666666666652</v>
      </c>
      <c r="J122" s="232">
        <v>685.5333333333333</v>
      </c>
      <c r="K122" s="231">
        <v>670.8</v>
      </c>
      <c r="L122" s="231">
        <v>658.25</v>
      </c>
      <c r="M122" s="231">
        <v>10.995010000000001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557.20000000000005</v>
      </c>
      <c r="D123" s="232">
        <v>558.70000000000005</v>
      </c>
      <c r="E123" s="232">
        <v>550.70000000000005</v>
      </c>
      <c r="F123" s="232">
        <v>544.20000000000005</v>
      </c>
      <c r="G123" s="232">
        <v>536.20000000000005</v>
      </c>
      <c r="H123" s="232">
        <v>565.20000000000005</v>
      </c>
      <c r="I123" s="232">
        <v>573.20000000000005</v>
      </c>
      <c r="J123" s="232">
        <v>579.70000000000005</v>
      </c>
      <c r="K123" s="231">
        <v>566.70000000000005</v>
      </c>
      <c r="L123" s="231">
        <v>552.20000000000005</v>
      </c>
      <c r="M123" s="231">
        <v>22.81129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448.15</v>
      </c>
      <c r="D124" s="232">
        <v>445.88333333333338</v>
      </c>
      <c r="E124" s="232">
        <v>441.76666666666677</v>
      </c>
      <c r="F124" s="232">
        <v>435.38333333333338</v>
      </c>
      <c r="G124" s="232">
        <v>431.26666666666677</v>
      </c>
      <c r="H124" s="232">
        <v>452.26666666666677</v>
      </c>
      <c r="I124" s="232">
        <v>456.38333333333344</v>
      </c>
      <c r="J124" s="232">
        <v>462.76666666666677</v>
      </c>
      <c r="K124" s="231">
        <v>450</v>
      </c>
      <c r="L124" s="231">
        <v>439.5</v>
      </c>
      <c r="M124" s="231">
        <v>23.40812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1679.7</v>
      </c>
      <c r="D125" s="232">
        <v>1684.8999999999999</v>
      </c>
      <c r="E125" s="232">
        <v>1669.7999999999997</v>
      </c>
      <c r="F125" s="232">
        <v>1659.8999999999999</v>
      </c>
      <c r="G125" s="232">
        <v>1644.7999999999997</v>
      </c>
      <c r="H125" s="232">
        <v>1694.7999999999997</v>
      </c>
      <c r="I125" s="232">
        <v>1709.8999999999996</v>
      </c>
      <c r="J125" s="232">
        <v>1719.7999999999997</v>
      </c>
      <c r="K125" s="231">
        <v>1700</v>
      </c>
      <c r="L125" s="231">
        <v>1675</v>
      </c>
      <c r="M125" s="231">
        <v>56.421509999999998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84.65</v>
      </c>
      <c r="D126" s="232">
        <v>85</v>
      </c>
      <c r="E126" s="232">
        <v>84.1</v>
      </c>
      <c r="F126" s="232">
        <v>83.55</v>
      </c>
      <c r="G126" s="232">
        <v>82.649999999999991</v>
      </c>
      <c r="H126" s="232">
        <v>85.55</v>
      </c>
      <c r="I126" s="232">
        <v>86.45</v>
      </c>
      <c r="J126" s="232">
        <v>87</v>
      </c>
      <c r="K126" s="231">
        <v>85.9</v>
      </c>
      <c r="L126" s="231">
        <v>84.45</v>
      </c>
      <c r="M126" s="231">
        <v>20.777999999999999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3360.9</v>
      </c>
      <c r="D127" s="232">
        <v>3369.6333333333332</v>
      </c>
      <c r="E127" s="232">
        <v>3327.2666666666664</v>
      </c>
      <c r="F127" s="232">
        <v>3293.6333333333332</v>
      </c>
      <c r="G127" s="232">
        <v>3251.2666666666664</v>
      </c>
      <c r="H127" s="232">
        <v>3403.2666666666664</v>
      </c>
      <c r="I127" s="232">
        <v>3445.6333333333332</v>
      </c>
      <c r="J127" s="232">
        <v>3479.2666666666664</v>
      </c>
      <c r="K127" s="231">
        <v>3412</v>
      </c>
      <c r="L127" s="231">
        <v>3336</v>
      </c>
      <c r="M127" s="231">
        <v>2.4339400000000002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335.25</v>
      </c>
      <c r="D128" s="232">
        <v>336.84999999999997</v>
      </c>
      <c r="E128" s="232">
        <v>332.54999999999995</v>
      </c>
      <c r="F128" s="232">
        <v>329.84999999999997</v>
      </c>
      <c r="G128" s="232">
        <v>325.54999999999995</v>
      </c>
      <c r="H128" s="232">
        <v>339.54999999999995</v>
      </c>
      <c r="I128" s="232">
        <v>343.85</v>
      </c>
      <c r="J128" s="232">
        <v>346.54999999999995</v>
      </c>
      <c r="K128" s="231">
        <v>341.15</v>
      </c>
      <c r="L128" s="231">
        <v>334.15</v>
      </c>
      <c r="M128" s="231">
        <v>7.8481699999999996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4601.8999999999996</v>
      </c>
      <c r="D129" s="232">
        <v>4597.4666666666662</v>
      </c>
      <c r="E129" s="232">
        <v>4546.9333333333325</v>
      </c>
      <c r="F129" s="232">
        <v>4491.9666666666662</v>
      </c>
      <c r="G129" s="232">
        <v>4441.4333333333325</v>
      </c>
      <c r="H129" s="232">
        <v>4652.4333333333325</v>
      </c>
      <c r="I129" s="232">
        <v>4702.9666666666672</v>
      </c>
      <c r="J129" s="232">
        <v>4757.9333333333325</v>
      </c>
      <c r="K129" s="231">
        <v>4648</v>
      </c>
      <c r="L129" s="231">
        <v>4542.5</v>
      </c>
      <c r="M129" s="231">
        <v>4.00901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2206.65</v>
      </c>
      <c r="D130" s="232">
        <v>2216.4</v>
      </c>
      <c r="E130" s="232">
        <v>2190.8000000000002</v>
      </c>
      <c r="F130" s="232">
        <v>2174.9500000000003</v>
      </c>
      <c r="G130" s="232">
        <v>2149.3500000000004</v>
      </c>
      <c r="H130" s="232">
        <v>2232.25</v>
      </c>
      <c r="I130" s="232">
        <v>2257.8499999999995</v>
      </c>
      <c r="J130" s="232">
        <v>2273.6999999999998</v>
      </c>
      <c r="K130" s="231">
        <v>2242</v>
      </c>
      <c r="L130" s="231">
        <v>2200.5500000000002</v>
      </c>
      <c r="M130" s="231">
        <v>24.55799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303.2</v>
      </c>
      <c r="D131" s="232">
        <v>304.08333333333331</v>
      </c>
      <c r="E131" s="232">
        <v>301.26666666666665</v>
      </c>
      <c r="F131" s="232">
        <v>299.33333333333331</v>
      </c>
      <c r="G131" s="232">
        <v>296.51666666666665</v>
      </c>
      <c r="H131" s="232">
        <v>306.01666666666665</v>
      </c>
      <c r="I131" s="232">
        <v>308.83333333333337</v>
      </c>
      <c r="J131" s="232">
        <v>310.76666666666665</v>
      </c>
      <c r="K131" s="231">
        <v>306.89999999999998</v>
      </c>
      <c r="L131" s="231">
        <v>302.14999999999998</v>
      </c>
      <c r="M131" s="231">
        <v>7.3452599999999997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568.79999999999995</v>
      </c>
      <c r="D132" s="232">
        <v>570.6</v>
      </c>
      <c r="E132" s="232">
        <v>566.20000000000005</v>
      </c>
      <c r="F132" s="232">
        <v>563.6</v>
      </c>
      <c r="G132" s="232">
        <v>559.20000000000005</v>
      </c>
      <c r="H132" s="232">
        <v>573.20000000000005</v>
      </c>
      <c r="I132" s="232">
        <v>577.59999999999991</v>
      </c>
      <c r="J132" s="232">
        <v>580.20000000000005</v>
      </c>
      <c r="K132" s="231">
        <v>575</v>
      </c>
      <c r="L132" s="231">
        <v>568</v>
      </c>
      <c r="M132" s="231">
        <v>7.4808599999999998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3915.35</v>
      </c>
      <c r="D133" s="232">
        <v>3931.0333333333333</v>
      </c>
      <c r="E133" s="232">
        <v>3884.3166666666666</v>
      </c>
      <c r="F133" s="232">
        <v>3853.2833333333333</v>
      </c>
      <c r="G133" s="232">
        <v>3806.5666666666666</v>
      </c>
      <c r="H133" s="232">
        <v>3962.0666666666666</v>
      </c>
      <c r="I133" s="232">
        <v>4008.7833333333328</v>
      </c>
      <c r="J133" s="232">
        <v>4039.8166666666666</v>
      </c>
      <c r="K133" s="231">
        <v>3977.75</v>
      </c>
      <c r="L133" s="231">
        <v>3900</v>
      </c>
      <c r="M133" s="231">
        <v>0.27350999999999998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648.54999999999995</v>
      </c>
      <c r="D134" s="232">
        <v>652.73333333333323</v>
      </c>
      <c r="E134" s="232">
        <v>642.46666666666647</v>
      </c>
      <c r="F134" s="232">
        <v>636.38333333333321</v>
      </c>
      <c r="G134" s="232">
        <v>626.11666666666645</v>
      </c>
      <c r="H134" s="232">
        <v>658.81666666666649</v>
      </c>
      <c r="I134" s="232">
        <v>669.08333333333314</v>
      </c>
      <c r="J134" s="232">
        <v>675.16666666666652</v>
      </c>
      <c r="K134" s="231">
        <v>663</v>
      </c>
      <c r="L134" s="231">
        <v>646.65</v>
      </c>
      <c r="M134" s="231">
        <v>13.048920000000001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84164.65</v>
      </c>
      <c r="D135" s="232">
        <v>84314.46666666666</v>
      </c>
      <c r="E135" s="232">
        <v>83850.18333333332</v>
      </c>
      <c r="F135" s="232">
        <v>83535.71666666666</v>
      </c>
      <c r="G135" s="232">
        <v>83071.43333333332</v>
      </c>
      <c r="H135" s="232">
        <v>84628.93333333332</v>
      </c>
      <c r="I135" s="232">
        <v>85093.216666666674</v>
      </c>
      <c r="J135" s="232">
        <v>85407.68333333332</v>
      </c>
      <c r="K135" s="231">
        <v>84778.75</v>
      </c>
      <c r="L135" s="231">
        <v>84000</v>
      </c>
      <c r="M135" s="231">
        <v>2.9659999999999999E-2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227.7</v>
      </c>
      <c r="D136" s="232">
        <v>229.15</v>
      </c>
      <c r="E136" s="232">
        <v>224.55</v>
      </c>
      <c r="F136" s="232">
        <v>221.4</v>
      </c>
      <c r="G136" s="232">
        <v>216.8</v>
      </c>
      <c r="H136" s="232">
        <v>232.3</v>
      </c>
      <c r="I136" s="232">
        <v>236.89999999999998</v>
      </c>
      <c r="J136" s="232">
        <v>240.05</v>
      </c>
      <c r="K136" s="231">
        <v>233.75</v>
      </c>
      <c r="L136" s="231">
        <v>226</v>
      </c>
      <c r="M136" s="231">
        <v>36.610619999999997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1164.95</v>
      </c>
      <c r="D137" s="232">
        <v>1164.5833333333333</v>
      </c>
      <c r="E137" s="232">
        <v>1154.1666666666665</v>
      </c>
      <c r="F137" s="232">
        <v>1143.3833333333332</v>
      </c>
      <c r="G137" s="232">
        <v>1132.9666666666665</v>
      </c>
      <c r="H137" s="232">
        <v>1175.3666666666666</v>
      </c>
      <c r="I137" s="232">
        <v>1185.7833333333331</v>
      </c>
      <c r="J137" s="232">
        <v>1196.5666666666666</v>
      </c>
      <c r="K137" s="231">
        <v>1175</v>
      </c>
      <c r="L137" s="231">
        <v>1153.8</v>
      </c>
      <c r="M137" s="231">
        <v>25.942820000000001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479.35</v>
      </c>
      <c r="D138" s="232">
        <v>479.41666666666669</v>
      </c>
      <c r="E138" s="232">
        <v>476.83333333333337</v>
      </c>
      <c r="F138" s="232">
        <v>474.31666666666666</v>
      </c>
      <c r="G138" s="232">
        <v>471.73333333333335</v>
      </c>
      <c r="H138" s="232">
        <v>481.93333333333339</v>
      </c>
      <c r="I138" s="232">
        <v>484.51666666666677</v>
      </c>
      <c r="J138" s="232">
        <v>487.03333333333342</v>
      </c>
      <c r="K138" s="231">
        <v>482</v>
      </c>
      <c r="L138" s="231">
        <v>476.9</v>
      </c>
      <c r="M138" s="231">
        <v>12.77275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8353.2000000000007</v>
      </c>
      <c r="D139" s="232">
        <v>8320.2666666666682</v>
      </c>
      <c r="E139" s="232">
        <v>8265.5333333333365</v>
      </c>
      <c r="F139" s="232">
        <v>8177.8666666666686</v>
      </c>
      <c r="G139" s="232">
        <v>8123.1333333333369</v>
      </c>
      <c r="H139" s="232">
        <v>8407.9333333333361</v>
      </c>
      <c r="I139" s="232">
        <v>8462.6666666666697</v>
      </c>
      <c r="J139" s="232">
        <v>8550.3333333333358</v>
      </c>
      <c r="K139" s="231">
        <v>8375</v>
      </c>
      <c r="L139" s="231">
        <v>8232.6</v>
      </c>
      <c r="M139" s="231">
        <v>5.4055299999999997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632.95000000000005</v>
      </c>
      <c r="D140" s="232">
        <v>635.30000000000007</v>
      </c>
      <c r="E140" s="232">
        <v>622.75000000000011</v>
      </c>
      <c r="F140" s="232">
        <v>612.55000000000007</v>
      </c>
      <c r="G140" s="232">
        <v>600.00000000000011</v>
      </c>
      <c r="H140" s="232">
        <v>645.50000000000011</v>
      </c>
      <c r="I140" s="232">
        <v>658.05000000000007</v>
      </c>
      <c r="J140" s="232">
        <v>668.25000000000011</v>
      </c>
      <c r="K140" s="231">
        <v>647.85</v>
      </c>
      <c r="L140" s="231">
        <v>625.1</v>
      </c>
      <c r="M140" s="231">
        <v>8.6043800000000008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466.85</v>
      </c>
      <c r="D141" s="232">
        <v>466.01666666666671</v>
      </c>
      <c r="E141" s="232">
        <v>462.68333333333339</v>
      </c>
      <c r="F141" s="232">
        <v>458.51666666666671</v>
      </c>
      <c r="G141" s="232">
        <v>455.18333333333339</v>
      </c>
      <c r="H141" s="232">
        <v>470.18333333333339</v>
      </c>
      <c r="I141" s="232">
        <v>473.51666666666677</v>
      </c>
      <c r="J141" s="232">
        <v>477.68333333333339</v>
      </c>
      <c r="K141" s="231">
        <v>469.35</v>
      </c>
      <c r="L141" s="231">
        <v>461.85</v>
      </c>
      <c r="M141" s="231">
        <v>12.756349999999999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47.7</v>
      </c>
      <c r="D142" s="232">
        <v>47.5</v>
      </c>
      <c r="E142" s="232">
        <v>46.8</v>
      </c>
      <c r="F142" s="232">
        <v>45.9</v>
      </c>
      <c r="G142" s="232">
        <v>45.199999999999996</v>
      </c>
      <c r="H142" s="232">
        <v>48.4</v>
      </c>
      <c r="I142" s="232">
        <v>49.1</v>
      </c>
      <c r="J142" s="232">
        <v>50</v>
      </c>
      <c r="K142" s="231">
        <v>48.2</v>
      </c>
      <c r="L142" s="231">
        <v>46.6</v>
      </c>
      <c r="M142" s="231">
        <v>44.317599999999999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1782.85</v>
      </c>
      <c r="D143" s="232">
        <v>1781.8</v>
      </c>
      <c r="E143" s="232">
        <v>1764.6</v>
      </c>
      <c r="F143" s="232">
        <v>1746.35</v>
      </c>
      <c r="G143" s="232">
        <v>1729.1499999999999</v>
      </c>
      <c r="H143" s="232">
        <v>1800.05</v>
      </c>
      <c r="I143" s="232">
        <v>1817.2500000000002</v>
      </c>
      <c r="J143" s="232">
        <v>1835.5</v>
      </c>
      <c r="K143" s="231">
        <v>1799</v>
      </c>
      <c r="L143" s="231">
        <v>1763.55</v>
      </c>
      <c r="M143" s="231">
        <v>3.6098599999999998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981.85</v>
      </c>
      <c r="D144" s="232">
        <v>979.33333333333337</v>
      </c>
      <c r="E144" s="232">
        <v>969.31666666666672</v>
      </c>
      <c r="F144" s="232">
        <v>956.7833333333333</v>
      </c>
      <c r="G144" s="232">
        <v>946.76666666666665</v>
      </c>
      <c r="H144" s="232">
        <v>991.86666666666679</v>
      </c>
      <c r="I144" s="232">
        <v>1001.8833333333334</v>
      </c>
      <c r="J144" s="232">
        <v>1014.4166666666669</v>
      </c>
      <c r="K144" s="231">
        <v>989.35</v>
      </c>
      <c r="L144" s="231">
        <v>966.8</v>
      </c>
      <c r="M144" s="231">
        <v>5.2900999999999998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174.6</v>
      </c>
      <c r="D145" s="232">
        <v>174.71666666666667</v>
      </c>
      <c r="E145" s="232">
        <v>173.58333333333334</v>
      </c>
      <c r="F145" s="232">
        <v>172.56666666666666</v>
      </c>
      <c r="G145" s="232">
        <v>171.43333333333334</v>
      </c>
      <c r="H145" s="232">
        <v>175.73333333333335</v>
      </c>
      <c r="I145" s="232">
        <v>176.86666666666667</v>
      </c>
      <c r="J145" s="232">
        <v>177.88333333333335</v>
      </c>
      <c r="K145" s="231">
        <v>175.85</v>
      </c>
      <c r="L145" s="231">
        <v>173.7</v>
      </c>
      <c r="M145" s="231">
        <v>57.598840000000003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77.349999999999994</v>
      </c>
      <c r="D146" s="232">
        <v>77.666666666666671</v>
      </c>
      <c r="E146" s="232">
        <v>76.833333333333343</v>
      </c>
      <c r="F146" s="232">
        <v>76.316666666666677</v>
      </c>
      <c r="G146" s="232">
        <v>75.483333333333348</v>
      </c>
      <c r="H146" s="232">
        <v>78.183333333333337</v>
      </c>
      <c r="I146" s="232">
        <v>79.01666666666668</v>
      </c>
      <c r="J146" s="232">
        <v>79.533333333333331</v>
      </c>
      <c r="K146" s="231">
        <v>78.5</v>
      </c>
      <c r="L146" s="231">
        <v>77.150000000000006</v>
      </c>
      <c r="M146" s="231">
        <v>88.908439999999999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4263.6000000000004</v>
      </c>
      <c r="D147" s="232">
        <v>4240.2</v>
      </c>
      <c r="E147" s="232">
        <v>4205.3999999999996</v>
      </c>
      <c r="F147" s="232">
        <v>4147.2</v>
      </c>
      <c r="G147" s="232">
        <v>4112.3999999999996</v>
      </c>
      <c r="H147" s="232">
        <v>4298.3999999999996</v>
      </c>
      <c r="I147" s="232">
        <v>4333.2000000000007</v>
      </c>
      <c r="J147" s="232">
        <v>4391.3999999999996</v>
      </c>
      <c r="K147" s="231">
        <v>4275</v>
      </c>
      <c r="L147" s="231">
        <v>4182</v>
      </c>
      <c r="M147" s="231">
        <v>0.58950000000000002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19044.45</v>
      </c>
      <c r="D148" s="232">
        <v>18974.833333333336</v>
      </c>
      <c r="E148" s="232">
        <v>18779.76666666667</v>
      </c>
      <c r="F148" s="232">
        <v>18515.083333333336</v>
      </c>
      <c r="G148" s="232">
        <v>18320.01666666667</v>
      </c>
      <c r="H148" s="232">
        <v>19239.51666666667</v>
      </c>
      <c r="I148" s="232">
        <v>19434.583333333336</v>
      </c>
      <c r="J148" s="232">
        <v>19699.26666666667</v>
      </c>
      <c r="K148" s="231">
        <v>19169.900000000001</v>
      </c>
      <c r="L148" s="231">
        <v>18710.150000000001</v>
      </c>
      <c r="M148" s="231">
        <v>0.56684999999999997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208.65</v>
      </c>
      <c r="D149" s="232">
        <v>209.6</v>
      </c>
      <c r="E149" s="232">
        <v>207.04999999999998</v>
      </c>
      <c r="F149" s="232">
        <v>205.45</v>
      </c>
      <c r="G149" s="232">
        <v>202.89999999999998</v>
      </c>
      <c r="H149" s="232">
        <v>211.2</v>
      </c>
      <c r="I149" s="232">
        <v>213.75</v>
      </c>
      <c r="J149" s="232">
        <v>215.35</v>
      </c>
      <c r="K149" s="231">
        <v>212.15</v>
      </c>
      <c r="L149" s="231">
        <v>208</v>
      </c>
      <c r="M149" s="231">
        <v>4.0310199999999998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855.7</v>
      </c>
      <c r="D150" s="232">
        <v>858.5333333333333</v>
      </c>
      <c r="E150" s="232">
        <v>849.31666666666661</v>
      </c>
      <c r="F150" s="232">
        <v>842.93333333333328</v>
      </c>
      <c r="G150" s="232">
        <v>833.71666666666658</v>
      </c>
      <c r="H150" s="232">
        <v>864.91666666666663</v>
      </c>
      <c r="I150" s="232">
        <v>874.13333333333333</v>
      </c>
      <c r="J150" s="232">
        <v>880.51666666666665</v>
      </c>
      <c r="K150" s="231">
        <v>867.75</v>
      </c>
      <c r="L150" s="231">
        <v>852.15</v>
      </c>
      <c r="M150" s="231">
        <v>2.0031400000000001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152.80000000000001</v>
      </c>
      <c r="D151" s="232">
        <v>152.08333333333334</v>
      </c>
      <c r="E151" s="232">
        <v>151.01666666666668</v>
      </c>
      <c r="F151" s="232">
        <v>149.23333333333335</v>
      </c>
      <c r="G151" s="232">
        <v>148.16666666666669</v>
      </c>
      <c r="H151" s="232">
        <v>153.86666666666667</v>
      </c>
      <c r="I151" s="232">
        <v>154.93333333333334</v>
      </c>
      <c r="J151" s="232">
        <v>156.71666666666667</v>
      </c>
      <c r="K151" s="231">
        <v>153.15</v>
      </c>
      <c r="L151" s="231">
        <v>150.30000000000001</v>
      </c>
      <c r="M151" s="231">
        <v>44.845640000000003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256.85000000000002</v>
      </c>
      <c r="D152" s="232">
        <v>254.48333333333335</v>
      </c>
      <c r="E152" s="232">
        <v>250.9666666666667</v>
      </c>
      <c r="F152" s="232">
        <v>245.08333333333334</v>
      </c>
      <c r="G152" s="232">
        <v>241.56666666666669</v>
      </c>
      <c r="H152" s="232">
        <v>260.36666666666667</v>
      </c>
      <c r="I152" s="232">
        <v>263.88333333333333</v>
      </c>
      <c r="J152" s="232">
        <v>269.76666666666671</v>
      </c>
      <c r="K152" s="231">
        <v>258</v>
      </c>
      <c r="L152" s="231">
        <v>248.6</v>
      </c>
      <c r="M152" s="231">
        <v>11.955209999999999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623.04999999999995</v>
      </c>
      <c r="D153" s="232">
        <v>626.48333333333323</v>
      </c>
      <c r="E153" s="232">
        <v>614.16666666666652</v>
      </c>
      <c r="F153" s="232">
        <v>605.2833333333333</v>
      </c>
      <c r="G153" s="232">
        <v>592.96666666666658</v>
      </c>
      <c r="H153" s="232">
        <v>635.36666666666645</v>
      </c>
      <c r="I153" s="232">
        <v>647.68333333333328</v>
      </c>
      <c r="J153" s="232">
        <v>656.56666666666638</v>
      </c>
      <c r="K153" s="231">
        <v>638.79999999999995</v>
      </c>
      <c r="L153" s="231">
        <v>617.6</v>
      </c>
      <c r="M153" s="231">
        <v>103.04564000000001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3184.9</v>
      </c>
      <c r="D154" s="232">
        <v>3191.7833333333333</v>
      </c>
      <c r="E154" s="232">
        <v>3176.3666666666668</v>
      </c>
      <c r="F154" s="232">
        <v>3167.8333333333335</v>
      </c>
      <c r="G154" s="232">
        <v>3152.416666666667</v>
      </c>
      <c r="H154" s="232">
        <v>3200.3166666666666</v>
      </c>
      <c r="I154" s="232">
        <v>3215.7333333333336</v>
      </c>
      <c r="J154" s="232">
        <v>3224.2666666666664</v>
      </c>
      <c r="K154" s="231">
        <v>3207.2</v>
      </c>
      <c r="L154" s="231">
        <v>3183.25</v>
      </c>
      <c r="M154" s="231">
        <v>0.25051000000000001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580.29999999999995</v>
      </c>
      <c r="D155" s="232">
        <v>583.68333333333328</v>
      </c>
      <c r="E155" s="232">
        <v>573.16666666666652</v>
      </c>
      <c r="F155" s="232">
        <v>566.03333333333319</v>
      </c>
      <c r="G155" s="232">
        <v>555.51666666666642</v>
      </c>
      <c r="H155" s="232">
        <v>590.81666666666661</v>
      </c>
      <c r="I155" s="232">
        <v>601.33333333333326</v>
      </c>
      <c r="J155" s="232">
        <v>608.4666666666667</v>
      </c>
      <c r="K155" s="231">
        <v>594.20000000000005</v>
      </c>
      <c r="L155" s="231">
        <v>576.54999999999995</v>
      </c>
      <c r="M155" s="231">
        <v>13.5479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2956.8</v>
      </c>
      <c r="D156" s="232">
        <v>2970.0166666666664</v>
      </c>
      <c r="E156" s="232">
        <v>2931.833333333333</v>
      </c>
      <c r="F156" s="232">
        <v>2906.8666666666668</v>
      </c>
      <c r="G156" s="232">
        <v>2868.6833333333334</v>
      </c>
      <c r="H156" s="232">
        <v>2994.9833333333327</v>
      </c>
      <c r="I156" s="232">
        <v>3033.1666666666661</v>
      </c>
      <c r="J156" s="232">
        <v>3058.1333333333323</v>
      </c>
      <c r="K156" s="231">
        <v>3008.2</v>
      </c>
      <c r="L156" s="231">
        <v>2945.05</v>
      </c>
      <c r="M156" s="231">
        <v>1.1295500000000001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37516.35</v>
      </c>
      <c r="D157" s="232">
        <v>37805.833333333336</v>
      </c>
      <c r="E157" s="232">
        <v>37111.666666666672</v>
      </c>
      <c r="F157" s="232">
        <v>36706.983333333337</v>
      </c>
      <c r="G157" s="232">
        <v>36012.816666666673</v>
      </c>
      <c r="H157" s="232">
        <v>38210.51666666667</v>
      </c>
      <c r="I157" s="232">
        <v>38904.683333333342</v>
      </c>
      <c r="J157" s="232">
        <v>39309.366666666669</v>
      </c>
      <c r="K157" s="231">
        <v>38500</v>
      </c>
      <c r="L157" s="231">
        <v>37401.15</v>
      </c>
      <c r="M157" s="231">
        <v>0.2404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882.45</v>
      </c>
      <c r="D158" s="232">
        <v>880.15</v>
      </c>
      <c r="E158" s="232">
        <v>866.3</v>
      </c>
      <c r="F158" s="232">
        <v>850.15</v>
      </c>
      <c r="G158" s="232">
        <v>836.3</v>
      </c>
      <c r="H158" s="232">
        <v>896.3</v>
      </c>
      <c r="I158" s="232">
        <v>910.15000000000009</v>
      </c>
      <c r="J158" s="232">
        <v>926.3</v>
      </c>
      <c r="K158" s="231">
        <v>894</v>
      </c>
      <c r="L158" s="231">
        <v>864</v>
      </c>
      <c r="M158" s="231">
        <v>3.5739100000000001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4426.7</v>
      </c>
      <c r="D159" s="232">
        <v>4420.45</v>
      </c>
      <c r="E159" s="232">
        <v>4373.2999999999993</v>
      </c>
      <c r="F159" s="232">
        <v>4319.8999999999996</v>
      </c>
      <c r="G159" s="232">
        <v>4272.7499999999991</v>
      </c>
      <c r="H159" s="232">
        <v>4473.8499999999995</v>
      </c>
      <c r="I159" s="232">
        <v>4520.9999999999991</v>
      </c>
      <c r="J159" s="232">
        <v>4574.3999999999996</v>
      </c>
      <c r="K159" s="231">
        <v>4467.6000000000004</v>
      </c>
      <c r="L159" s="231">
        <v>4367.05</v>
      </c>
      <c r="M159" s="231">
        <v>4.6638700000000002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229.3</v>
      </c>
      <c r="D160" s="232">
        <v>230.20000000000002</v>
      </c>
      <c r="E160" s="232">
        <v>227.40000000000003</v>
      </c>
      <c r="F160" s="232">
        <v>225.50000000000003</v>
      </c>
      <c r="G160" s="232">
        <v>222.70000000000005</v>
      </c>
      <c r="H160" s="232">
        <v>232.10000000000002</v>
      </c>
      <c r="I160" s="232">
        <v>234.90000000000003</v>
      </c>
      <c r="J160" s="232">
        <v>236.8</v>
      </c>
      <c r="K160" s="231">
        <v>233</v>
      </c>
      <c r="L160" s="231">
        <v>228.3</v>
      </c>
      <c r="M160" s="231">
        <v>21.64113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2368.1</v>
      </c>
      <c r="D161" s="232">
        <v>2369.15</v>
      </c>
      <c r="E161" s="232">
        <v>2355</v>
      </c>
      <c r="F161" s="232">
        <v>2341.9</v>
      </c>
      <c r="G161" s="232">
        <v>2327.75</v>
      </c>
      <c r="H161" s="232">
        <v>2382.25</v>
      </c>
      <c r="I161" s="232">
        <v>2396.4000000000005</v>
      </c>
      <c r="J161" s="232">
        <v>2409.5</v>
      </c>
      <c r="K161" s="231">
        <v>2383.3000000000002</v>
      </c>
      <c r="L161" s="231">
        <v>2356.0500000000002</v>
      </c>
      <c r="M161" s="231">
        <v>2.7128000000000001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2860.7</v>
      </c>
      <c r="D162" s="232">
        <v>2868.5166666666664</v>
      </c>
      <c r="E162" s="232">
        <v>2842.1833333333329</v>
      </c>
      <c r="F162" s="232">
        <v>2823.6666666666665</v>
      </c>
      <c r="G162" s="232">
        <v>2797.333333333333</v>
      </c>
      <c r="H162" s="232">
        <v>2887.0333333333328</v>
      </c>
      <c r="I162" s="232">
        <v>2913.3666666666668</v>
      </c>
      <c r="J162" s="232">
        <v>2931.8833333333328</v>
      </c>
      <c r="K162" s="231">
        <v>2894.85</v>
      </c>
      <c r="L162" s="231">
        <v>2850</v>
      </c>
      <c r="M162" s="231">
        <v>1.62906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286.14999999999998</v>
      </c>
      <c r="D163" s="232">
        <v>286.09999999999997</v>
      </c>
      <c r="E163" s="232">
        <v>284.44999999999993</v>
      </c>
      <c r="F163" s="232">
        <v>282.74999999999994</v>
      </c>
      <c r="G163" s="232">
        <v>281.09999999999991</v>
      </c>
      <c r="H163" s="232">
        <v>287.79999999999995</v>
      </c>
      <c r="I163" s="232">
        <v>289.44999999999993</v>
      </c>
      <c r="J163" s="232">
        <v>291.14999999999998</v>
      </c>
      <c r="K163" s="231">
        <v>287.75</v>
      </c>
      <c r="L163" s="231">
        <v>284.39999999999998</v>
      </c>
      <c r="M163" s="231">
        <v>10.505100000000001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152.35</v>
      </c>
      <c r="D164" s="232">
        <v>153.03333333333333</v>
      </c>
      <c r="E164" s="232">
        <v>150.86666666666667</v>
      </c>
      <c r="F164" s="232">
        <v>149.38333333333335</v>
      </c>
      <c r="G164" s="232">
        <v>147.2166666666667</v>
      </c>
      <c r="H164" s="232">
        <v>154.51666666666665</v>
      </c>
      <c r="I164" s="232">
        <v>156.68333333333334</v>
      </c>
      <c r="J164" s="232">
        <v>158.16666666666663</v>
      </c>
      <c r="K164" s="231">
        <v>155.19999999999999</v>
      </c>
      <c r="L164" s="231">
        <v>151.55000000000001</v>
      </c>
      <c r="M164" s="231">
        <v>58.952460000000002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222.15</v>
      </c>
      <c r="D165" s="232">
        <v>222.63333333333333</v>
      </c>
      <c r="E165" s="232">
        <v>220.76666666666665</v>
      </c>
      <c r="F165" s="232">
        <v>219.38333333333333</v>
      </c>
      <c r="G165" s="232">
        <v>217.51666666666665</v>
      </c>
      <c r="H165" s="232">
        <v>224.01666666666665</v>
      </c>
      <c r="I165" s="232">
        <v>225.88333333333333</v>
      </c>
      <c r="J165" s="232">
        <v>227.26666666666665</v>
      </c>
      <c r="K165" s="231">
        <v>224.5</v>
      </c>
      <c r="L165" s="231">
        <v>221.25</v>
      </c>
      <c r="M165" s="231">
        <v>128.18474000000001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419.75</v>
      </c>
      <c r="D166" s="232">
        <v>417.66666666666669</v>
      </c>
      <c r="E166" s="232">
        <v>411.33333333333337</v>
      </c>
      <c r="F166" s="232">
        <v>402.91666666666669</v>
      </c>
      <c r="G166" s="232">
        <v>396.58333333333337</v>
      </c>
      <c r="H166" s="232">
        <v>426.08333333333337</v>
      </c>
      <c r="I166" s="232">
        <v>432.41666666666674</v>
      </c>
      <c r="J166" s="232">
        <v>440.83333333333337</v>
      </c>
      <c r="K166" s="231">
        <v>424</v>
      </c>
      <c r="L166" s="231">
        <v>409.25</v>
      </c>
      <c r="M166" s="231">
        <v>3.28498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13830.2</v>
      </c>
      <c r="D167" s="232">
        <v>13856.449999999999</v>
      </c>
      <c r="E167" s="232">
        <v>13753.749999999998</v>
      </c>
      <c r="F167" s="232">
        <v>13677.3</v>
      </c>
      <c r="G167" s="232">
        <v>13574.599999999999</v>
      </c>
      <c r="H167" s="232">
        <v>13932.899999999998</v>
      </c>
      <c r="I167" s="232">
        <v>14035.599999999999</v>
      </c>
      <c r="J167" s="232">
        <v>14112.049999999997</v>
      </c>
      <c r="K167" s="231">
        <v>13959.15</v>
      </c>
      <c r="L167" s="231">
        <v>13780</v>
      </c>
      <c r="M167" s="231">
        <v>1.14E-2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46.85</v>
      </c>
      <c r="D168" s="232">
        <v>47.15</v>
      </c>
      <c r="E168" s="232">
        <v>46.4</v>
      </c>
      <c r="F168" s="232">
        <v>45.95</v>
      </c>
      <c r="G168" s="232">
        <v>45.2</v>
      </c>
      <c r="H168" s="232">
        <v>47.599999999999994</v>
      </c>
      <c r="I168" s="232">
        <v>48.349999999999994</v>
      </c>
      <c r="J168" s="232">
        <v>48.79999999999999</v>
      </c>
      <c r="K168" s="231">
        <v>47.9</v>
      </c>
      <c r="L168" s="231">
        <v>46.7</v>
      </c>
      <c r="M168" s="231">
        <v>306.19961000000001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117.4</v>
      </c>
      <c r="D169" s="232">
        <v>117.78333333333335</v>
      </c>
      <c r="E169" s="232">
        <v>116.66666666666669</v>
      </c>
      <c r="F169" s="232">
        <v>115.93333333333334</v>
      </c>
      <c r="G169" s="232">
        <v>114.81666666666668</v>
      </c>
      <c r="H169" s="232">
        <v>118.51666666666669</v>
      </c>
      <c r="I169" s="232">
        <v>119.63333333333334</v>
      </c>
      <c r="J169" s="232">
        <v>120.3666666666667</v>
      </c>
      <c r="K169" s="231">
        <v>118.9</v>
      </c>
      <c r="L169" s="231">
        <v>117.05</v>
      </c>
      <c r="M169" s="231">
        <v>41.17362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2247.8000000000002</v>
      </c>
      <c r="D170" s="232">
        <v>2253.5833333333335</v>
      </c>
      <c r="E170" s="232">
        <v>2237.2666666666669</v>
      </c>
      <c r="F170" s="232">
        <v>2226.7333333333336</v>
      </c>
      <c r="G170" s="232">
        <v>2210.416666666667</v>
      </c>
      <c r="H170" s="232">
        <v>2264.1166666666668</v>
      </c>
      <c r="I170" s="232">
        <v>2280.4333333333334</v>
      </c>
      <c r="J170" s="232">
        <v>2290.9666666666667</v>
      </c>
      <c r="K170" s="231">
        <v>2269.9</v>
      </c>
      <c r="L170" s="231">
        <v>2243.0500000000002</v>
      </c>
      <c r="M170" s="231">
        <v>74.990819999999999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720.2</v>
      </c>
      <c r="D171" s="232">
        <v>721.70000000000016</v>
      </c>
      <c r="E171" s="232">
        <v>712.8000000000003</v>
      </c>
      <c r="F171" s="232">
        <v>705.40000000000009</v>
      </c>
      <c r="G171" s="232">
        <v>696.50000000000023</v>
      </c>
      <c r="H171" s="232">
        <v>729.10000000000036</v>
      </c>
      <c r="I171" s="232">
        <v>738.00000000000023</v>
      </c>
      <c r="J171" s="232">
        <v>745.40000000000043</v>
      </c>
      <c r="K171" s="231">
        <v>730.6</v>
      </c>
      <c r="L171" s="231">
        <v>714.3</v>
      </c>
      <c r="M171" s="231">
        <v>5.0382100000000003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1118.6500000000001</v>
      </c>
      <c r="D172" s="232">
        <v>1116.3999999999999</v>
      </c>
      <c r="E172" s="232">
        <v>1107.2499999999998</v>
      </c>
      <c r="F172" s="232">
        <v>1095.8499999999999</v>
      </c>
      <c r="G172" s="232">
        <v>1086.6999999999998</v>
      </c>
      <c r="H172" s="232">
        <v>1127.7999999999997</v>
      </c>
      <c r="I172" s="232">
        <v>1136.9499999999998</v>
      </c>
      <c r="J172" s="232">
        <v>1148.3499999999997</v>
      </c>
      <c r="K172" s="231">
        <v>1125.55</v>
      </c>
      <c r="L172" s="231">
        <v>1105</v>
      </c>
      <c r="M172" s="231">
        <v>4.6367200000000004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2383.6999999999998</v>
      </c>
      <c r="D173" s="232">
        <v>2384.5</v>
      </c>
      <c r="E173" s="232">
        <v>2364.85</v>
      </c>
      <c r="F173" s="232">
        <v>2346</v>
      </c>
      <c r="G173" s="232">
        <v>2326.35</v>
      </c>
      <c r="H173" s="232">
        <v>2403.35</v>
      </c>
      <c r="I173" s="232">
        <v>2422.9999999999995</v>
      </c>
      <c r="J173" s="232">
        <v>2441.85</v>
      </c>
      <c r="K173" s="231">
        <v>2404.15</v>
      </c>
      <c r="L173" s="231">
        <v>2365.65</v>
      </c>
      <c r="M173" s="231">
        <v>4.4863099999999996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65.25</v>
      </c>
      <c r="D174" s="232">
        <v>65.083333333333329</v>
      </c>
      <c r="E174" s="232">
        <v>64.716666666666654</v>
      </c>
      <c r="F174" s="232">
        <v>64.183333333333323</v>
      </c>
      <c r="G174" s="232">
        <v>63.816666666666649</v>
      </c>
      <c r="H174" s="232">
        <v>65.61666666666666</v>
      </c>
      <c r="I174" s="232">
        <v>65.983333333333334</v>
      </c>
      <c r="J174" s="232">
        <v>66.516666666666666</v>
      </c>
      <c r="K174" s="231">
        <v>65.45</v>
      </c>
      <c r="L174" s="231">
        <v>64.55</v>
      </c>
      <c r="M174" s="231">
        <v>142.64635000000001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25413.15</v>
      </c>
      <c r="D175" s="232">
        <v>25424.433333333334</v>
      </c>
      <c r="E175" s="232">
        <v>25210.716666666667</v>
      </c>
      <c r="F175" s="232">
        <v>25008.283333333333</v>
      </c>
      <c r="G175" s="232">
        <v>24794.566666666666</v>
      </c>
      <c r="H175" s="232">
        <v>25626.866666666669</v>
      </c>
      <c r="I175" s="232">
        <v>25840.583333333336</v>
      </c>
      <c r="J175" s="232">
        <v>26043.01666666667</v>
      </c>
      <c r="K175" s="231">
        <v>25638.15</v>
      </c>
      <c r="L175" s="231">
        <v>25222</v>
      </c>
      <c r="M175" s="231">
        <v>0.27916999999999997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1260.55</v>
      </c>
      <c r="D176" s="280">
        <v>1252.8999999999999</v>
      </c>
      <c r="E176" s="280">
        <v>1241.6499999999996</v>
      </c>
      <c r="F176" s="280">
        <v>1222.7499999999998</v>
      </c>
      <c r="G176" s="280">
        <v>1211.4999999999995</v>
      </c>
      <c r="H176" s="280">
        <v>1271.7999999999997</v>
      </c>
      <c r="I176" s="280">
        <v>1283.0500000000002</v>
      </c>
      <c r="J176" s="280">
        <v>1301.9499999999998</v>
      </c>
      <c r="K176" s="279">
        <v>1264.1500000000001</v>
      </c>
      <c r="L176" s="279">
        <v>1234</v>
      </c>
      <c r="M176" s="279">
        <v>4.2823700000000002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3324.95</v>
      </c>
      <c r="D177" s="232">
        <v>3320.6166666666668</v>
      </c>
      <c r="E177" s="232">
        <v>3301.2333333333336</v>
      </c>
      <c r="F177" s="232">
        <v>3277.5166666666669</v>
      </c>
      <c r="G177" s="232">
        <v>3258.1333333333337</v>
      </c>
      <c r="H177" s="232">
        <v>3344.3333333333335</v>
      </c>
      <c r="I177" s="232">
        <v>3363.7166666666667</v>
      </c>
      <c r="J177" s="232">
        <v>3387.4333333333334</v>
      </c>
      <c r="K177" s="231">
        <v>3340</v>
      </c>
      <c r="L177" s="231">
        <v>3296.9</v>
      </c>
      <c r="M177" s="231">
        <v>2.5172699999999999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413.55</v>
      </c>
      <c r="D178" s="232">
        <v>416.31666666666666</v>
      </c>
      <c r="E178" s="232">
        <v>408.23333333333335</v>
      </c>
      <c r="F178" s="232">
        <v>402.91666666666669</v>
      </c>
      <c r="G178" s="232">
        <v>394.83333333333337</v>
      </c>
      <c r="H178" s="232">
        <v>421.63333333333333</v>
      </c>
      <c r="I178" s="232">
        <v>429.7166666666667</v>
      </c>
      <c r="J178" s="232">
        <v>435.0333333333333</v>
      </c>
      <c r="K178" s="231">
        <v>424.4</v>
      </c>
      <c r="L178" s="231">
        <v>411</v>
      </c>
      <c r="M178" s="231">
        <v>16.54842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512.75</v>
      </c>
      <c r="D179" s="232">
        <v>515.08333333333337</v>
      </c>
      <c r="E179" s="232">
        <v>509.16666666666674</v>
      </c>
      <c r="F179" s="232">
        <v>505.58333333333337</v>
      </c>
      <c r="G179" s="232">
        <v>499.66666666666674</v>
      </c>
      <c r="H179" s="232">
        <v>518.66666666666674</v>
      </c>
      <c r="I179" s="232">
        <v>524.58333333333348</v>
      </c>
      <c r="J179" s="232">
        <v>528.16666666666674</v>
      </c>
      <c r="K179" s="231">
        <v>521</v>
      </c>
      <c r="L179" s="231">
        <v>511.5</v>
      </c>
      <c r="M179" s="231">
        <v>220.97792000000001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85.85</v>
      </c>
      <c r="D180" s="232">
        <v>85.583333333333329</v>
      </c>
      <c r="E180" s="232">
        <v>84.466666666666654</v>
      </c>
      <c r="F180" s="232">
        <v>83.083333333333329</v>
      </c>
      <c r="G180" s="232">
        <v>81.966666666666654</v>
      </c>
      <c r="H180" s="232">
        <v>86.966666666666654</v>
      </c>
      <c r="I180" s="232">
        <v>88.083333333333329</v>
      </c>
      <c r="J180" s="232">
        <v>89.466666666666654</v>
      </c>
      <c r="K180" s="231">
        <v>86.7</v>
      </c>
      <c r="L180" s="231">
        <v>84.2</v>
      </c>
      <c r="M180" s="231">
        <v>173.38652999999999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977.65</v>
      </c>
      <c r="D181" s="232">
        <v>977.5333333333333</v>
      </c>
      <c r="E181" s="232">
        <v>972.11666666666656</v>
      </c>
      <c r="F181" s="232">
        <v>966.58333333333326</v>
      </c>
      <c r="G181" s="232">
        <v>961.16666666666652</v>
      </c>
      <c r="H181" s="232">
        <v>983.06666666666661</v>
      </c>
      <c r="I181" s="232">
        <v>988.48333333333335</v>
      </c>
      <c r="J181" s="232">
        <v>994.01666666666665</v>
      </c>
      <c r="K181" s="231">
        <v>982.95</v>
      </c>
      <c r="L181" s="231">
        <v>972</v>
      </c>
      <c r="M181" s="231">
        <v>18.579229999999999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427.25</v>
      </c>
      <c r="D182" s="232">
        <v>428.31666666666666</v>
      </c>
      <c r="E182" s="232">
        <v>417.68333333333334</v>
      </c>
      <c r="F182" s="232">
        <v>408.11666666666667</v>
      </c>
      <c r="G182" s="232">
        <v>397.48333333333335</v>
      </c>
      <c r="H182" s="232">
        <v>437.88333333333333</v>
      </c>
      <c r="I182" s="232">
        <v>448.51666666666665</v>
      </c>
      <c r="J182" s="232">
        <v>458.08333333333331</v>
      </c>
      <c r="K182" s="231">
        <v>438.95</v>
      </c>
      <c r="L182" s="231">
        <v>418.75</v>
      </c>
      <c r="M182" s="231">
        <v>8.60459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579.25</v>
      </c>
      <c r="D183" s="232">
        <v>580.08333333333337</v>
      </c>
      <c r="E183" s="232">
        <v>576.16666666666674</v>
      </c>
      <c r="F183" s="232">
        <v>573.08333333333337</v>
      </c>
      <c r="G183" s="232">
        <v>569.16666666666674</v>
      </c>
      <c r="H183" s="232">
        <v>583.16666666666674</v>
      </c>
      <c r="I183" s="232">
        <v>587.08333333333348</v>
      </c>
      <c r="J183" s="232">
        <v>590.16666666666674</v>
      </c>
      <c r="K183" s="231">
        <v>584</v>
      </c>
      <c r="L183" s="231">
        <v>577</v>
      </c>
      <c r="M183" s="231">
        <v>4.3871099999999998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1047.5</v>
      </c>
      <c r="D184" s="232">
        <v>1054.5166666666667</v>
      </c>
      <c r="E184" s="232">
        <v>1035.8333333333333</v>
      </c>
      <c r="F184" s="232">
        <v>1024.1666666666665</v>
      </c>
      <c r="G184" s="232">
        <v>1005.4833333333331</v>
      </c>
      <c r="H184" s="232">
        <v>1066.1833333333334</v>
      </c>
      <c r="I184" s="232">
        <v>1084.8666666666668</v>
      </c>
      <c r="J184" s="232">
        <v>1096.5333333333335</v>
      </c>
      <c r="K184" s="231">
        <v>1073.2</v>
      </c>
      <c r="L184" s="231">
        <v>1042.8499999999999</v>
      </c>
      <c r="M184" s="231">
        <v>10.631130000000001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968.1</v>
      </c>
      <c r="D185" s="232">
        <v>964</v>
      </c>
      <c r="E185" s="232">
        <v>956.15</v>
      </c>
      <c r="F185" s="232">
        <v>944.19999999999993</v>
      </c>
      <c r="G185" s="232">
        <v>936.34999999999991</v>
      </c>
      <c r="H185" s="232">
        <v>975.95</v>
      </c>
      <c r="I185" s="232">
        <v>983.8</v>
      </c>
      <c r="J185" s="232">
        <v>995.75000000000011</v>
      </c>
      <c r="K185" s="231">
        <v>971.85</v>
      </c>
      <c r="L185" s="231">
        <v>952.05</v>
      </c>
      <c r="M185" s="231">
        <v>6.5790199999999999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1221.9000000000001</v>
      </c>
      <c r="D186" s="232">
        <v>1214.5</v>
      </c>
      <c r="E186" s="232">
        <v>1202.5999999999999</v>
      </c>
      <c r="F186" s="232">
        <v>1183.3</v>
      </c>
      <c r="G186" s="232">
        <v>1171.3999999999999</v>
      </c>
      <c r="H186" s="232">
        <v>1233.8</v>
      </c>
      <c r="I186" s="232">
        <v>1245.7</v>
      </c>
      <c r="J186" s="232">
        <v>1265</v>
      </c>
      <c r="K186" s="231">
        <v>1226.4000000000001</v>
      </c>
      <c r="L186" s="231">
        <v>1195.2</v>
      </c>
      <c r="M186" s="231">
        <v>2.7707199999999998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3124.65</v>
      </c>
      <c r="D187" s="232">
        <v>3124</v>
      </c>
      <c r="E187" s="232">
        <v>3101.65</v>
      </c>
      <c r="F187" s="232">
        <v>3078.65</v>
      </c>
      <c r="G187" s="232">
        <v>3056.3</v>
      </c>
      <c r="H187" s="232">
        <v>3147</v>
      </c>
      <c r="I187" s="232">
        <v>3169.3500000000004</v>
      </c>
      <c r="J187" s="232">
        <v>3192.35</v>
      </c>
      <c r="K187" s="231">
        <v>3146.35</v>
      </c>
      <c r="L187" s="231">
        <v>3101</v>
      </c>
      <c r="M187" s="231">
        <v>13.72218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707.15</v>
      </c>
      <c r="D188" s="232">
        <v>708.96666666666658</v>
      </c>
      <c r="E188" s="232">
        <v>703.98333333333312</v>
      </c>
      <c r="F188" s="232">
        <v>700.81666666666649</v>
      </c>
      <c r="G188" s="232">
        <v>695.83333333333303</v>
      </c>
      <c r="H188" s="232">
        <v>712.13333333333321</v>
      </c>
      <c r="I188" s="232">
        <v>717.11666666666656</v>
      </c>
      <c r="J188" s="232">
        <v>720.2833333333333</v>
      </c>
      <c r="K188" s="231">
        <v>713.95</v>
      </c>
      <c r="L188" s="231">
        <v>705.8</v>
      </c>
      <c r="M188" s="231">
        <v>5.87643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6040.85</v>
      </c>
      <c r="D189" s="232">
        <v>6040.05</v>
      </c>
      <c r="E189" s="232">
        <v>6006.8</v>
      </c>
      <c r="F189" s="232">
        <v>5972.75</v>
      </c>
      <c r="G189" s="232">
        <v>5939.5</v>
      </c>
      <c r="H189" s="232">
        <v>6074.1</v>
      </c>
      <c r="I189" s="232">
        <v>6107.35</v>
      </c>
      <c r="J189" s="232">
        <v>6141.4000000000005</v>
      </c>
      <c r="K189" s="231">
        <v>6073.3</v>
      </c>
      <c r="L189" s="231">
        <v>6006</v>
      </c>
      <c r="M189" s="231">
        <v>0.73026000000000002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419.15</v>
      </c>
      <c r="D190" s="232">
        <v>419.2166666666667</v>
      </c>
      <c r="E190" s="232">
        <v>415.93333333333339</v>
      </c>
      <c r="F190" s="232">
        <v>412.7166666666667</v>
      </c>
      <c r="G190" s="232">
        <v>409.43333333333339</v>
      </c>
      <c r="H190" s="232">
        <v>422.43333333333339</v>
      </c>
      <c r="I190" s="232">
        <v>425.7166666666667</v>
      </c>
      <c r="J190" s="232">
        <v>428.93333333333339</v>
      </c>
      <c r="K190" s="231">
        <v>422.5</v>
      </c>
      <c r="L190" s="231">
        <v>416</v>
      </c>
      <c r="M190" s="231">
        <v>98.174599999999998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200.1</v>
      </c>
      <c r="D191" s="232">
        <v>200.61666666666665</v>
      </c>
      <c r="E191" s="232">
        <v>199.0333333333333</v>
      </c>
      <c r="F191" s="232">
        <v>197.96666666666667</v>
      </c>
      <c r="G191" s="232">
        <v>196.38333333333333</v>
      </c>
      <c r="H191" s="232">
        <v>201.68333333333328</v>
      </c>
      <c r="I191" s="232">
        <v>203.26666666666659</v>
      </c>
      <c r="J191" s="232">
        <v>204.33333333333326</v>
      </c>
      <c r="K191" s="231">
        <v>202.2</v>
      </c>
      <c r="L191" s="231">
        <v>199.55</v>
      </c>
      <c r="M191" s="231">
        <v>53.677819999999997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104.9</v>
      </c>
      <c r="D192" s="232">
        <v>104.91666666666667</v>
      </c>
      <c r="E192" s="232">
        <v>104.33333333333334</v>
      </c>
      <c r="F192" s="232">
        <v>103.76666666666667</v>
      </c>
      <c r="G192" s="232">
        <v>103.18333333333334</v>
      </c>
      <c r="H192" s="232">
        <v>105.48333333333335</v>
      </c>
      <c r="I192" s="232">
        <v>106.06666666666669</v>
      </c>
      <c r="J192" s="232">
        <v>106.63333333333335</v>
      </c>
      <c r="K192" s="231">
        <v>105.5</v>
      </c>
      <c r="L192" s="231">
        <v>104.35</v>
      </c>
      <c r="M192" s="231">
        <v>209.13844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56.55</v>
      </c>
      <c r="D193" s="232">
        <v>56.916666666666664</v>
      </c>
      <c r="E193" s="232">
        <v>55.883333333333326</v>
      </c>
      <c r="F193" s="232">
        <v>55.216666666666661</v>
      </c>
      <c r="G193" s="232">
        <v>54.183333333333323</v>
      </c>
      <c r="H193" s="232">
        <v>57.583333333333329</v>
      </c>
      <c r="I193" s="232">
        <v>58.616666666666674</v>
      </c>
      <c r="J193" s="232">
        <v>59.283333333333331</v>
      </c>
      <c r="K193" s="231">
        <v>57.95</v>
      </c>
      <c r="L193" s="231">
        <v>56.25</v>
      </c>
      <c r="M193" s="231">
        <v>14.824820000000001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1099.45</v>
      </c>
      <c r="D194" s="232">
        <v>1099.5166666666667</v>
      </c>
      <c r="E194" s="232">
        <v>1087.0333333333333</v>
      </c>
      <c r="F194" s="232">
        <v>1074.6166666666666</v>
      </c>
      <c r="G194" s="232">
        <v>1062.1333333333332</v>
      </c>
      <c r="H194" s="232">
        <v>1111.9333333333334</v>
      </c>
      <c r="I194" s="232">
        <v>1124.4166666666665</v>
      </c>
      <c r="J194" s="232">
        <v>1136.8333333333335</v>
      </c>
      <c r="K194" s="231">
        <v>1112</v>
      </c>
      <c r="L194" s="231">
        <v>1087.0999999999999</v>
      </c>
      <c r="M194" s="231">
        <v>17.20354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740.5</v>
      </c>
      <c r="D195" s="232">
        <v>736.81666666666661</v>
      </c>
      <c r="E195" s="232">
        <v>729.83333333333326</v>
      </c>
      <c r="F195" s="232">
        <v>719.16666666666663</v>
      </c>
      <c r="G195" s="232">
        <v>712.18333333333328</v>
      </c>
      <c r="H195" s="232">
        <v>747.48333333333323</v>
      </c>
      <c r="I195" s="232">
        <v>754.46666666666658</v>
      </c>
      <c r="J195" s="232">
        <v>765.13333333333321</v>
      </c>
      <c r="K195" s="231">
        <v>743.8</v>
      </c>
      <c r="L195" s="231">
        <v>726.15</v>
      </c>
      <c r="M195" s="231">
        <v>5.1116299999999999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2519.0500000000002</v>
      </c>
      <c r="D196" s="232">
        <v>2513.7000000000003</v>
      </c>
      <c r="E196" s="232">
        <v>2499.4000000000005</v>
      </c>
      <c r="F196" s="232">
        <v>2479.7500000000005</v>
      </c>
      <c r="G196" s="232">
        <v>2465.4500000000007</v>
      </c>
      <c r="H196" s="232">
        <v>2533.3500000000004</v>
      </c>
      <c r="I196" s="232">
        <v>2547.6500000000005</v>
      </c>
      <c r="J196" s="232">
        <v>2567.3000000000002</v>
      </c>
      <c r="K196" s="231">
        <v>2528</v>
      </c>
      <c r="L196" s="231">
        <v>2494.0500000000002</v>
      </c>
      <c r="M196" s="231">
        <v>6.10778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1531.2</v>
      </c>
      <c r="D197" s="232">
        <v>1528.2833333333335</v>
      </c>
      <c r="E197" s="232">
        <v>1516.5666666666671</v>
      </c>
      <c r="F197" s="232">
        <v>1501.9333333333336</v>
      </c>
      <c r="G197" s="232">
        <v>1490.2166666666672</v>
      </c>
      <c r="H197" s="232">
        <v>1542.916666666667</v>
      </c>
      <c r="I197" s="232">
        <v>1554.6333333333337</v>
      </c>
      <c r="J197" s="232">
        <v>1569.2666666666669</v>
      </c>
      <c r="K197" s="231">
        <v>1540</v>
      </c>
      <c r="L197" s="231">
        <v>1513.65</v>
      </c>
      <c r="M197" s="231">
        <v>0.87773999999999996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515.5</v>
      </c>
      <c r="D198" s="232">
        <v>516.88333333333333</v>
      </c>
      <c r="E198" s="232">
        <v>510.06666666666661</v>
      </c>
      <c r="F198" s="232">
        <v>504.63333333333327</v>
      </c>
      <c r="G198" s="232">
        <v>497.81666666666655</v>
      </c>
      <c r="H198" s="232">
        <v>522.31666666666661</v>
      </c>
      <c r="I198" s="232">
        <v>529.13333333333344</v>
      </c>
      <c r="J198" s="232">
        <v>534.56666666666672</v>
      </c>
      <c r="K198" s="231">
        <v>523.70000000000005</v>
      </c>
      <c r="L198" s="231">
        <v>511.45</v>
      </c>
      <c r="M198" s="231">
        <v>3.5686300000000002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1345.15</v>
      </c>
      <c r="D199" s="232">
        <v>1337.9166666666667</v>
      </c>
      <c r="E199" s="232">
        <v>1323.4333333333334</v>
      </c>
      <c r="F199" s="232">
        <v>1301.7166666666667</v>
      </c>
      <c r="G199" s="232">
        <v>1287.2333333333333</v>
      </c>
      <c r="H199" s="232">
        <v>1359.6333333333334</v>
      </c>
      <c r="I199" s="232">
        <v>1374.1166666666666</v>
      </c>
      <c r="J199" s="232">
        <v>1395.8333333333335</v>
      </c>
      <c r="K199" s="231">
        <v>1352.4</v>
      </c>
      <c r="L199" s="231">
        <v>1316.2</v>
      </c>
      <c r="M199" s="231">
        <v>3.8879600000000001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27.65</v>
      </c>
      <c r="D200" s="232">
        <v>27.833333333333332</v>
      </c>
      <c r="E200" s="232">
        <v>27.366666666666664</v>
      </c>
      <c r="F200" s="232">
        <v>27.083333333333332</v>
      </c>
      <c r="G200" s="232">
        <v>26.616666666666664</v>
      </c>
      <c r="H200" s="232">
        <v>28.116666666666664</v>
      </c>
      <c r="I200" s="232">
        <v>28.583333333333332</v>
      </c>
      <c r="J200" s="232">
        <v>28.866666666666664</v>
      </c>
      <c r="K200" s="231">
        <v>28.3</v>
      </c>
      <c r="L200" s="231">
        <v>27.55</v>
      </c>
      <c r="M200" s="231">
        <v>65.185959999999994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2480</v>
      </c>
      <c r="D201" s="232">
        <v>2464.75</v>
      </c>
      <c r="E201" s="232">
        <v>2437.25</v>
      </c>
      <c r="F201" s="232">
        <v>2394.5</v>
      </c>
      <c r="G201" s="232">
        <v>2367</v>
      </c>
      <c r="H201" s="232">
        <v>2507.5</v>
      </c>
      <c r="I201" s="232">
        <v>2535</v>
      </c>
      <c r="J201" s="232">
        <v>2577.75</v>
      </c>
      <c r="K201" s="231">
        <v>2492.25</v>
      </c>
      <c r="L201" s="231">
        <v>2422</v>
      </c>
      <c r="M201" s="231">
        <v>1.0762499999999999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709.7</v>
      </c>
      <c r="D202" s="232">
        <v>712</v>
      </c>
      <c r="E202" s="232">
        <v>705.8</v>
      </c>
      <c r="F202" s="232">
        <v>701.9</v>
      </c>
      <c r="G202" s="232">
        <v>695.69999999999993</v>
      </c>
      <c r="H202" s="232">
        <v>715.9</v>
      </c>
      <c r="I202" s="232">
        <v>722.1</v>
      </c>
      <c r="J202" s="232">
        <v>726</v>
      </c>
      <c r="K202" s="231">
        <v>718.2</v>
      </c>
      <c r="L202" s="231">
        <v>708.1</v>
      </c>
      <c r="M202" s="231">
        <v>9.1484000000000005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7407.95</v>
      </c>
      <c r="D203" s="232">
        <v>7410.4666666666672</v>
      </c>
      <c r="E203" s="232">
        <v>7355.9333333333343</v>
      </c>
      <c r="F203" s="232">
        <v>7303.916666666667</v>
      </c>
      <c r="G203" s="232">
        <v>7249.3833333333341</v>
      </c>
      <c r="H203" s="232">
        <v>7462.4833333333345</v>
      </c>
      <c r="I203" s="232">
        <v>7517.0166666666673</v>
      </c>
      <c r="J203" s="232">
        <v>7569.0333333333347</v>
      </c>
      <c r="K203" s="231">
        <v>7465</v>
      </c>
      <c r="L203" s="231">
        <v>7358.45</v>
      </c>
      <c r="M203" s="231">
        <v>2.3290799999999998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64.650000000000006</v>
      </c>
      <c r="D204" s="232">
        <v>64.95</v>
      </c>
      <c r="E204" s="232">
        <v>63.900000000000006</v>
      </c>
      <c r="F204" s="232">
        <v>63.150000000000006</v>
      </c>
      <c r="G204" s="232">
        <v>62.100000000000009</v>
      </c>
      <c r="H204" s="232">
        <v>65.7</v>
      </c>
      <c r="I204" s="232">
        <v>66.749999999999986</v>
      </c>
      <c r="J204" s="232">
        <v>67.5</v>
      </c>
      <c r="K204" s="231">
        <v>66</v>
      </c>
      <c r="L204" s="231">
        <v>64.2</v>
      </c>
      <c r="M204" s="231">
        <v>58.843519999999998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1436.45</v>
      </c>
      <c r="D205" s="232">
        <v>1435.7666666666667</v>
      </c>
      <c r="E205" s="232">
        <v>1427.5833333333333</v>
      </c>
      <c r="F205" s="232">
        <v>1418.7166666666667</v>
      </c>
      <c r="G205" s="232">
        <v>1410.5333333333333</v>
      </c>
      <c r="H205" s="232">
        <v>1444.6333333333332</v>
      </c>
      <c r="I205" s="232">
        <v>1452.8166666666666</v>
      </c>
      <c r="J205" s="232">
        <v>1461.6833333333332</v>
      </c>
      <c r="K205" s="231">
        <v>1443.95</v>
      </c>
      <c r="L205" s="231">
        <v>1426.9</v>
      </c>
      <c r="M205" s="231">
        <v>1.23285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768.75</v>
      </c>
      <c r="D206" s="232">
        <v>774.18333333333339</v>
      </c>
      <c r="E206" s="232">
        <v>760.91666666666674</v>
      </c>
      <c r="F206" s="232">
        <v>753.08333333333337</v>
      </c>
      <c r="G206" s="232">
        <v>739.81666666666672</v>
      </c>
      <c r="H206" s="232">
        <v>782.01666666666677</v>
      </c>
      <c r="I206" s="232">
        <v>795.28333333333342</v>
      </c>
      <c r="J206" s="232">
        <v>803.11666666666679</v>
      </c>
      <c r="K206" s="231">
        <v>787.45</v>
      </c>
      <c r="L206" s="231">
        <v>766.35</v>
      </c>
      <c r="M206" s="231">
        <v>12.36561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1355.1</v>
      </c>
      <c r="D207" s="232">
        <v>1353.55</v>
      </c>
      <c r="E207" s="232">
        <v>1339.3</v>
      </c>
      <c r="F207" s="232">
        <v>1323.5</v>
      </c>
      <c r="G207" s="232">
        <v>1309.25</v>
      </c>
      <c r="H207" s="232">
        <v>1369.35</v>
      </c>
      <c r="I207" s="232">
        <v>1383.6</v>
      </c>
      <c r="J207" s="232">
        <v>1399.3999999999999</v>
      </c>
      <c r="K207" s="231">
        <v>1367.8</v>
      </c>
      <c r="L207" s="231">
        <v>1337.75</v>
      </c>
      <c r="M207" s="231">
        <v>9.2850999999999999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271.25</v>
      </c>
      <c r="D208" s="232">
        <v>274.5</v>
      </c>
      <c r="E208" s="232">
        <v>264</v>
      </c>
      <c r="F208" s="232">
        <v>256.75</v>
      </c>
      <c r="G208" s="232">
        <v>246.25</v>
      </c>
      <c r="H208" s="232">
        <v>281.75</v>
      </c>
      <c r="I208" s="232">
        <v>292.25</v>
      </c>
      <c r="J208" s="232">
        <v>299.5</v>
      </c>
      <c r="K208" s="231">
        <v>285</v>
      </c>
      <c r="L208" s="231">
        <v>267.25</v>
      </c>
      <c r="M208" s="231">
        <v>316.34089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6.45</v>
      </c>
      <c r="D209" s="232">
        <v>6.4666666666666659</v>
      </c>
      <c r="E209" s="232">
        <v>6.383333333333332</v>
      </c>
      <c r="F209" s="232">
        <v>6.3166666666666664</v>
      </c>
      <c r="G209" s="232">
        <v>6.2333333333333325</v>
      </c>
      <c r="H209" s="232">
        <v>6.5333333333333314</v>
      </c>
      <c r="I209" s="232">
        <v>6.6166666666666654</v>
      </c>
      <c r="J209" s="232">
        <v>6.6833333333333309</v>
      </c>
      <c r="K209" s="231">
        <v>6.55</v>
      </c>
      <c r="L209" s="231">
        <v>6.4</v>
      </c>
      <c r="M209" s="231">
        <v>549.65463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833.05</v>
      </c>
      <c r="D210" s="232">
        <v>837.2833333333333</v>
      </c>
      <c r="E210" s="232">
        <v>826.91666666666663</v>
      </c>
      <c r="F210" s="232">
        <v>820.7833333333333</v>
      </c>
      <c r="G210" s="232">
        <v>810.41666666666663</v>
      </c>
      <c r="H210" s="232">
        <v>843.41666666666663</v>
      </c>
      <c r="I210" s="232">
        <v>853.78333333333342</v>
      </c>
      <c r="J210" s="232">
        <v>859.91666666666663</v>
      </c>
      <c r="K210" s="231">
        <v>847.65</v>
      </c>
      <c r="L210" s="231">
        <v>831.15</v>
      </c>
      <c r="M210" s="231">
        <v>7.26755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1340.7</v>
      </c>
      <c r="D211" s="232">
        <v>1339.95</v>
      </c>
      <c r="E211" s="232">
        <v>1327.3500000000001</v>
      </c>
      <c r="F211" s="232">
        <v>1314</v>
      </c>
      <c r="G211" s="232">
        <v>1301.4000000000001</v>
      </c>
      <c r="H211" s="232">
        <v>1353.3000000000002</v>
      </c>
      <c r="I211" s="232">
        <v>1365.9</v>
      </c>
      <c r="J211" s="232">
        <v>1379.2500000000002</v>
      </c>
      <c r="K211" s="231">
        <v>1352.55</v>
      </c>
      <c r="L211" s="231">
        <v>1326.6</v>
      </c>
      <c r="M211" s="231">
        <v>0.53044000000000002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361.5</v>
      </c>
      <c r="D212" s="232">
        <v>362.25</v>
      </c>
      <c r="E212" s="232">
        <v>359.6</v>
      </c>
      <c r="F212" s="232">
        <v>357.70000000000005</v>
      </c>
      <c r="G212" s="232">
        <v>355.05000000000007</v>
      </c>
      <c r="H212" s="232">
        <v>364.15</v>
      </c>
      <c r="I212" s="232">
        <v>366.79999999999995</v>
      </c>
      <c r="J212" s="232">
        <v>368.69999999999993</v>
      </c>
      <c r="K212" s="231">
        <v>364.9</v>
      </c>
      <c r="L212" s="231">
        <v>360.35</v>
      </c>
      <c r="M212" s="231">
        <v>47.425960000000003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15.2</v>
      </c>
      <c r="D213" s="232">
        <v>15.166666666666666</v>
      </c>
      <c r="E213" s="232">
        <v>14.933333333333332</v>
      </c>
      <c r="F213" s="232">
        <v>14.666666666666666</v>
      </c>
      <c r="G213" s="232">
        <v>14.433333333333332</v>
      </c>
      <c r="H213" s="232">
        <v>15.433333333333332</v>
      </c>
      <c r="I213" s="232">
        <v>15.666666666666666</v>
      </c>
      <c r="J213" s="232">
        <v>15.933333333333332</v>
      </c>
      <c r="K213" s="231">
        <v>15.4</v>
      </c>
      <c r="L213" s="231">
        <v>14.9</v>
      </c>
      <c r="M213" s="231">
        <v>1245.81123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216</v>
      </c>
      <c r="D214" s="232">
        <v>215.78333333333333</v>
      </c>
      <c r="E214" s="232">
        <v>212.56666666666666</v>
      </c>
      <c r="F214" s="232">
        <v>209.13333333333333</v>
      </c>
      <c r="G214" s="232">
        <v>205.91666666666666</v>
      </c>
      <c r="H214" s="232">
        <v>219.21666666666667</v>
      </c>
      <c r="I214" s="232">
        <v>222.43333333333331</v>
      </c>
      <c r="J214" s="232">
        <v>225.86666666666667</v>
      </c>
      <c r="K214" s="231">
        <v>219</v>
      </c>
      <c r="L214" s="231">
        <v>212.35</v>
      </c>
      <c r="M214" s="231">
        <v>56.965919999999997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52.65</v>
      </c>
      <c r="D215" s="232">
        <v>52.65</v>
      </c>
      <c r="E215" s="232">
        <v>52.099999999999994</v>
      </c>
      <c r="F215" s="232">
        <v>51.55</v>
      </c>
      <c r="G215" s="232">
        <v>50.999999999999993</v>
      </c>
      <c r="H215" s="232">
        <v>53.199999999999996</v>
      </c>
      <c r="I215" s="232">
        <v>53.749999999999993</v>
      </c>
      <c r="J215" s="232">
        <v>54.3</v>
      </c>
      <c r="K215" s="231">
        <v>53.2</v>
      </c>
      <c r="L215" s="231">
        <v>52.1</v>
      </c>
      <c r="M215" s="231">
        <v>328.16289999999998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482.3</v>
      </c>
      <c r="D216" s="232">
        <v>481.75</v>
      </c>
      <c r="E216" s="232">
        <v>478.9</v>
      </c>
      <c r="F216" s="232">
        <v>475.5</v>
      </c>
      <c r="G216" s="232">
        <v>472.65</v>
      </c>
      <c r="H216" s="232">
        <v>485.15</v>
      </c>
      <c r="I216" s="232">
        <v>488</v>
      </c>
      <c r="J216" s="232">
        <v>491.4</v>
      </c>
      <c r="K216" s="231">
        <v>484.6</v>
      </c>
      <c r="L216" s="231">
        <v>478.35</v>
      </c>
      <c r="M216" s="231">
        <v>8.31785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3" t="s">
        <v>16</v>
      </c>
      <c r="B9" s="365" t="s">
        <v>18</v>
      </c>
      <c r="C9" s="369" t="s">
        <v>20</v>
      </c>
      <c r="D9" s="369" t="s">
        <v>21</v>
      </c>
      <c r="E9" s="360" t="s">
        <v>22</v>
      </c>
      <c r="F9" s="361"/>
      <c r="G9" s="362"/>
      <c r="H9" s="360" t="s">
        <v>23</v>
      </c>
      <c r="I9" s="361"/>
      <c r="J9" s="362"/>
      <c r="K9" s="23"/>
      <c r="L9" s="24"/>
      <c r="M9" s="50"/>
      <c r="N9" s="1"/>
      <c r="O9" s="1"/>
    </row>
    <row r="10" spans="1:15" ht="42.75" customHeight="1">
      <c r="A10" s="367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429.6</v>
      </c>
      <c r="D11" s="232">
        <v>425.11666666666673</v>
      </c>
      <c r="E11" s="232">
        <v>417.68333333333345</v>
      </c>
      <c r="F11" s="232">
        <v>405.76666666666671</v>
      </c>
      <c r="G11" s="232">
        <v>398.33333333333343</v>
      </c>
      <c r="H11" s="232">
        <v>437.03333333333347</v>
      </c>
      <c r="I11" s="232">
        <v>444.46666666666675</v>
      </c>
      <c r="J11" s="232">
        <v>456.3833333333335</v>
      </c>
      <c r="K11" s="231">
        <v>432.55</v>
      </c>
      <c r="L11" s="231">
        <v>413.2</v>
      </c>
      <c r="M11" s="231">
        <v>1.7515400000000001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21783.35</v>
      </c>
      <c r="D12" s="232">
        <v>22030.850000000002</v>
      </c>
      <c r="E12" s="232">
        <v>21493.700000000004</v>
      </c>
      <c r="F12" s="232">
        <v>21204.050000000003</v>
      </c>
      <c r="G12" s="232">
        <v>20666.900000000005</v>
      </c>
      <c r="H12" s="232">
        <v>22320.500000000004</v>
      </c>
      <c r="I12" s="232">
        <v>22857.650000000005</v>
      </c>
      <c r="J12" s="232">
        <v>23147.300000000003</v>
      </c>
      <c r="K12" s="231">
        <v>22568</v>
      </c>
      <c r="L12" s="231">
        <v>21741.200000000001</v>
      </c>
      <c r="M12" s="231">
        <v>3.2559999999999999E-2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3360.45</v>
      </c>
      <c r="D13" s="232">
        <v>3348.6</v>
      </c>
      <c r="E13" s="232">
        <v>3313.2</v>
      </c>
      <c r="F13" s="232">
        <v>3265.95</v>
      </c>
      <c r="G13" s="232">
        <v>3230.5499999999997</v>
      </c>
      <c r="H13" s="232">
        <v>3395.85</v>
      </c>
      <c r="I13" s="232">
        <v>3431.2500000000005</v>
      </c>
      <c r="J13" s="232">
        <v>3478.5</v>
      </c>
      <c r="K13" s="231">
        <v>3384</v>
      </c>
      <c r="L13" s="231">
        <v>3301.35</v>
      </c>
      <c r="M13" s="231">
        <v>3.69001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1738.3</v>
      </c>
      <c r="D14" s="232">
        <v>1738.5</v>
      </c>
      <c r="E14" s="232">
        <v>1724.8</v>
      </c>
      <c r="F14" s="232">
        <v>1711.3</v>
      </c>
      <c r="G14" s="232">
        <v>1697.6</v>
      </c>
      <c r="H14" s="232">
        <v>1752</v>
      </c>
      <c r="I14" s="232">
        <v>1765.6999999999998</v>
      </c>
      <c r="J14" s="232">
        <v>1779.2</v>
      </c>
      <c r="K14" s="231">
        <v>1752.2</v>
      </c>
      <c r="L14" s="231">
        <v>1725</v>
      </c>
      <c r="M14" s="231">
        <v>4.4845899999999999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2823.35</v>
      </c>
      <c r="D15" s="232">
        <v>2818.1166666666663</v>
      </c>
      <c r="E15" s="232">
        <v>2771.9333333333325</v>
      </c>
      <c r="F15" s="232">
        <v>2720.516666666666</v>
      </c>
      <c r="G15" s="232">
        <v>2674.3333333333321</v>
      </c>
      <c r="H15" s="232">
        <v>2869.5333333333328</v>
      </c>
      <c r="I15" s="232">
        <v>2915.7166666666662</v>
      </c>
      <c r="J15" s="232">
        <v>2967.1333333333332</v>
      </c>
      <c r="K15" s="231">
        <v>2864.3</v>
      </c>
      <c r="L15" s="231">
        <v>2766.7</v>
      </c>
      <c r="M15" s="231">
        <v>0.57601000000000002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1243.8499999999999</v>
      </c>
      <c r="D16" s="232">
        <v>1227.8333333333333</v>
      </c>
      <c r="E16" s="232">
        <v>1205.7666666666664</v>
      </c>
      <c r="F16" s="232">
        <v>1167.6833333333332</v>
      </c>
      <c r="G16" s="232">
        <v>1145.6166666666663</v>
      </c>
      <c r="H16" s="232">
        <v>1265.9166666666665</v>
      </c>
      <c r="I16" s="232">
        <v>1287.9833333333336</v>
      </c>
      <c r="J16" s="232">
        <v>1326.0666666666666</v>
      </c>
      <c r="K16" s="231">
        <v>1249.9000000000001</v>
      </c>
      <c r="L16" s="231">
        <v>1189.75</v>
      </c>
      <c r="M16" s="231">
        <v>5.5656299999999996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569.65</v>
      </c>
      <c r="D17" s="232">
        <v>573.05000000000007</v>
      </c>
      <c r="E17" s="232">
        <v>564.10000000000014</v>
      </c>
      <c r="F17" s="232">
        <v>558.55000000000007</v>
      </c>
      <c r="G17" s="232">
        <v>549.60000000000014</v>
      </c>
      <c r="H17" s="232">
        <v>578.60000000000014</v>
      </c>
      <c r="I17" s="232">
        <v>587.55000000000018</v>
      </c>
      <c r="J17" s="232">
        <v>593.10000000000014</v>
      </c>
      <c r="K17" s="231">
        <v>582</v>
      </c>
      <c r="L17" s="231">
        <v>567.5</v>
      </c>
      <c r="M17" s="231">
        <v>9.1733399999999996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373.7</v>
      </c>
      <c r="D18" s="232">
        <v>375.0333333333333</v>
      </c>
      <c r="E18" s="232">
        <v>368.91666666666663</v>
      </c>
      <c r="F18" s="232">
        <v>364.13333333333333</v>
      </c>
      <c r="G18" s="232">
        <v>358.01666666666665</v>
      </c>
      <c r="H18" s="232">
        <v>379.81666666666661</v>
      </c>
      <c r="I18" s="232">
        <v>385.93333333333328</v>
      </c>
      <c r="J18" s="232">
        <v>390.71666666666658</v>
      </c>
      <c r="K18" s="231">
        <v>381.15</v>
      </c>
      <c r="L18" s="231">
        <v>370.25</v>
      </c>
      <c r="M18" s="231">
        <v>6.1001700000000003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1700.85</v>
      </c>
      <c r="D19" s="232">
        <v>1706.6166666666668</v>
      </c>
      <c r="E19" s="232">
        <v>1685.5833333333335</v>
      </c>
      <c r="F19" s="232">
        <v>1670.3166666666666</v>
      </c>
      <c r="G19" s="232">
        <v>1649.2833333333333</v>
      </c>
      <c r="H19" s="232">
        <v>1721.8833333333337</v>
      </c>
      <c r="I19" s="232">
        <v>1742.916666666667</v>
      </c>
      <c r="J19" s="232">
        <v>1758.1833333333338</v>
      </c>
      <c r="K19" s="231">
        <v>1727.65</v>
      </c>
      <c r="L19" s="231">
        <v>1691.35</v>
      </c>
      <c r="M19" s="231">
        <v>1.1319399999999999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21540.2</v>
      </c>
      <c r="D20" s="232">
        <v>21515.55</v>
      </c>
      <c r="E20" s="232">
        <v>21377.149999999998</v>
      </c>
      <c r="F20" s="232">
        <v>21214.1</v>
      </c>
      <c r="G20" s="232">
        <v>21075.699999999997</v>
      </c>
      <c r="H20" s="232">
        <v>21678.6</v>
      </c>
      <c r="I20" s="232">
        <v>21817</v>
      </c>
      <c r="J20" s="232">
        <v>21980.05</v>
      </c>
      <c r="K20" s="231">
        <v>21653.95</v>
      </c>
      <c r="L20" s="231">
        <v>21352.5</v>
      </c>
      <c r="M20" s="231">
        <v>9.2369999999999994E-2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1794</v>
      </c>
      <c r="D21" s="232">
        <v>1802.6666666666667</v>
      </c>
      <c r="E21" s="232">
        <v>1771.3333333333335</v>
      </c>
      <c r="F21" s="232">
        <v>1748.6666666666667</v>
      </c>
      <c r="G21" s="232">
        <v>1717.3333333333335</v>
      </c>
      <c r="H21" s="232">
        <v>1825.3333333333335</v>
      </c>
      <c r="I21" s="232">
        <v>1856.666666666667</v>
      </c>
      <c r="J21" s="232">
        <v>1879.3333333333335</v>
      </c>
      <c r="K21" s="231">
        <v>1834</v>
      </c>
      <c r="L21" s="231">
        <v>1780</v>
      </c>
      <c r="M21" s="231">
        <v>41.088039999999999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982.35</v>
      </c>
      <c r="D22" s="232">
        <v>980.81666666666661</v>
      </c>
      <c r="E22" s="232">
        <v>979.28333333333319</v>
      </c>
      <c r="F22" s="232">
        <v>976.21666666666658</v>
      </c>
      <c r="G22" s="232">
        <v>974.68333333333317</v>
      </c>
      <c r="H22" s="232">
        <v>983.88333333333321</v>
      </c>
      <c r="I22" s="232">
        <v>985.41666666666652</v>
      </c>
      <c r="J22" s="232">
        <v>988.48333333333323</v>
      </c>
      <c r="K22" s="231">
        <v>982.35</v>
      </c>
      <c r="L22" s="231">
        <v>977.75</v>
      </c>
      <c r="M22" s="231">
        <v>11.707100000000001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654.95000000000005</v>
      </c>
      <c r="D23" s="232">
        <v>658.11666666666667</v>
      </c>
      <c r="E23" s="232">
        <v>648.88333333333333</v>
      </c>
      <c r="F23" s="232">
        <v>642.81666666666661</v>
      </c>
      <c r="G23" s="232">
        <v>633.58333333333326</v>
      </c>
      <c r="H23" s="232">
        <v>664.18333333333339</v>
      </c>
      <c r="I23" s="232">
        <v>673.41666666666674</v>
      </c>
      <c r="J23" s="232">
        <v>679.48333333333346</v>
      </c>
      <c r="K23" s="231">
        <v>667.35</v>
      </c>
      <c r="L23" s="231">
        <v>652.04999999999995</v>
      </c>
      <c r="M23" s="231">
        <v>44.913240000000002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982.05</v>
      </c>
      <c r="D24" s="232">
        <v>972.71666666666658</v>
      </c>
      <c r="E24" s="232">
        <v>963.38333333333321</v>
      </c>
      <c r="F24" s="232">
        <v>944.71666666666658</v>
      </c>
      <c r="G24" s="232">
        <v>935.38333333333321</v>
      </c>
      <c r="H24" s="232">
        <v>991.38333333333321</v>
      </c>
      <c r="I24" s="232">
        <v>1000.7166666666665</v>
      </c>
      <c r="J24" s="232">
        <v>1019.3833333333332</v>
      </c>
      <c r="K24" s="231">
        <v>982.05</v>
      </c>
      <c r="L24" s="231">
        <v>954.05</v>
      </c>
      <c r="M24" s="231">
        <v>14.40643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1084.4000000000001</v>
      </c>
      <c r="D25" s="232">
        <v>1063.6333333333334</v>
      </c>
      <c r="E25" s="232">
        <v>1042.8666666666668</v>
      </c>
      <c r="F25" s="232">
        <v>1001.3333333333334</v>
      </c>
      <c r="G25" s="232">
        <v>980.56666666666672</v>
      </c>
      <c r="H25" s="232">
        <v>1105.166666666667</v>
      </c>
      <c r="I25" s="232">
        <v>1125.9333333333338</v>
      </c>
      <c r="J25" s="232">
        <v>1167.4666666666669</v>
      </c>
      <c r="K25" s="231">
        <v>1084.4000000000001</v>
      </c>
      <c r="L25" s="231">
        <v>1022.1</v>
      </c>
      <c r="M25" s="231">
        <v>18.146920000000001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421.3</v>
      </c>
      <c r="D26" s="232">
        <v>423.93333333333334</v>
      </c>
      <c r="E26" s="232">
        <v>412.36666666666667</v>
      </c>
      <c r="F26" s="232">
        <v>403.43333333333334</v>
      </c>
      <c r="G26" s="232">
        <v>391.86666666666667</v>
      </c>
      <c r="H26" s="232">
        <v>432.86666666666667</v>
      </c>
      <c r="I26" s="232">
        <v>444.43333333333339</v>
      </c>
      <c r="J26" s="232">
        <v>453.36666666666667</v>
      </c>
      <c r="K26" s="231">
        <v>435.5</v>
      </c>
      <c r="L26" s="231">
        <v>415</v>
      </c>
      <c r="M26" s="231">
        <v>31.67155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154.15</v>
      </c>
      <c r="D27" s="232">
        <v>154.85</v>
      </c>
      <c r="E27" s="232">
        <v>152.94999999999999</v>
      </c>
      <c r="F27" s="232">
        <v>151.75</v>
      </c>
      <c r="G27" s="232">
        <v>149.85</v>
      </c>
      <c r="H27" s="232">
        <v>156.04999999999998</v>
      </c>
      <c r="I27" s="232">
        <v>157.95000000000002</v>
      </c>
      <c r="J27" s="232">
        <v>159.14999999999998</v>
      </c>
      <c r="K27" s="231">
        <v>156.75</v>
      </c>
      <c r="L27" s="231">
        <v>153.65</v>
      </c>
      <c r="M27" s="231">
        <v>25.377849999999999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211.25</v>
      </c>
      <c r="D28" s="232">
        <v>212.75</v>
      </c>
      <c r="E28" s="232">
        <v>208.6</v>
      </c>
      <c r="F28" s="232">
        <v>205.95</v>
      </c>
      <c r="G28" s="232">
        <v>201.79999999999998</v>
      </c>
      <c r="H28" s="232">
        <v>215.4</v>
      </c>
      <c r="I28" s="232">
        <v>219.54999999999998</v>
      </c>
      <c r="J28" s="232">
        <v>222.20000000000002</v>
      </c>
      <c r="K28" s="231">
        <v>216.9</v>
      </c>
      <c r="L28" s="231">
        <v>210.1</v>
      </c>
      <c r="M28" s="231">
        <v>16.89761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355.9</v>
      </c>
      <c r="D29" s="232">
        <v>356.43333333333334</v>
      </c>
      <c r="E29" s="232">
        <v>353.9666666666667</v>
      </c>
      <c r="F29" s="232">
        <v>352.03333333333336</v>
      </c>
      <c r="G29" s="232">
        <v>349.56666666666672</v>
      </c>
      <c r="H29" s="232">
        <v>358.36666666666667</v>
      </c>
      <c r="I29" s="232">
        <v>360.83333333333326</v>
      </c>
      <c r="J29" s="232">
        <v>362.76666666666665</v>
      </c>
      <c r="K29" s="231">
        <v>358.9</v>
      </c>
      <c r="L29" s="231">
        <v>354.5</v>
      </c>
      <c r="M29" s="231">
        <v>1.89219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393.85</v>
      </c>
      <c r="D30" s="232">
        <v>387.61666666666662</v>
      </c>
      <c r="E30" s="232">
        <v>376.23333333333323</v>
      </c>
      <c r="F30" s="232">
        <v>358.61666666666662</v>
      </c>
      <c r="G30" s="232">
        <v>347.23333333333323</v>
      </c>
      <c r="H30" s="232">
        <v>405.23333333333323</v>
      </c>
      <c r="I30" s="232">
        <v>416.61666666666656</v>
      </c>
      <c r="J30" s="232">
        <v>434.23333333333323</v>
      </c>
      <c r="K30" s="231">
        <v>399</v>
      </c>
      <c r="L30" s="231">
        <v>370</v>
      </c>
      <c r="M30" s="231">
        <v>33.089829999999999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885.55</v>
      </c>
      <c r="D31" s="232">
        <v>886.6</v>
      </c>
      <c r="E31" s="232">
        <v>874.2</v>
      </c>
      <c r="F31" s="232">
        <v>862.85</v>
      </c>
      <c r="G31" s="232">
        <v>850.45</v>
      </c>
      <c r="H31" s="232">
        <v>897.95</v>
      </c>
      <c r="I31" s="232">
        <v>910.34999999999991</v>
      </c>
      <c r="J31" s="232">
        <v>921.7</v>
      </c>
      <c r="K31" s="231">
        <v>899</v>
      </c>
      <c r="L31" s="231">
        <v>875.25</v>
      </c>
      <c r="M31" s="231">
        <v>0.42286000000000001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973.2</v>
      </c>
      <c r="D32" s="232">
        <v>978.4</v>
      </c>
      <c r="E32" s="232">
        <v>964.8</v>
      </c>
      <c r="F32" s="232">
        <v>956.4</v>
      </c>
      <c r="G32" s="232">
        <v>942.8</v>
      </c>
      <c r="H32" s="232">
        <v>986.8</v>
      </c>
      <c r="I32" s="232">
        <v>1000.4000000000001</v>
      </c>
      <c r="J32" s="232">
        <v>1008.8</v>
      </c>
      <c r="K32" s="231">
        <v>992</v>
      </c>
      <c r="L32" s="231">
        <v>970</v>
      </c>
      <c r="M32" s="231">
        <v>0.72113000000000005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1229.9000000000001</v>
      </c>
      <c r="D33" s="232">
        <v>1225.7</v>
      </c>
      <c r="E33" s="232">
        <v>1216.4000000000001</v>
      </c>
      <c r="F33" s="232">
        <v>1202.9000000000001</v>
      </c>
      <c r="G33" s="232">
        <v>1193.6000000000001</v>
      </c>
      <c r="H33" s="232">
        <v>1239.2</v>
      </c>
      <c r="I33" s="232">
        <v>1248.4999999999998</v>
      </c>
      <c r="J33" s="232">
        <v>1262</v>
      </c>
      <c r="K33" s="231">
        <v>1235</v>
      </c>
      <c r="L33" s="231">
        <v>1212.2</v>
      </c>
      <c r="M33" s="231">
        <v>0.6512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489.65</v>
      </c>
      <c r="D34" s="232">
        <v>491.43333333333334</v>
      </c>
      <c r="E34" s="232">
        <v>483.91666666666669</v>
      </c>
      <c r="F34" s="232">
        <v>478.18333333333334</v>
      </c>
      <c r="G34" s="232">
        <v>470.66666666666669</v>
      </c>
      <c r="H34" s="232">
        <v>497.16666666666669</v>
      </c>
      <c r="I34" s="232">
        <v>504.68333333333334</v>
      </c>
      <c r="J34" s="232">
        <v>510.41666666666669</v>
      </c>
      <c r="K34" s="231">
        <v>498.95</v>
      </c>
      <c r="L34" s="231">
        <v>485.7</v>
      </c>
      <c r="M34" s="231">
        <v>0.47297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3149.75</v>
      </c>
      <c r="D35" s="232">
        <v>3161.2999999999997</v>
      </c>
      <c r="E35" s="232">
        <v>3126.4499999999994</v>
      </c>
      <c r="F35" s="232">
        <v>3103.1499999999996</v>
      </c>
      <c r="G35" s="232">
        <v>3068.2999999999993</v>
      </c>
      <c r="H35" s="232">
        <v>3184.5999999999995</v>
      </c>
      <c r="I35" s="232">
        <v>3219.45</v>
      </c>
      <c r="J35" s="232">
        <v>3242.7499999999995</v>
      </c>
      <c r="K35" s="231">
        <v>3196.15</v>
      </c>
      <c r="L35" s="231">
        <v>3138</v>
      </c>
      <c r="M35" s="231">
        <v>1.8673500000000001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2303.75</v>
      </c>
      <c r="D36" s="232">
        <v>2313.8166666666666</v>
      </c>
      <c r="E36" s="232">
        <v>2291.1333333333332</v>
      </c>
      <c r="F36" s="232">
        <v>2278.5166666666664</v>
      </c>
      <c r="G36" s="232">
        <v>2255.833333333333</v>
      </c>
      <c r="H36" s="232">
        <v>2326.4333333333334</v>
      </c>
      <c r="I36" s="232">
        <v>2349.1166666666668</v>
      </c>
      <c r="J36" s="232">
        <v>2361.7333333333336</v>
      </c>
      <c r="K36" s="231">
        <v>2336.5</v>
      </c>
      <c r="L36" s="231">
        <v>2301.1999999999998</v>
      </c>
      <c r="M36" s="231">
        <v>0.12816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12.55</v>
      </c>
      <c r="D37" s="232">
        <v>12.699999999999998</v>
      </c>
      <c r="E37" s="232">
        <v>12.299999999999995</v>
      </c>
      <c r="F37" s="232">
        <v>12.049999999999997</v>
      </c>
      <c r="G37" s="232">
        <v>11.649999999999995</v>
      </c>
      <c r="H37" s="232">
        <v>12.949999999999996</v>
      </c>
      <c r="I37" s="232">
        <v>13.349999999999998</v>
      </c>
      <c r="J37" s="232">
        <v>13.599999999999996</v>
      </c>
      <c r="K37" s="231">
        <v>13.1</v>
      </c>
      <c r="L37" s="231">
        <v>12.45</v>
      </c>
      <c r="M37" s="231">
        <v>37.829929999999997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572.29999999999995</v>
      </c>
      <c r="D38" s="232">
        <v>574.5</v>
      </c>
      <c r="E38" s="232">
        <v>567.79999999999995</v>
      </c>
      <c r="F38" s="232">
        <v>563.29999999999995</v>
      </c>
      <c r="G38" s="232">
        <v>556.59999999999991</v>
      </c>
      <c r="H38" s="232">
        <v>579</v>
      </c>
      <c r="I38" s="232">
        <v>585.70000000000005</v>
      </c>
      <c r="J38" s="232">
        <v>590.20000000000005</v>
      </c>
      <c r="K38" s="231">
        <v>581.20000000000005</v>
      </c>
      <c r="L38" s="231">
        <v>570</v>
      </c>
      <c r="M38" s="231">
        <v>2.6276999999999999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1871.3</v>
      </c>
      <c r="D39" s="232">
        <v>1891.2833333333335</v>
      </c>
      <c r="E39" s="232">
        <v>1843.0166666666671</v>
      </c>
      <c r="F39" s="232">
        <v>1814.7333333333336</v>
      </c>
      <c r="G39" s="232">
        <v>1766.4666666666672</v>
      </c>
      <c r="H39" s="232">
        <v>1919.5666666666671</v>
      </c>
      <c r="I39" s="232">
        <v>1967.8333333333335</v>
      </c>
      <c r="J39" s="232">
        <v>1996.116666666667</v>
      </c>
      <c r="K39" s="231">
        <v>1939.55</v>
      </c>
      <c r="L39" s="231">
        <v>1863</v>
      </c>
      <c r="M39" s="231">
        <v>0.52947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372.15</v>
      </c>
      <c r="D40" s="232">
        <v>373.2833333333333</v>
      </c>
      <c r="E40" s="232">
        <v>369.26666666666659</v>
      </c>
      <c r="F40" s="232">
        <v>366.38333333333327</v>
      </c>
      <c r="G40" s="232">
        <v>362.36666666666656</v>
      </c>
      <c r="H40" s="232">
        <v>376.16666666666663</v>
      </c>
      <c r="I40" s="232">
        <v>380.18333333333328</v>
      </c>
      <c r="J40" s="232">
        <v>383.06666666666666</v>
      </c>
      <c r="K40" s="231">
        <v>377.3</v>
      </c>
      <c r="L40" s="231">
        <v>370.4</v>
      </c>
      <c r="M40" s="231">
        <v>84.283100000000005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1181.9000000000001</v>
      </c>
      <c r="D41" s="232">
        <v>1165.2</v>
      </c>
      <c r="E41" s="232">
        <v>1134.75</v>
      </c>
      <c r="F41" s="232">
        <v>1087.5999999999999</v>
      </c>
      <c r="G41" s="232">
        <v>1057.1499999999999</v>
      </c>
      <c r="H41" s="232">
        <v>1212.3500000000001</v>
      </c>
      <c r="I41" s="232">
        <v>1242.8000000000004</v>
      </c>
      <c r="J41" s="232">
        <v>1289.9500000000003</v>
      </c>
      <c r="K41" s="231">
        <v>1195.6500000000001</v>
      </c>
      <c r="L41" s="231">
        <v>1118.05</v>
      </c>
      <c r="M41" s="231">
        <v>10.37918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852.3</v>
      </c>
      <c r="D42" s="232">
        <v>843.13333333333333</v>
      </c>
      <c r="E42" s="232">
        <v>830.26666666666665</v>
      </c>
      <c r="F42" s="232">
        <v>808.23333333333335</v>
      </c>
      <c r="G42" s="232">
        <v>795.36666666666667</v>
      </c>
      <c r="H42" s="232">
        <v>865.16666666666663</v>
      </c>
      <c r="I42" s="232">
        <v>878.03333333333319</v>
      </c>
      <c r="J42" s="232">
        <v>900.06666666666661</v>
      </c>
      <c r="K42" s="231">
        <v>856</v>
      </c>
      <c r="L42" s="231">
        <v>821.1</v>
      </c>
      <c r="M42" s="231">
        <v>15.535880000000001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4273.05</v>
      </c>
      <c r="D43" s="232">
        <v>4271.9833333333336</v>
      </c>
      <c r="E43" s="232">
        <v>4244.6166666666668</v>
      </c>
      <c r="F43" s="232">
        <v>4216.1833333333334</v>
      </c>
      <c r="G43" s="232">
        <v>4188.8166666666666</v>
      </c>
      <c r="H43" s="232">
        <v>4300.416666666667</v>
      </c>
      <c r="I43" s="232">
        <v>4327.7833333333338</v>
      </c>
      <c r="J43" s="232">
        <v>4356.2166666666672</v>
      </c>
      <c r="K43" s="231">
        <v>4299.3500000000004</v>
      </c>
      <c r="L43" s="231">
        <v>4243.55</v>
      </c>
      <c r="M43" s="231">
        <v>2.3305400000000001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309.89999999999998</v>
      </c>
      <c r="D44" s="232">
        <v>311.39999999999998</v>
      </c>
      <c r="E44" s="232">
        <v>307.64999999999998</v>
      </c>
      <c r="F44" s="232">
        <v>305.39999999999998</v>
      </c>
      <c r="G44" s="232">
        <v>301.64999999999998</v>
      </c>
      <c r="H44" s="232">
        <v>313.64999999999998</v>
      </c>
      <c r="I44" s="232">
        <v>317.39999999999998</v>
      </c>
      <c r="J44" s="232">
        <v>319.64999999999998</v>
      </c>
      <c r="K44" s="231">
        <v>315.14999999999998</v>
      </c>
      <c r="L44" s="231">
        <v>309.14999999999998</v>
      </c>
      <c r="M44" s="231">
        <v>13.87433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244.75</v>
      </c>
      <c r="D45" s="232">
        <v>244.55000000000004</v>
      </c>
      <c r="E45" s="232">
        <v>242.75000000000009</v>
      </c>
      <c r="F45" s="232">
        <v>240.75000000000006</v>
      </c>
      <c r="G45" s="232">
        <v>238.9500000000001</v>
      </c>
      <c r="H45" s="232">
        <v>246.55000000000007</v>
      </c>
      <c r="I45" s="232">
        <v>248.35000000000002</v>
      </c>
      <c r="J45" s="232">
        <v>250.35000000000005</v>
      </c>
      <c r="K45" s="231">
        <v>246.35</v>
      </c>
      <c r="L45" s="231">
        <v>242.55</v>
      </c>
      <c r="M45" s="231">
        <v>1.54128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468.2</v>
      </c>
      <c r="D46" s="232">
        <v>468.3</v>
      </c>
      <c r="E46" s="232">
        <v>463.25</v>
      </c>
      <c r="F46" s="232">
        <v>458.3</v>
      </c>
      <c r="G46" s="232">
        <v>453.25</v>
      </c>
      <c r="H46" s="232">
        <v>473.25</v>
      </c>
      <c r="I46" s="232">
        <v>478.30000000000007</v>
      </c>
      <c r="J46" s="232">
        <v>483.25</v>
      </c>
      <c r="K46" s="231">
        <v>473.35</v>
      </c>
      <c r="L46" s="231">
        <v>463.35</v>
      </c>
      <c r="M46" s="231">
        <v>0.75114999999999998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137.30000000000001</v>
      </c>
      <c r="D47" s="232">
        <v>137.78333333333333</v>
      </c>
      <c r="E47" s="232">
        <v>136.36666666666667</v>
      </c>
      <c r="F47" s="232">
        <v>135.43333333333334</v>
      </c>
      <c r="G47" s="232">
        <v>134.01666666666668</v>
      </c>
      <c r="H47" s="232">
        <v>138.71666666666667</v>
      </c>
      <c r="I47" s="232">
        <v>140.13333333333335</v>
      </c>
      <c r="J47" s="232">
        <v>141.06666666666666</v>
      </c>
      <c r="K47" s="231">
        <v>139.19999999999999</v>
      </c>
      <c r="L47" s="231">
        <v>136.85</v>
      </c>
      <c r="M47" s="231">
        <v>67.880780000000001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2797.8</v>
      </c>
      <c r="D48" s="232">
        <v>2796.1833333333329</v>
      </c>
      <c r="E48" s="232">
        <v>2769.3666666666659</v>
      </c>
      <c r="F48" s="232">
        <v>2740.9333333333329</v>
      </c>
      <c r="G48" s="232">
        <v>2714.1166666666659</v>
      </c>
      <c r="H48" s="232">
        <v>2824.6166666666659</v>
      </c>
      <c r="I48" s="232">
        <v>2851.4333333333325</v>
      </c>
      <c r="J48" s="232">
        <v>2879.8666666666659</v>
      </c>
      <c r="K48" s="231">
        <v>2823</v>
      </c>
      <c r="L48" s="231">
        <v>2767.75</v>
      </c>
      <c r="M48" s="231">
        <v>10.16581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239.55</v>
      </c>
      <c r="D49" s="232">
        <v>239.51666666666665</v>
      </c>
      <c r="E49" s="232">
        <v>235.43333333333331</v>
      </c>
      <c r="F49" s="232">
        <v>231.31666666666666</v>
      </c>
      <c r="G49" s="232">
        <v>227.23333333333332</v>
      </c>
      <c r="H49" s="232">
        <v>243.6333333333333</v>
      </c>
      <c r="I49" s="232">
        <v>247.71666666666667</v>
      </c>
      <c r="J49" s="232">
        <v>251.83333333333329</v>
      </c>
      <c r="K49" s="231">
        <v>243.6</v>
      </c>
      <c r="L49" s="231">
        <v>235.4</v>
      </c>
      <c r="M49" s="231">
        <v>3.8809999999999998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3338.75</v>
      </c>
      <c r="D50" s="232">
        <v>3326.5333333333333</v>
      </c>
      <c r="E50" s="232">
        <v>3305.1166666666668</v>
      </c>
      <c r="F50" s="232">
        <v>3271.4833333333336</v>
      </c>
      <c r="G50" s="232">
        <v>3250.0666666666671</v>
      </c>
      <c r="H50" s="232">
        <v>3360.1666666666665</v>
      </c>
      <c r="I50" s="232">
        <v>3381.5833333333335</v>
      </c>
      <c r="J50" s="232">
        <v>3415.2166666666662</v>
      </c>
      <c r="K50" s="231">
        <v>3347.95</v>
      </c>
      <c r="L50" s="231">
        <v>3292.9</v>
      </c>
      <c r="M50" s="231">
        <v>2.1950000000000001E-2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1336.35</v>
      </c>
      <c r="D51" s="232">
        <v>1339.1833333333332</v>
      </c>
      <c r="E51" s="232">
        <v>1326.7666666666664</v>
      </c>
      <c r="F51" s="232">
        <v>1317.1833333333332</v>
      </c>
      <c r="G51" s="232">
        <v>1304.7666666666664</v>
      </c>
      <c r="H51" s="232">
        <v>1348.7666666666664</v>
      </c>
      <c r="I51" s="232">
        <v>1361.1833333333329</v>
      </c>
      <c r="J51" s="232">
        <v>1370.7666666666664</v>
      </c>
      <c r="K51" s="231">
        <v>1351.6</v>
      </c>
      <c r="L51" s="231">
        <v>1329.6</v>
      </c>
      <c r="M51" s="231">
        <v>1.42923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6869.3</v>
      </c>
      <c r="D52" s="232">
        <v>6920.0333333333328</v>
      </c>
      <c r="E52" s="232">
        <v>6805.1166666666659</v>
      </c>
      <c r="F52" s="232">
        <v>6740.9333333333334</v>
      </c>
      <c r="G52" s="232">
        <v>6626.0166666666664</v>
      </c>
      <c r="H52" s="232">
        <v>6984.2166666666653</v>
      </c>
      <c r="I52" s="232">
        <v>7099.1333333333332</v>
      </c>
      <c r="J52" s="232">
        <v>7163.3166666666648</v>
      </c>
      <c r="K52" s="231">
        <v>7034.95</v>
      </c>
      <c r="L52" s="231">
        <v>6855.85</v>
      </c>
      <c r="M52" s="231">
        <v>0.16338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486.15</v>
      </c>
      <c r="D53" s="232">
        <v>483.3</v>
      </c>
      <c r="E53" s="232">
        <v>478.6</v>
      </c>
      <c r="F53" s="232">
        <v>471.05</v>
      </c>
      <c r="G53" s="232">
        <v>466.35</v>
      </c>
      <c r="H53" s="232">
        <v>490.85</v>
      </c>
      <c r="I53" s="232">
        <v>495.54999999999995</v>
      </c>
      <c r="J53" s="232">
        <v>503.1</v>
      </c>
      <c r="K53" s="231">
        <v>488</v>
      </c>
      <c r="L53" s="231">
        <v>475.75</v>
      </c>
      <c r="M53" s="231">
        <v>20.85444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333.6</v>
      </c>
      <c r="D54" s="232">
        <v>334.21666666666664</v>
      </c>
      <c r="E54" s="232">
        <v>332.48333333333329</v>
      </c>
      <c r="F54" s="232">
        <v>331.36666666666667</v>
      </c>
      <c r="G54" s="232">
        <v>329.63333333333333</v>
      </c>
      <c r="H54" s="232">
        <v>335.33333333333326</v>
      </c>
      <c r="I54" s="232">
        <v>337.06666666666661</v>
      </c>
      <c r="J54" s="232">
        <v>338.18333333333322</v>
      </c>
      <c r="K54" s="231">
        <v>335.95</v>
      </c>
      <c r="L54" s="231">
        <v>333.1</v>
      </c>
      <c r="M54" s="231">
        <v>1.27739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3373.5</v>
      </c>
      <c r="D55" s="232">
        <v>3369.7999999999997</v>
      </c>
      <c r="E55" s="232">
        <v>3345.7999999999993</v>
      </c>
      <c r="F55" s="232">
        <v>3318.0999999999995</v>
      </c>
      <c r="G55" s="232">
        <v>3294.099999999999</v>
      </c>
      <c r="H55" s="232">
        <v>3397.4999999999995</v>
      </c>
      <c r="I55" s="232">
        <v>3421.5000000000005</v>
      </c>
      <c r="J55" s="232">
        <v>3449.2</v>
      </c>
      <c r="K55" s="231">
        <v>3393.8</v>
      </c>
      <c r="L55" s="231">
        <v>3342.1</v>
      </c>
      <c r="M55" s="231">
        <v>1.9133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848.8</v>
      </c>
      <c r="D56" s="232">
        <v>851.68333333333328</v>
      </c>
      <c r="E56" s="232">
        <v>842.21666666666658</v>
      </c>
      <c r="F56" s="232">
        <v>835.63333333333333</v>
      </c>
      <c r="G56" s="232">
        <v>826.16666666666663</v>
      </c>
      <c r="H56" s="232">
        <v>858.26666666666654</v>
      </c>
      <c r="I56" s="232">
        <v>867.73333333333323</v>
      </c>
      <c r="J56" s="232">
        <v>874.31666666666649</v>
      </c>
      <c r="K56" s="231">
        <v>861.15</v>
      </c>
      <c r="L56" s="231">
        <v>845.1</v>
      </c>
      <c r="M56" s="231">
        <v>98.578919999999997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2321.4</v>
      </c>
      <c r="D57" s="232">
        <v>2326.0833333333335</v>
      </c>
      <c r="E57" s="232">
        <v>2306.3166666666671</v>
      </c>
      <c r="F57" s="232">
        <v>2291.2333333333336</v>
      </c>
      <c r="G57" s="232">
        <v>2271.4666666666672</v>
      </c>
      <c r="H57" s="232">
        <v>2341.166666666667</v>
      </c>
      <c r="I57" s="232">
        <v>2360.9333333333334</v>
      </c>
      <c r="J57" s="232">
        <v>2376.0166666666669</v>
      </c>
      <c r="K57" s="231">
        <v>2345.85</v>
      </c>
      <c r="L57" s="231">
        <v>2311</v>
      </c>
      <c r="M57" s="231">
        <v>4.233E-2</v>
      </c>
      <c r="N57" s="1"/>
      <c r="O57" s="1"/>
    </row>
    <row r="58" spans="1:15" ht="12.75" customHeight="1">
      <c r="A58" s="30">
        <v>48</v>
      </c>
      <c r="B58" s="217" t="s">
        <v>1011</v>
      </c>
      <c r="C58" s="231">
        <v>1248.3</v>
      </c>
      <c r="D58" s="232">
        <v>1229.7</v>
      </c>
      <c r="E58" s="232">
        <v>1200.4000000000001</v>
      </c>
      <c r="F58" s="232">
        <v>1152.5</v>
      </c>
      <c r="G58" s="232">
        <v>1123.2</v>
      </c>
      <c r="H58" s="232">
        <v>1277.6000000000001</v>
      </c>
      <c r="I58" s="232">
        <v>1306.8999999999999</v>
      </c>
      <c r="J58" s="232">
        <v>1354.8000000000002</v>
      </c>
      <c r="K58" s="231">
        <v>1259</v>
      </c>
      <c r="L58" s="231">
        <v>1181.8</v>
      </c>
      <c r="M58" s="231">
        <v>4.1334799999999996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438.7</v>
      </c>
      <c r="D59" s="232">
        <v>441.13333333333338</v>
      </c>
      <c r="E59" s="232">
        <v>435.56666666666678</v>
      </c>
      <c r="F59" s="232">
        <v>432.43333333333339</v>
      </c>
      <c r="G59" s="232">
        <v>426.86666666666679</v>
      </c>
      <c r="H59" s="232">
        <v>444.26666666666677</v>
      </c>
      <c r="I59" s="232">
        <v>449.83333333333337</v>
      </c>
      <c r="J59" s="232">
        <v>452.96666666666675</v>
      </c>
      <c r="K59" s="231">
        <v>446.7</v>
      </c>
      <c r="L59" s="231">
        <v>438</v>
      </c>
      <c r="M59" s="231">
        <v>3.8436300000000001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3862.95</v>
      </c>
      <c r="D60" s="232">
        <v>3876.1333333333337</v>
      </c>
      <c r="E60" s="232">
        <v>3839.8666666666672</v>
      </c>
      <c r="F60" s="232">
        <v>3816.7833333333338</v>
      </c>
      <c r="G60" s="232">
        <v>3780.5166666666673</v>
      </c>
      <c r="H60" s="232">
        <v>3899.2166666666672</v>
      </c>
      <c r="I60" s="232">
        <v>3935.4833333333336</v>
      </c>
      <c r="J60" s="232">
        <v>3958.5666666666671</v>
      </c>
      <c r="K60" s="231">
        <v>3912.4</v>
      </c>
      <c r="L60" s="231">
        <v>3853.05</v>
      </c>
      <c r="M60" s="231">
        <v>2.5631300000000001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1101.3</v>
      </c>
      <c r="D61" s="232">
        <v>1101.7666666666667</v>
      </c>
      <c r="E61" s="232">
        <v>1088.4833333333333</v>
      </c>
      <c r="F61" s="232">
        <v>1075.6666666666667</v>
      </c>
      <c r="G61" s="232">
        <v>1062.3833333333334</v>
      </c>
      <c r="H61" s="232">
        <v>1114.5833333333333</v>
      </c>
      <c r="I61" s="232">
        <v>1127.8666666666666</v>
      </c>
      <c r="J61" s="232">
        <v>1140.6833333333332</v>
      </c>
      <c r="K61" s="231">
        <v>1115.05</v>
      </c>
      <c r="L61" s="231">
        <v>1088.95</v>
      </c>
      <c r="M61" s="231">
        <v>0.33230999999999999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5833.05</v>
      </c>
      <c r="D62" s="232">
        <v>5835.1833333333334</v>
      </c>
      <c r="E62" s="232">
        <v>5770.3666666666668</v>
      </c>
      <c r="F62" s="232">
        <v>5707.6833333333334</v>
      </c>
      <c r="G62" s="232">
        <v>5642.8666666666668</v>
      </c>
      <c r="H62" s="232">
        <v>5897.8666666666668</v>
      </c>
      <c r="I62" s="232">
        <v>5962.6833333333343</v>
      </c>
      <c r="J62" s="232">
        <v>6025.3666666666668</v>
      </c>
      <c r="K62" s="231">
        <v>5900</v>
      </c>
      <c r="L62" s="231">
        <v>5772.5</v>
      </c>
      <c r="M62" s="231">
        <v>10.54419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1290</v>
      </c>
      <c r="D63" s="232">
        <v>1292.9333333333334</v>
      </c>
      <c r="E63" s="232">
        <v>1275.3666666666668</v>
      </c>
      <c r="F63" s="232">
        <v>1260.7333333333333</v>
      </c>
      <c r="G63" s="232">
        <v>1243.1666666666667</v>
      </c>
      <c r="H63" s="232">
        <v>1307.5666666666668</v>
      </c>
      <c r="I63" s="232">
        <v>1325.1333333333334</v>
      </c>
      <c r="J63" s="232">
        <v>1339.7666666666669</v>
      </c>
      <c r="K63" s="231">
        <v>1310.5</v>
      </c>
      <c r="L63" s="231">
        <v>1278.3</v>
      </c>
      <c r="M63" s="231">
        <v>19.47186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6032.45</v>
      </c>
      <c r="D64" s="232">
        <v>6063.4833333333336</v>
      </c>
      <c r="E64" s="232">
        <v>5978.9666666666672</v>
      </c>
      <c r="F64" s="232">
        <v>5925.4833333333336</v>
      </c>
      <c r="G64" s="232">
        <v>5840.9666666666672</v>
      </c>
      <c r="H64" s="232">
        <v>6116.9666666666672</v>
      </c>
      <c r="I64" s="232">
        <v>6201.4833333333336</v>
      </c>
      <c r="J64" s="232">
        <v>6254.9666666666672</v>
      </c>
      <c r="K64" s="231">
        <v>6148</v>
      </c>
      <c r="L64" s="231">
        <v>6010</v>
      </c>
      <c r="M64" s="231">
        <v>0.44558999999999999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2064.8000000000002</v>
      </c>
      <c r="D65" s="232">
        <v>2054.9</v>
      </c>
      <c r="E65" s="232">
        <v>2016.8000000000002</v>
      </c>
      <c r="F65" s="232">
        <v>1968.8000000000002</v>
      </c>
      <c r="G65" s="232">
        <v>1930.7000000000003</v>
      </c>
      <c r="H65" s="232">
        <v>2102.9</v>
      </c>
      <c r="I65" s="232">
        <v>2140.9999999999995</v>
      </c>
      <c r="J65" s="232">
        <v>2189</v>
      </c>
      <c r="K65" s="231">
        <v>2093</v>
      </c>
      <c r="L65" s="231">
        <v>2006.9</v>
      </c>
      <c r="M65" s="231">
        <v>0.95408999999999999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1978.9</v>
      </c>
      <c r="D66" s="232">
        <v>1984.8666666666668</v>
      </c>
      <c r="E66" s="232">
        <v>1964.7333333333336</v>
      </c>
      <c r="F66" s="232">
        <v>1950.5666666666668</v>
      </c>
      <c r="G66" s="232">
        <v>1930.4333333333336</v>
      </c>
      <c r="H66" s="232">
        <v>1999.0333333333335</v>
      </c>
      <c r="I66" s="232">
        <v>2019.1666666666667</v>
      </c>
      <c r="J66" s="232">
        <v>2033.3333333333335</v>
      </c>
      <c r="K66" s="231">
        <v>2005</v>
      </c>
      <c r="L66" s="231">
        <v>1970.7</v>
      </c>
      <c r="M66" s="231">
        <v>1.1928799999999999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374.85</v>
      </c>
      <c r="D67" s="232">
        <v>372.06666666666666</v>
      </c>
      <c r="E67" s="232">
        <v>366.83333333333331</v>
      </c>
      <c r="F67" s="232">
        <v>358.81666666666666</v>
      </c>
      <c r="G67" s="232">
        <v>353.58333333333331</v>
      </c>
      <c r="H67" s="232">
        <v>380.08333333333331</v>
      </c>
      <c r="I67" s="232">
        <v>385.31666666666666</v>
      </c>
      <c r="J67" s="232">
        <v>393.33333333333331</v>
      </c>
      <c r="K67" s="231">
        <v>377.3</v>
      </c>
      <c r="L67" s="231">
        <v>364.05</v>
      </c>
      <c r="M67" s="231">
        <v>25.96508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212.5</v>
      </c>
      <c r="D68" s="232">
        <v>212.18333333333331</v>
      </c>
      <c r="E68" s="232">
        <v>208.56666666666661</v>
      </c>
      <c r="F68" s="232">
        <v>204.6333333333333</v>
      </c>
      <c r="G68" s="232">
        <v>201.01666666666659</v>
      </c>
      <c r="H68" s="232">
        <v>216.11666666666662</v>
      </c>
      <c r="I68" s="232">
        <v>219.73333333333335</v>
      </c>
      <c r="J68" s="232">
        <v>223.66666666666663</v>
      </c>
      <c r="K68" s="231">
        <v>215.8</v>
      </c>
      <c r="L68" s="231">
        <v>208.25</v>
      </c>
      <c r="M68" s="231">
        <v>97.152230000000003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162.69999999999999</v>
      </c>
      <c r="D69" s="232">
        <v>164.01666666666665</v>
      </c>
      <c r="E69" s="232">
        <v>160.93333333333331</v>
      </c>
      <c r="F69" s="232">
        <v>159.16666666666666</v>
      </c>
      <c r="G69" s="232">
        <v>156.08333333333331</v>
      </c>
      <c r="H69" s="232">
        <v>165.7833333333333</v>
      </c>
      <c r="I69" s="232">
        <v>168.86666666666667</v>
      </c>
      <c r="J69" s="232">
        <v>170.6333333333333</v>
      </c>
      <c r="K69" s="231">
        <v>167.1</v>
      </c>
      <c r="L69" s="231">
        <v>162.25</v>
      </c>
      <c r="M69" s="231">
        <v>201.29946000000001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73.400000000000006</v>
      </c>
      <c r="D70" s="232">
        <v>73.616666666666674</v>
      </c>
      <c r="E70" s="232">
        <v>72.783333333333346</v>
      </c>
      <c r="F70" s="232">
        <v>72.166666666666671</v>
      </c>
      <c r="G70" s="232">
        <v>71.333333333333343</v>
      </c>
      <c r="H70" s="232">
        <v>74.233333333333348</v>
      </c>
      <c r="I70" s="232">
        <v>75.066666666666663</v>
      </c>
      <c r="J70" s="232">
        <v>75.683333333333351</v>
      </c>
      <c r="K70" s="231">
        <v>74.45</v>
      </c>
      <c r="L70" s="231">
        <v>73</v>
      </c>
      <c r="M70" s="231">
        <v>79.466570000000004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25</v>
      </c>
      <c r="D71" s="232">
        <v>24.916666666666668</v>
      </c>
      <c r="E71" s="232">
        <v>24.583333333333336</v>
      </c>
      <c r="F71" s="232">
        <v>24.166666666666668</v>
      </c>
      <c r="G71" s="232">
        <v>23.833333333333336</v>
      </c>
      <c r="H71" s="232">
        <v>25.333333333333336</v>
      </c>
      <c r="I71" s="232">
        <v>25.666666666666671</v>
      </c>
      <c r="J71" s="232">
        <v>26.083333333333336</v>
      </c>
      <c r="K71" s="231">
        <v>25.25</v>
      </c>
      <c r="L71" s="231">
        <v>24.5</v>
      </c>
      <c r="M71" s="231">
        <v>94.406499999999994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1416.3</v>
      </c>
      <c r="D72" s="232">
        <v>1414.4833333333333</v>
      </c>
      <c r="E72" s="232">
        <v>1407.0666666666666</v>
      </c>
      <c r="F72" s="232">
        <v>1397.8333333333333</v>
      </c>
      <c r="G72" s="232">
        <v>1390.4166666666665</v>
      </c>
      <c r="H72" s="232">
        <v>1423.7166666666667</v>
      </c>
      <c r="I72" s="232">
        <v>1431.1333333333332</v>
      </c>
      <c r="J72" s="232">
        <v>1440.3666666666668</v>
      </c>
      <c r="K72" s="231">
        <v>1421.9</v>
      </c>
      <c r="L72" s="231">
        <v>1405.25</v>
      </c>
      <c r="M72" s="231">
        <v>2.9046699999999999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3985.1</v>
      </c>
      <c r="D73" s="232">
        <v>3991.6333333333332</v>
      </c>
      <c r="E73" s="232">
        <v>3968.4666666666662</v>
      </c>
      <c r="F73" s="232">
        <v>3951.833333333333</v>
      </c>
      <c r="G73" s="232">
        <v>3928.6666666666661</v>
      </c>
      <c r="H73" s="232">
        <v>4008.2666666666664</v>
      </c>
      <c r="I73" s="232">
        <v>4031.4333333333334</v>
      </c>
      <c r="J73" s="232">
        <v>4048.0666666666666</v>
      </c>
      <c r="K73" s="231">
        <v>4014.8</v>
      </c>
      <c r="L73" s="231">
        <v>3975</v>
      </c>
      <c r="M73" s="231">
        <v>6.4780000000000004E-2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575.95000000000005</v>
      </c>
      <c r="D74" s="232">
        <v>580.9</v>
      </c>
      <c r="E74" s="232">
        <v>568.9</v>
      </c>
      <c r="F74" s="232">
        <v>561.85</v>
      </c>
      <c r="G74" s="232">
        <v>549.85</v>
      </c>
      <c r="H74" s="232">
        <v>587.94999999999993</v>
      </c>
      <c r="I74" s="232">
        <v>599.94999999999993</v>
      </c>
      <c r="J74" s="232">
        <v>606.99999999999989</v>
      </c>
      <c r="K74" s="231">
        <v>592.9</v>
      </c>
      <c r="L74" s="231">
        <v>573.85</v>
      </c>
      <c r="M74" s="231">
        <v>9.1948299999999996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905.35</v>
      </c>
      <c r="D75" s="232">
        <v>906.98333333333323</v>
      </c>
      <c r="E75" s="232">
        <v>900.66666666666652</v>
      </c>
      <c r="F75" s="232">
        <v>895.98333333333323</v>
      </c>
      <c r="G75" s="232">
        <v>889.66666666666652</v>
      </c>
      <c r="H75" s="232">
        <v>911.66666666666652</v>
      </c>
      <c r="I75" s="232">
        <v>917.98333333333335</v>
      </c>
      <c r="J75" s="232">
        <v>922.66666666666652</v>
      </c>
      <c r="K75" s="231">
        <v>913.3</v>
      </c>
      <c r="L75" s="231">
        <v>902.3</v>
      </c>
      <c r="M75" s="231">
        <v>1.7198500000000001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92.1</v>
      </c>
      <c r="D76" s="232">
        <v>91.899999999999991</v>
      </c>
      <c r="E76" s="232">
        <v>91.049999999999983</v>
      </c>
      <c r="F76" s="232">
        <v>89.999999999999986</v>
      </c>
      <c r="G76" s="232">
        <v>89.149999999999977</v>
      </c>
      <c r="H76" s="232">
        <v>92.949999999999989</v>
      </c>
      <c r="I76" s="232">
        <v>93.799999999999983</v>
      </c>
      <c r="J76" s="232">
        <v>94.85</v>
      </c>
      <c r="K76" s="231">
        <v>92.75</v>
      </c>
      <c r="L76" s="231">
        <v>90.85</v>
      </c>
      <c r="M76" s="231">
        <v>99.696700000000007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770.1</v>
      </c>
      <c r="D77" s="232">
        <v>773.05000000000007</v>
      </c>
      <c r="E77" s="232">
        <v>764.00000000000011</v>
      </c>
      <c r="F77" s="232">
        <v>757.90000000000009</v>
      </c>
      <c r="G77" s="232">
        <v>748.85000000000014</v>
      </c>
      <c r="H77" s="232">
        <v>779.15000000000009</v>
      </c>
      <c r="I77" s="232">
        <v>788.2</v>
      </c>
      <c r="J77" s="232">
        <v>794.30000000000007</v>
      </c>
      <c r="K77" s="231">
        <v>782.1</v>
      </c>
      <c r="L77" s="231">
        <v>766.95</v>
      </c>
      <c r="M77" s="231">
        <v>7.7631699999999997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74.3</v>
      </c>
      <c r="D78" s="232">
        <v>74.38333333333334</v>
      </c>
      <c r="E78" s="232">
        <v>73.816666666666677</v>
      </c>
      <c r="F78" s="232">
        <v>73.333333333333343</v>
      </c>
      <c r="G78" s="232">
        <v>72.76666666666668</v>
      </c>
      <c r="H78" s="232">
        <v>74.866666666666674</v>
      </c>
      <c r="I78" s="232">
        <v>75.433333333333337</v>
      </c>
      <c r="J78" s="232">
        <v>75.916666666666671</v>
      </c>
      <c r="K78" s="231">
        <v>74.95</v>
      </c>
      <c r="L78" s="231">
        <v>73.900000000000006</v>
      </c>
      <c r="M78" s="231">
        <v>92.464190000000002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348.35</v>
      </c>
      <c r="D79" s="232">
        <v>349.16666666666669</v>
      </c>
      <c r="E79" s="232">
        <v>346.68333333333339</v>
      </c>
      <c r="F79" s="232">
        <v>345.01666666666671</v>
      </c>
      <c r="G79" s="232">
        <v>342.53333333333342</v>
      </c>
      <c r="H79" s="232">
        <v>350.83333333333337</v>
      </c>
      <c r="I79" s="232">
        <v>353.31666666666661</v>
      </c>
      <c r="J79" s="232">
        <v>354.98333333333335</v>
      </c>
      <c r="K79" s="231">
        <v>351.65</v>
      </c>
      <c r="L79" s="231">
        <v>347.5</v>
      </c>
      <c r="M79" s="231">
        <v>25.730879999999999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9511</v>
      </c>
      <c r="D80" s="232">
        <v>9498.0333333333328</v>
      </c>
      <c r="E80" s="232">
        <v>9416.0666666666657</v>
      </c>
      <c r="F80" s="232">
        <v>9321.1333333333332</v>
      </c>
      <c r="G80" s="232">
        <v>9239.1666666666661</v>
      </c>
      <c r="H80" s="232">
        <v>9592.9666666666653</v>
      </c>
      <c r="I80" s="232">
        <v>9674.9333333333325</v>
      </c>
      <c r="J80" s="232">
        <v>9769.866666666665</v>
      </c>
      <c r="K80" s="231">
        <v>9580</v>
      </c>
      <c r="L80" s="231">
        <v>9403.1</v>
      </c>
      <c r="M80" s="231">
        <v>2.0369999999999999E-2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763.55</v>
      </c>
      <c r="D81" s="232">
        <v>762.06666666666661</v>
      </c>
      <c r="E81" s="232">
        <v>758.33333333333326</v>
      </c>
      <c r="F81" s="232">
        <v>753.11666666666667</v>
      </c>
      <c r="G81" s="232">
        <v>749.38333333333333</v>
      </c>
      <c r="H81" s="232">
        <v>767.28333333333319</v>
      </c>
      <c r="I81" s="232">
        <v>771.01666666666654</v>
      </c>
      <c r="J81" s="232">
        <v>776.23333333333312</v>
      </c>
      <c r="K81" s="231">
        <v>765.8</v>
      </c>
      <c r="L81" s="231">
        <v>756.85</v>
      </c>
      <c r="M81" s="231">
        <v>24.549479999999999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207</v>
      </c>
      <c r="D82" s="232">
        <v>205.28333333333333</v>
      </c>
      <c r="E82" s="232">
        <v>202.76666666666665</v>
      </c>
      <c r="F82" s="232">
        <v>198.53333333333333</v>
      </c>
      <c r="G82" s="232">
        <v>196.01666666666665</v>
      </c>
      <c r="H82" s="232">
        <v>209.51666666666665</v>
      </c>
      <c r="I82" s="232">
        <v>212.03333333333336</v>
      </c>
      <c r="J82" s="232">
        <v>216.26666666666665</v>
      </c>
      <c r="K82" s="231">
        <v>207.8</v>
      </c>
      <c r="L82" s="231">
        <v>201.05</v>
      </c>
      <c r="M82" s="231">
        <v>61.453499999999998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930.8</v>
      </c>
      <c r="D83" s="232">
        <v>926.23333333333323</v>
      </c>
      <c r="E83" s="232">
        <v>914.51666666666642</v>
      </c>
      <c r="F83" s="232">
        <v>898.23333333333323</v>
      </c>
      <c r="G83" s="232">
        <v>886.51666666666642</v>
      </c>
      <c r="H83" s="232">
        <v>942.51666666666642</v>
      </c>
      <c r="I83" s="232">
        <v>954.23333333333335</v>
      </c>
      <c r="J83" s="232">
        <v>970.51666666666642</v>
      </c>
      <c r="K83" s="231">
        <v>937.95</v>
      </c>
      <c r="L83" s="231">
        <v>909.95</v>
      </c>
      <c r="M83" s="231">
        <v>1.2595099999999999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268</v>
      </c>
      <c r="D84" s="232">
        <v>269.3</v>
      </c>
      <c r="E84" s="232">
        <v>266</v>
      </c>
      <c r="F84" s="232">
        <v>264</v>
      </c>
      <c r="G84" s="232">
        <v>260.7</v>
      </c>
      <c r="H84" s="232">
        <v>271.3</v>
      </c>
      <c r="I84" s="232">
        <v>274.60000000000008</v>
      </c>
      <c r="J84" s="232">
        <v>276.60000000000002</v>
      </c>
      <c r="K84" s="231">
        <v>272.60000000000002</v>
      </c>
      <c r="L84" s="231">
        <v>267.3</v>
      </c>
      <c r="M84" s="231">
        <v>13.20289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6105.85</v>
      </c>
      <c r="D85" s="232">
        <v>6085.2166666666672</v>
      </c>
      <c r="E85" s="232">
        <v>6035.6333333333341</v>
      </c>
      <c r="F85" s="232">
        <v>5965.416666666667</v>
      </c>
      <c r="G85" s="232">
        <v>5915.8333333333339</v>
      </c>
      <c r="H85" s="232">
        <v>6155.4333333333343</v>
      </c>
      <c r="I85" s="232">
        <v>6205.0166666666664</v>
      </c>
      <c r="J85" s="232">
        <v>6275.2333333333345</v>
      </c>
      <c r="K85" s="231">
        <v>6134.8</v>
      </c>
      <c r="L85" s="231">
        <v>6015</v>
      </c>
      <c r="M85" s="231">
        <v>0.12970999999999999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1453.95</v>
      </c>
      <c r="D86" s="232">
        <v>1451.2333333333333</v>
      </c>
      <c r="E86" s="232">
        <v>1437.7166666666667</v>
      </c>
      <c r="F86" s="232">
        <v>1421.4833333333333</v>
      </c>
      <c r="G86" s="232">
        <v>1407.9666666666667</v>
      </c>
      <c r="H86" s="232">
        <v>1467.4666666666667</v>
      </c>
      <c r="I86" s="232">
        <v>1480.9833333333336</v>
      </c>
      <c r="J86" s="232">
        <v>1497.2166666666667</v>
      </c>
      <c r="K86" s="231">
        <v>1464.75</v>
      </c>
      <c r="L86" s="231">
        <v>1435</v>
      </c>
      <c r="M86" s="231">
        <v>1.0484800000000001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837</v>
      </c>
      <c r="D87" s="232">
        <v>839.4</v>
      </c>
      <c r="E87" s="232">
        <v>832.59999999999991</v>
      </c>
      <c r="F87" s="232">
        <v>828.19999999999993</v>
      </c>
      <c r="G87" s="232">
        <v>821.39999999999986</v>
      </c>
      <c r="H87" s="232">
        <v>843.8</v>
      </c>
      <c r="I87" s="232">
        <v>850.59999999999991</v>
      </c>
      <c r="J87" s="232">
        <v>855</v>
      </c>
      <c r="K87" s="231">
        <v>846.2</v>
      </c>
      <c r="L87" s="231">
        <v>835</v>
      </c>
      <c r="M87" s="231">
        <v>0.27023999999999998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437.3</v>
      </c>
      <c r="D88" s="232">
        <v>439.7833333333333</v>
      </c>
      <c r="E88" s="232">
        <v>432.81666666666661</v>
      </c>
      <c r="F88" s="232">
        <v>428.33333333333331</v>
      </c>
      <c r="G88" s="232">
        <v>421.36666666666662</v>
      </c>
      <c r="H88" s="232">
        <v>444.26666666666659</v>
      </c>
      <c r="I88" s="232">
        <v>451.23333333333329</v>
      </c>
      <c r="J88" s="232">
        <v>455.71666666666658</v>
      </c>
      <c r="K88" s="231">
        <v>446.75</v>
      </c>
      <c r="L88" s="231">
        <v>435.3</v>
      </c>
      <c r="M88" s="231">
        <v>1.0877699999999999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18427.8</v>
      </c>
      <c r="D89" s="232">
        <v>18407.333333333332</v>
      </c>
      <c r="E89" s="232">
        <v>18321.466666666664</v>
      </c>
      <c r="F89" s="232">
        <v>18215.133333333331</v>
      </c>
      <c r="G89" s="232">
        <v>18129.266666666663</v>
      </c>
      <c r="H89" s="232">
        <v>18513.666666666664</v>
      </c>
      <c r="I89" s="232">
        <v>18599.533333333333</v>
      </c>
      <c r="J89" s="232">
        <v>18705.866666666665</v>
      </c>
      <c r="K89" s="231">
        <v>18493.2</v>
      </c>
      <c r="L89" s="231">
        <v>18301</v>
      </c>
      <c r="M89" s="231">
        <v>0.24299999999999999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463</v>
      </c>
      <c r="D90" s="232">
        <v>463.83333333333331</v>
      </c>
      <c r="E90" s="232">
        <v>459.26666666666665</v>
      </c>
      <c r="F90" s="232">
        <v>455.53333333333336</v>
      </c>
      <c r="G90" s="232">
        <v>450.9666666666667</v>
      </c>
      <c r="H90" s="232">
        <v>467.56666666666661</v>
      </c>
      <c r="I90" s="232">
        <v>472.13333333333333</v>
      </c>
      <c r="J90" s="232">
        <v>475.86666666666656</v>
      </c>
      <c r="K90" s="231">
        <v>468.4</v>
      </c>
      <c r="L90" s="231">
        <v>460.1</v>
      </c>
      <c r="M90" s="231">
        <v>0.36952000000000002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19.45</v>
      </c>
      <c r="D91" s="232">
        <v>19.933333333333334</v>
      </c>
      <c r="E91" s="232">
        <v>18.666666666666668</v>
      </c>
      <c r="F91" s="232">
        <v>17.883333333333333</v>
      </c>
      <c r="G91" s="232">
        <v>16.616666666666667</v>
      </c>
      <c r="H91" s="232">
        <v>20.716666666666669</v>
      </c>
      <c r="I91" s="232">
        <v>21.983333333333334</v>
      </c>
      <c r="J91" s="232">
        <v>22.766666666666669</v>
      </c>
      <c r="K91" s="231">
        <v>21.2</v>
      </c>
      <c r="L91" s="231">
        <v>19.149999999999999</v>
      </c>
      <c r="M91" s="231">
        <v>356.67790000000002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4242.7</v>
      </c>
      <c r="D92" s="232">
        <v>4231.6500000000005</v>
      </c>
      <c r="E92" s="232">
        <v>4207.8000000000011</v>
      </c>
      <c r="F92" s="232">
        <v>4172.9000000000005</v>
      </c>
      <c r="G92" s="232">
        <v>4149.0500000000011</v>
      </c>
      <c r="H92" s="232">
        <v>4266.5500000000011</v>
      </c>
      <c r="I92" s="232">
        <v>4290.4000000000015</v>
      </c>
      <c r="J92" s="232">
        <v>4325.3000000000011</v>
      </c>
      <c r="K92" s="231">
        <v>4255.5</v>
      </c>
      <c r="L92" s="231">
        <v>4196.75</v>
      </c>
      <c r="M92" s="231">
        <v>1.9737199999999999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1069.3</v>
      </c>
      <c r="D93" s="232">
        <v>1078.7666666666667</v>
      </c>
      <c r="E93" s="232">
        <v>1054.5333333333333</v>
      </c>
      <c r="F93" s="232">
        <v>1039.7666666666667</v>
      </c>
      <c r="G93" s="232">
        <v>1015.5333333333333</v>
      </c>
      <c r="H93" s="232">
        <v>1093.5333333333333</v>
      </c>
      <c r="I93" s="232">
        <v>1117.7666666666664</v>
      </c>
      <c r="J93" s="232">
        <v>1132.5333333333333</v>
      </c>
      <c r="K93" s="231">
        <v>1103</v>
      </c>
      <c r="L93" s="231">
        <v>1064</v>
      </c>
      <c r="M93" s="231">
        <v>0.40434999999999999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556.5</v>
      </c>
      <c r="D94" s="232">
        <v>558.0333333333333</v>
      </c>
      <c r="E94" s="232">
        <v>553.46666666666658</v>
      </c>
      <c r="F94" s="232">
        <v>550.43333333333328</v>
      </c>
      <c r="G94" s="232">
        <v>545.86666666666656</v>
      </c>
      <c r="H94" s="232">
        <v>561.06666666666661</v>
      </c>
      <c r="I94" s="232">
        <v>565.63333333333321</v>
      </c>
      <c r="J94" s="232">
        <v>568.66666666666663</v>
      </c>
      <c r="K94" s="231">
        <v>562.6</v>
      </c>
      <c r="L94" s="231">
        <v>555</v>
      </c>
      <c r="M94" s="231">
        <v>3.4983499999999998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67.95</v>
      </c>
      <c r="D95" s="232">
        <v>68.216666666666669</v>
      </c>
      <c r="E95" s="232">
        <v>67.583333333333343</v>
      </c>
      <c r="F95" s="232">
        <v>67.216666666666669</v>
      </c>
      <c r="G95" s="232">
        <v>66.583333333333343</v>
      </c>
      <c r="H95" s="232">
        <v>68.583333333333343</v>
      </c>
      <c r="I95" s="232">
        <v>69.216666666666669</v>
      </c>
      <c r="J95" s="232">
        <v>69.583333333333343</v>
      </c>
      <c r="K95" s="231">
        <v>68.849999999999994</v>
      </c>
      <c r="L95" s="231">
        <v>67.849999999999994</v>
      </c>
      <c r="M95" s="231">
        <v>10.68173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296.3</v>
      </c>
      <c r="D96" s="232">
        <v>295.78333333333336</v>
      </c>
      <c r="E96" s="232">
        <v>292.66666666666674</v>
      </c>
      <c r="F96" s="232">
        <v>289.03333333333336</v>
      </c>
      <c r="G96" s="232">
        <v>285.91666666666674</v>
      </c>
      <c r="H96" s="232">
        <v>299.41666666666674</v>
      </c>
      <c r="I96" s="232">
        <v>302.53333333333342</v>
      </c>
      <c r="J96" s="232">
        <v>306.16666666666674</v>
      </c>
      <c r="K96" s="231">
        <v>298.89999999999998</v>
      </c>
      <c r="L96" s="231">
        <v>292.14999999999998</v>
      </c>
      <c r="M96" s="231">
        <v>11.45571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3126.05</v>
      </c>
      <c r="D97" s="232">
        <v>3117.8666666666668</v>
      </c>
      <c r="E97" s="232">
        <v>3089.8333333333335</v>
      </c>
      <c r="F97" s="232">
        <v>3053.6166666666668</v>
      </c>
      <c r="G97" s="232">
        <v>3025.5833333333335</v>
      </c>
      <c r="H97" s="232">
        <v>3154.0833333333335</v>
      </c>
      <c r="I97" s="232">
        <v>3182.1166666666663</v>
      </c>
      <c r="J97" s="232">
        <v>3218.3333333333335</v>
      </c>
      <c r="K97" s="231">
        <v>3145.9</v>
      </c>
      <c r="L97" s="231">
        <v>3081.65</v>
      </c>
      <c r="M97" s="231">
        <v>0.10389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245.4</v>
      </c>
      <c r="D98" s="232">
        <v>245.81666666666669</v>
      </c>
      <c r="E98" s="232">
        <v>238.73333333333338</v>
      </c>
      <c r="F98" s="232">
        <v>232.06666666666669</v>
      </c>
      <c r="G98" s="232">
        <v>224.98333333333338</v>
      </c>
      <c r="H98" s="232">
        <v>252.48333333333338</v>
      </c>
      <c r="I98" s="232">
        <v>259.56666666666672</v>
      </c>
      <c r="J98" s="232">
        <v>266.23333333333335</v>
      </c>
      <c r="K98" s="231">
        <v>252.9</v>
      </c>
      <c r="L98" s="231">
        <v>239.15</v>
      </c>
      <c r="M98" s="231">
        <v>9.2961399999999994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370.3</v>
      </c>
      <c r="D99" s="232">
        <v>373.26666666666665</v>
      </c>
      <c r="E99" s="232">
        <v>358.0333333333333</v>
      </c>
      <c r="F99" s="232">
        <v>345.76666666666665</v>
      </c>
      <c r="G99" s="232">
        <v>330.5333333333333</v>
      </c>
      <c r="H99" s="232">
        <v>385.5333333333333</v>
      </c>
      <c r="I99" s="232">
        <v>400.76666666666665</v>
      </c>
      <c r="J99" s="232">
        <v>413.0333333333333</v>
      </c>
      <c r="K99" s="231">
        <v>388.5</v>
      </c>
      <c r="L99" s="231">
        <v>361</v>
      </c>
      <c r="M99" s="231">
        <v>20.688980000000001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540.25</v>
      </c>
      <c r="D100" s="232">
        <v>541.61666666666667</v>
      </c>
      <c r="E100" s="232">
        <v>535.23333333333335</v>
      </c>
      <c r="F100" s="232">
        <v>530.2166666666667</v>
      </c>
      <c r="G100" s="232">
        <v>523.83333333333337</v>
      </c>
      <c r="H100" s="232">
        <v>546.63333333333333</v>
      </c>
      <c r="I100" s="232">
        <v>553.01666666666677</v>
      </c>
      <c r="J100" s="232">
        <v>558.0333333333333</v>
      </c>
      <c r="K100" s="231">
        <v>548</v>
      </c>
      <c r="L100" s="231">
        <v>536.6</v>
      </c>
      <c r="M100" s="231">
        <v>8.4018499999999996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280.60000000000002</v>
      </c>
      <c r="D101" s="232">
        <v>282.31666666666666</v>
      </c>
      <c r="E101" s="232">
        <v>277.63333333333333</v>
      </c>
      <c r="F101" s="232">
        <v>274.66666666666669</v>
      </c>
      <c r="G101" s="232">
        <v>269.98333333333335</v>
      </c>
      <c r="H101" s="232">
        <v>285.2833333333333</v>
      </c>
      <c r="I101" s="232">
        <v>289.96666666666658</v>
      </c>
      <c r="J101" s="232">
        <v>292.93333333333328</v>
      </c>
      <c r="K101" s="231">
        <v>287</v>
      </c>
      <c r="L101" s="231">
        <v>279.35000000000002</v>
      </c>
      <c r="M101" s="231">
        <v>58.828650000000003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601.79999999999995</v>
      </c>
      <c r="D102" s="232">
        <v>603.6</v>
      </c>
      <c r="E102" s="232">
        <v>598.20000000000005</v>
      </c>
      <c r="F102" s="232">
        <v>594.6</v>
      </c>
      <c r="G102" s="232">
        <v>589.20000000000005</v>
      </c>
      <c r="H102" s="232">
        <v>607.20000000000005</v>
      </c>
      <c r="I102" s="232">
        <v>612.59999999999991</v>
      </c>
      <c r="J102" s="232">
        <v>616.20000000000005</v>
      </c>
      <c r="K102" s="231">
        <v>609</v>
      </c>
      <c r="L102" s="231">
        <v>600</v>
      </c>
      <c r="M102" s="231">
        <v>0.50677000000000005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571.95000000000005</v>
      </c>
      <c r="D103" s="232">
        <v>572.33333333333337</v>
      </c>
      <c r="E103" s="232">
        <v>569.61666666666679</v>
      </c>
      <c r="F103" s="232">
        <v>567.28333333333342</v>
      </c>
      <c r="G103" s="232">
        <v>564.56666666666683</v>
      </c>
      <c r="H103" s="232">
        <v>574.66666666666674</v>
      </c>
      <c r="I103" s="232">
        <v>577.38333333333321</v>
      </c>
      <c r="J103" s="232">
        <v>579.7166666666667</v>
      </c>
      <c r="K103" s="231">
        <v>575.04999999999995</v>
      </c>
      <c r="L103" s="231">
        <v>570</v>
      </c>
      <c r="M103" s="231">
        <v>2.3258000000000001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951.05</v>
      </c>
      <c r="D104" s="232">
        <v>955.11666666666667</v>
      </c>
      <c r="E104" s="232">
        <v>941.33333333333337</v>
      </c>
      <c r="F104" s="232">
        <v>931.61666666666667</v>
      </c>
      <c r="G104" s="232">
        <v>917.83333333333337</v>
      </c>
      <c r="H104" s="232">
        <v>964.83333333333337</v>
      </c>
      <c r="I104" s="232">
        <v>978.61666666666667</v>
      </c>
      <c r="J104" s="232">
        <v>988.33333333333337</v>
      </c>
      <c r="K104" s="231">
        <v>968.9</v>
      </c>
      <c r="L104" s="231">
        <v>945.4</v>
      </c>
      <c r="M104" s="231">
        <v>1.5176799999999999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110.45</v>
      </c>
      <c r="D105" s="232">
        <v>110.21666666666665</v>
      </c>
      <c r="E105" s="232">
        <v>109.43333333333331</v>
      </c>
      <c r="F105" s="232">
        <v>108.41666666666666</v>
      </c>
      <c r="G105" s="232">
        <v>107.63333333333331</v>
      </c>
      <c r="H105" s="232">
        <v>111.23333333333331</v>
      </c>
      <c r="I105" s="232">
        <v>112.01666666666664</v>
      </c>
      <c r="J105" s="232">
        <v>113.0333333333333</v>
      </c>
      <c r="K105" s="231">
        <v>111</v>
      </c>
      <c r="L105" s="231">
        <v>109.2</v>
      </c>
      <c r="M105" s="231">
        <v>6.3091200000000001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1405.55</v>
      </c>
      <c r="D106" s="232">
        <v>1407.2</v>
      </c>
      <c r="E106" s="232">
        <v>1379.45</v>
      </c>
      <c r="F106" s="232">
        <v>1353.35</v>
      </c>
      <c r="G106" s="232">
        <v>1325.6</v>
      </c>
      <c r="H106" s="232">
        <v>1433.3000000000002</v>
      </c>
      <c r="I106" s="232">
        <v>1461.0500000000002</v>
      </c>
      <c r="J106" s="232">
        <v>1487.1500000000003</v>
      </c>
      <c r="K106" s="231">
        <v>1434.95</v>
      </c>
      <c r="L106" s="231">
        <v>1381.1</v>
      </c>
      <c r="M106" s="231">
        <v>0.76444999999999996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23.95</v>
      </c>
      <c r="D107" s="232">
        <v>24.016666666666666</v>
      </c>
      <c r="E107" s="232">
        <v>23.68333333333333</v>
      </c>
      <c r="F107" s="232">
        <v>23.416666666666664</v>
      </c>
      <c r="G107" s="232">
        <v>23.083333333333329</v>
      </c>
      <c r="H107" s="232">
        <v>24.283333333333331</v>
      </c>
      <c r="I107" s="232">
        <v>24.616666666666667</v>
      </c>
      <c r="J107" s="232">
        <v>24.883333333333333</v>
      </c>
      <c r="K107" s="231">
        <v>24.35</v>
      </c>
      <c r="L107" s="231">
        <v>23.75</v>
      </c>
      <c r="M107" s="231">
        <v>47.315179999999998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952.25</v>
      </c>
      <c r="D108" s="232">
        <v>956.76666666666677</v>
      </c>
      <c r="E108" s="232">
        <v>945.53333333333353</v>
      </c>
      <c r="F108" s="232">
        <v>938.81666666666672</v>
      </c>
      <c r="G108" s="232">
        <v>927.58333333333348</v>
      </c>
      <c r="H108" s="232">
        <v>963.48333333333358</v>
      </c>
      <c r="I108" s="232">
        <v>974.71666666666692</v>
      </c>
      <c r="J108" s="232">
        <v>981.43333333333362</v>
      </c>
      <c r="K108" s="231">
        <v>968</v>
      </c>
      <c r="L108" s="231">
        <v>950.05</v>
      </c>
      <c r="M108" s="231">
        <v>1.85547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475.45</v>
      </c>
      <c r="D109" s="232">
        <v>475.35000000000008</v>
      </c>
      <c r="E109" s="232">
        <v>471.45000000000016</v>
      </c>
      <c r="F109" s="232">
        <v>467.4500000000001</v>
      </c>
      <c r="G109" s="232">
        <v>463.55000000000018</v>
      </c>
      <c r="H109" s="232">
        <v>479.35000000000014</v>
      </c>
      <c r="I109" s="232">
        <v>483.25000000000011</v>
      </c>
      <c r="J109" s="232">
        <v>487.25000000000011</v>
      </c>
      <c r="K109" s="231">
        <v>479.25</v>
      </c>
      <c r="L109" s="231">
        <v>471.35</v>
      </c>
      <c r="M109" s="231">
        <v>0.68874999999999997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630.35</v>
      </c>
      <c r="D110" s="232">
        <v>634.65</v>
      </c>
      <c r="E110" s="232">
        <v>624.29999999999995</v>
      </c>
      <c r="F110" s="232">
        <v>618.25</v>
      </c>
      <c r="G110" s="232">
        <v>607.9</v>
      </c>
      <c r="H110" s="232">
        <v>640.69999999999993</v>
      </c>
      <c r="I110" s="232">
        <v>651.05000000000007</v>
      </c>
      <c r="J110" s="232">
        <v>657.09999999999991</v>
      </c>
      <c r="K110" s="231">
        <v>645</v>
      </c>
      <c r="L110" s="231">
        <v>628.6</v>
      </c>
      <c r="M110" s="231">
        <v>1.1373599999999999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6326.7</v>
      </c>
      <c r="D111" s="232">
        <v>6307.2166666666662</v>
      </c>
      <c r="E111" s="232">
        <v>6220.5333333333328</v>
      </c>
      <c r="F111" s="232">
        <v>6114.3666666666668</v>
      </c>
      <c r="G111" s="232">
        <v>6027.6833333333334</v>
      </c>
      <c r="H111" s="232">
        <v>6413.3833333333323</v>
      </c>
      <c r="I111" s="232">
        <v>6500.0666666666648</v>
      </c>
      <c r="J111" s="232">
        <v>6606.2333333333318</v>
      </c>
      <c r="K111" s="231">
        <v>6393.9</v>
      </c>
      <c r="L111" s="231">
        <v>6201.05</v>
      </c>
      <c r="M111" s="231">
        <v>0.12575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360.55</v>
      </c>
      <c r="D112" s="232">
        <v>363.86666666666662</v>
      </c>
      <c r="E112" s="232">
        <v>355.73333333333323</v>
      </c>
      <c r="F112" s="232">
        <v>350.91666666666663</v>
      </c>
      <c r="G112" s="232">
        <v>342.78333333333325</v>
      </c>
      <c r="H112" s="232">
        <v>368.68333333333322</v>
      </c>
      <c r="I112" s="232">
        <v>376.81666666666655</v>
      </c>
      <c r="J112" s="232">
        <v>381.63333333333321</v>
      </c>
      <c r="K112" s="231">
        <v>372</v>
      </c>
      <c r="L112" s="231">
        <v>359.05</v>
      </c>
      <c r="M112" s="231">
        <v>1.08046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268.64999999999998</v>
      </c>
      <c r="D113" s="232">
        <v>269.21666666666664</v>
      </c>
      <c r="E113" s="232">
        <v>267.43333333333328</v>
      </c>
      <c r="F113" s="232">
        <v>266.21666666666664</v>
      </c>
      <c r="G113" s="232">
        <v>264.43333333333328</v>
      </c>
      <c r="H113" s="232">
        <v>270.43333333333328</v>
      </c>
      <c r="I113" s="232">
        <v>272.2166666666667</v>
      </c>
      <c r="J113" s="232">
        <v>273.43333333333328</v>
      </c>
      <c r="K113" s="231">
        <v>271</v>
      </c>
      <c r="L113" s="231">
        <v>268</v>
      </c>
      <c r="M113" s="231">
        <v>4.2632000000000003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375.9</v>
      </c>
      <c r="D114" s="232">
        <v>373.40000000000003</v>
      </c>
      <c r="E114" s="232">
        <v>367.80000000000007</v>
      </c>
      <c r="F114" s="232">
        <v>359.70000000000005</v>
      </c>
      <c r="G114" s="232">
        <v>354.10000000000008</v>
      </c>
      <c r="H114" s="232">
        <v>381.50000000000006</v>
      </c>
      <c r="I114" s="232">
        <v>387.10000000000008</v>
      </c>
      <c r="J114" s="232">
        <v>395.20000000000005</v>
      </c>
      <c r="K114" s="231">
        <v>379</v>
      </c>
      <c r="L114" s="231">
        <v>365.3</v>
      </c>
      <c r="M114" s="231">
        <v>2.5998800000000002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549.54999999999995</v>
      </c>
      <c r="D115" s="232">
        <v>553.85</v>
      </c>
      <c r="E115" s="232">
        <v>543.75</v>
      </c>
      <c r="F115" s="232">
        <v>537.94999999999993</v>
      </c>
      <c r="G115" s="232">
        <v>527.84999999999991</v>
      </c>
      <c r="H115" s="232">
        <v>559.65000000000009</v>
      </c>
      <c r="I115" s="232">
        <v>569.75000000000023</v>
      </c>
      <c r="J115" s="232">
        <v>575.55000000000018</v>
      </c>
      <c r="K115" s="231">
        <v>563.95000000000005</v>
      </c>
      <c r="L115" s="231">
        <v>548.04999999999995</v>
      </c>
      <c r="M115" s="231">
        <v>0.40562999999999999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746.7</v>
      </c>
      <c r="D116" s="232">
        <v>746.43333333333339</v>
      </c>
      <c r="E116" s="232">
        <v>740.86666666666679</v>
      </c>
      <c r="F116" s="232">
        <v>735.03333333333342</v>
      </c>
      <c r="G116" s="232">
        <v>729.46666666666681</v>
      </c>
      <c r="H116" s="232">
        <v>752.26666666666677</v>
      </c>
      <c r="I116" s="232">
        <v>757.83333333333337</v>
      </c>
      <c r="J116" s="232">
        <v>763.66666666666674</v>
      </c>
      <c r="K116" s="231">
        <v>752</v>
      </c>
      <c r="L116" s="231">
        <v>740.6</v>
      </c>
      <c r="M116" s="231">
        <v>8.3625399999999992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869.1</v>
      </c>
      <c r="D117" s="232">
        <v>867.08333333333337</v>
      </c>
      <c r="E117" s="232">
        <v>863.26666666666677</v>
      </c>
      <c r="F117" s="232">
        <v>857.43333333333339</v>
      </c>
      <c r="G117" s="232">
        <v>853.61666666666679</v>
      </c>
      <c r="H117" s="232">
        <v>872.91666666666674</v>
      </c>
      <c r="I117" s="232">
        <v>876.73333333333335</v>
      </c>
      <c r="J117" s="232">
        <v>882.56666666666672</v>
      </c>
      <c r="K117" s="231">
        <v>870.9</v>
      </c>
      <c r="L117" s="231">
        <v>861.25</v>
      </c>
      <c r="M117" s="231">
        <v>18.65868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127.8</v>
      </c>
      <c r="D118" s="232">
        <v>128.23333333333335</v>
      </c>
      <c r="E118" s="232">
        <v>126.9666666666667</v>
      </c>
      <c r="F118" s="232">
        <v>126.13333333333335</v>
      </c>
      <c r="G118" s="232">
        <v>124.8666666666667</v>
      </c>
      <c r="H118" s="232">
        <v>129.06666666666669</v>
      </c>
      <c r="I118" s="232">
        <v>130.33333333333334</v>
      </c>
      <c r="J118" s="232">
        <v>131.16666666666669</v>
      </c>
      <c r="K118" s="231">
        <v>129.5</v>
      </c>
      <c r="L118" s="231">
        <v>127.4</v>
      </c>
      <c r="M118" s="231">
        <v>9.8330699999999993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1343.55</v>
      </c>
      <c r="D119" s="232">
        <v>1349.5</v>
      </c>
      <c r="E119" s="232">
        <v>1333.05</v>
      </c>
      <c r="F119" s="232">
        <v>1322.55</v>
      </c>
      <c r="G119" s="232">
        <v>1306.0999999999999</v>
      </c>
      <c r="H119" s="232">
        <v>1360</v>
      </c>
      <c r="I119" s="232">
        <v>1376.4499999999998</v>
      </c>
      <c r="J119" s="232">
        <v>1386.95</v>
      </c>
      <c r="K119" s="231">
        <v>1365.95</v>
      </c>
      <c r="L119" s="231">
        <v>1339</v>
      </c>
      <c r="M119" s="231">
        <v>0.31917000000000001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213.35</v>
      </c>
      <c r="D120" s="232">
        <v>213.5</v>
      </c>
      <c r="E120" s="232">
        <v>212.25</v>
      </c>
      <c r="F120" s="232">
        <v>211.15</v>
      </c>
      <c r="G120" s="232">
        <v>209.9</v>
      </c>
      <c r="H120" s="232">
        <v>214.6</v>
      </c>
      <c r="I120" s="232">
        <v>215.85</v>
      </c>
      <c r="J120" s="232">
        <v>216.95</v>
      </c>
      <c r="K120" s="231">
        <v>214.75</v>
      </c>
      <c r="L120" s="231">
        <v>212.4</v>
      </c>
      <c r="M120" s="231">
        <v>47.309179999999998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448.5</v>
      </c>
      <c r="D121" s="232">
        <v>449.43333333333334</v>
      </c>
      <c r="E121" s="232">
        <v>445.81666666666666</v>
      </c>
      <c r="F121" s="232">
        <v>443.13333333333333</v>
      </c>
      <c r="G121" s="232">
        <v>439.51666666666665</v>
      </c>
      <c r="H121" s="232">
        <v>452.11666666666667</v>
      </c>
      <c r="I121" s="232">
        <v>455.73333333333335</v>
      </c>
      <c r="J121" s="232">
        <v>458.41666666666669</v>
      </c>
      <c r="K121" s="231">
        <v>453.05</v>
      </c>
      <c r="L121" s="231">
        <v>446.75</v>
      </c>
      <c r="M121" s="231">
        <v>1.7604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3748.6</v>
      </c>
      <c r="D122" s="232">
        <v>3722.2000000000003</v>
      </c>
      <c r="E122" s="232">
        <v>3684.4000000000005</v>
      </c>
      <c r="F122" s="232">
        <v>3620.2000000000003</v>
      </c>
      <c r="G122" s="232">
        <v>3582.4000000000005</v>
      </c>
      <c r="H122" s="232">
        <v>3786.4000000000005</v>
      </c>
      <c r="I122" s="232">
        <v>3824.2000000000007</v>
      </c>
      <c r="J122" s="232">
        <v>3888.4000000000005</v>
      </c>
      <c r="K122" s="231">
        <v>3760</v>
      </c>
      <c r="L122" s="231">
        <v>3658</v>
      </c>
      <c r="M122" s="231">
        <v>2.38035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1520.9</v>
      </c>
      <c r="D123" s="232">
        <v>1514.1000000000001</v>
      </c>
      <c r="E123" s="232">
        <v>1505.3000000000002</v>
      </c>
      <c r="F123" s="232">
        <v>1489.7</v>
      </c>
      <c r="G123" s="232">
        <v>1480.9</v>
      </c>
      <c r="H123" s="232">
        <v>1529.7000000000003</v>
      </c>
      <c r="I123" s="232">
        <v>1538.5</v>
      </c>
      <c r="J123" s="232">
        <v>1554.1000000000004</v>
      </c>
      <c r="K123" s="231">
        <v>1522.9</v>
      </c>
      <c r="L123" s="231">
        <v>1498.5</v>
      </c>
      <c r="M123" s="231">
        <v>3.0543100000000001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2162.6999999999998</v>
      </c>
      <c r="D124" s="232">
        <v>2166.5499999999997</v>
      </c>
      <c r="E124" s="232">
        <v>2146.1499999999996</v>
      </c>
      <c r="F124" s="232">
        <v>2129.6</v>
      </c>
      <c r="G124" s="232">
        <v>2109.1999999999998</v>
      </c>
      <c r="H124" s="232">
        <v>2183.0999999999995</v>
      </c>
      <c r="I124" s="232">
        <v>2203.5</v>
      </c>
      <c r="J124" s="232">
        <v>2220.0499999999993</v>
      </c>
      <c r="K124" s="231">
        <v>2186.9499999999998</v>
      </c>
      <c r="L124" s="231">
        <v>2150</v>
      </c>
      <c r="M124" s="231">
        <v>0.43175999999999998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590.25</v>
      </c>
      <c r="D125" s="232">
        <v>590.18333333333328</v>
      </c>
      <c r="E125" s="232">
        <v>586.51666666666654</v>
      </c>
      <c r="F125" s="232">
        <v>582.7833333333333</v>
      </c>
      <c r="G125" s="232">
        <v>579.11666666666656</v>
      </c>
      <c r="H125" s="232">
        <v>593.91666666666652</v>
      </c>
      <c r="I125" s="232">
        <v>597.58333333333326</v>
      </c>
      <c r="J125" s="232">
        <v>601.31666666666649</v>
      </c>
      <c r="K125" s="231">
        <v>593.85</v>
      </c>
      <c r="L125" s="231">
        <v>586.45000000000005</v>
      </c>
      <c r="M125" s="231">
        <v>5.9956500000000004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894.45</v>
      </c>
      <c r="D126" s="232">
        <v>887.80000000000007</v>
      </c>
      <c r="E126" s="232">
        <v>877.10000000000014</v>
      </c>
      <c r="F126" s="232">
        <v>859.75000000000011</v>
      </c>
      <c r="G126" s="232">
        <v>849.05000000000018</v>
      </c>
      <c r="H126" s="232">
        <v>905.15000000000009</v>
      </c>
      <c r="I126" s="232">
        <v>915.85000000000014</v>
      </c>
      <c r="J126" s="232">
        <v>933.2</v>
      </c>
      <c r="K126" s="231">
        <v>898.5</v>
      </c>
      <c r="L126" s="231">
        <v>870.45</v>
      </c>
      <c r="M126" s="231">
        <v>9.41282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935</v>
      </c>
      <c r="D127" s="232">
        <v>937.83333333333337</v>
      </c>
      <c r="E127" s="232">
        <v>921.66666666666674</v>
      </c>
      <c r="F127" s="232">
        <v>908.33333333333337</v>
      </c>
      <c r="G127" s="232">
        <v>892.16666666666674</v>
      </c>
      <c r="H127" s="232">
        <v>951.16666666666674</v>
      </c>
      <c r="I127" s="232">
        <v>967.33333333333348</v>
      </c>
      <c r="J127" s="232">
        <v>980.66666666666674</v>
      </c>
      <c r="K127" s="231">
        <v>954</v>
      </c>
      <c r="L127" s="231">
        <v>924.5</v>
      </c>
      <c r="M127" s="231">
        <v>0.85499000000000003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291.39999999999998</v>
      </c>
      <c r="D128" s="232">
        <v>291.68333333333334</v>
      </c>
      <c r="E128" s="232">
        <v>288.61666666666667</v>
      </c>
      <c r="F128" s="232">
        <v>285.83333333333331</v>
      </c>
      <c r="G128" s="232">
        <v>282.76666666666665</v>
      </c>
      <c r="H128" s="232">
        <v>294.4666666666667</v>
      </c>
      <c r="I128" s="232">
        <v>297.53333333333342</v>
      </c>
      <c r="J128" s="232">
        <v>300.31666666666672</v>
      </c>
      <c r="K128" s="231">
        <v>294.75</v>
      </c>
      <c r="L128" s="231">
        <v>288.89999999999998</v>
      </c>
      <c r="M128" s="231">
        <v>15.76003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1630.5</v>
      </c>
      <c r="D129" s="232">
        <v>1630.8333333333333</v>
      </c>
      <c r="E129" s="232">
        <v>1607.6666666666665</v>
      </c>
      <c r="F129" s="232">
        <v>1584.8333333333333</v>
      </c>
      <c r="G129" s="232">
        <v>1561.6666666666665</v>
      </c>
      <c r="H129" s="232">
        <v>1653.6666666666665</v>
      </c>
      <c r="I129" s="232">
        <v>1676.833333333333</v>
      </c>
      <c r="J129" s="232">
        <v>1699.6666666666665</v>
      </c>
      <c r="K129" s="231">
        <v>1654</v>
      </c>
      <c r="L129" s="231">
        <v>1608</v>
      </c>
      <c r="M129" s="231">
        <v>7.1335800000000003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944.05</v>
      </c>
      <c r="D130" s="232">
        <v>945.06666666666661</v>
      </c>
      <c r="E130" s="232">
        <v>931.13333333333321</v>
      </c>
      <c r="F130" s="232">
        <v>918.21666666666658</v>
      </c>
      <c r="G130" s="232">
        <v>904.28333333333319</v>
      </c>
      <c r="H130" s="232">
        <v>957.98333333333323</v>
      </c>
      <c r="I130" s="232">
        <v>971.91666666666663</v>
      </c>
      <c r="J130" s="232">
        <v>984.83333333333326</v>
      </c>
      <c r="K130" s="231">
        <v>959</v>
      </c>
      <c r="L130" s="231">
        <v>932.15</v>
      </c>
      <c r="M130" s="231">
        <v>2.7403300000000002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802.45</v>
      </c>
      <c r="D131" s="232">
        <v>806.18333333333339</v>
      </c>
      <c r="E131" s="232">
        <v>796.81666666666683</v>
      </c>
      <c r="F131" s="232">
        <v>791.18333333333339</v>
      </c>
      <c r="G131" s="232">
        <v>781.81666666666683</v>
      </c>
      <c r="H131" s="232">
        <v>811.81666666666683</v>
      </c>
      <c r="I131" s="232">
        <v>821.18333333333339</v>
      </c>
      <c r="J131" s="232">
        <v>826.81666666666683</v>
      </c>
      <c r="K131" s="231">
        <v>815.55</v>
      </c>
      <c r="L131" s="231">
        <v>800.55</v>
      </c>
      <c r="M131" s="231">
        <v>0.25225999999999998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367.65</v>
      </c>
      <c r="D132" s="232">
        <v>368.39999999999992</v>
      </c>
      <c r="E132" s="232">
        <v>364.84999999999985</v>
      </c>
      <c r="F132" s="232">
        <v>362.04999999999995</v>
      </c>
      <c r="G132" s="232">
        <v>358.49999999999989</v>
      </c>
      <c r="H132" s="232">
        <v>371.19999999999982</v>
      </c>
      <c r="I132" s="232">
        <v>374.74999999999989</v>
      </c>
      <c r="J132" s="232">
        <v>377.54999999999978</v>
      </c>
      <c r="K132" s="231">
        <v>371.95</v>
      </c>
      <c r="L132" s="231">
        <v>365.6</v>
      </c>
      <c r="M132" s="231">
        <v>25.083449999999999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539.4</v>
      </c>
      <c r="D133" s="232">
        <v>540.15</v>
      </c>
      <c r="E133" s="232">
        <v>535.84999999999991</v>
      </c>
      <c r="F133" s="232">
        <v>532.29999999999995</v>
      </c>
      <c r="G133" s="232">
        <v>527.99999999999989</v>
      </c>
      <c r="H133" s="232">
        <v>543.69999999999993</v>
      </c>
      <c r="I133" s="232">
        <v>547.99999999999989</v>
      </c>
      <c r="J133" s="232">
        <v>551.54999999999995</v>
      </c>
      <c r="K133" s="231">
        <v>544.45000000000005</v>
      </c>
      <c r="L133" s="231">
        <v>536.6</v>
      </c>
      <c r="M133" s="231">
        <v>19.279509999999998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1823.15</v>
      </c>
      <c r="D134" s="232">
        <v>1832.7166666666665</v>
      </c>
      <c r="E134" s="232">
        <v>1809.4333333333329</v>
      </c>
      <c r="F134" s="232">
        <v>1795.7166666666665</v>
      </c>
      <c r="G134" s="232">
        <v>1772.4333333333329</v>
      </c>
      <c r="H134" s="232">
        <v>1846.4333333333329</v>
      </c>
      <c r="I134" s="232">
        <v>1869.7166666666662</v>
      </c>
      <c r="J134" s="232">
        <v>1883.4333333333329</v>
      </c>
      <c r="K134" s="231">
        <v>1856</v>
      </c>
      <c r="L134" s="231">
        <v>1819</v>
      </c>
      <c r="M134" s="231">
        <v>1.6661999999999999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560.35</v>
      </c>
      <c r="D135" s="232">
        <v>564.26666666666677</v>
      </c>
      <c r="E135" s="232">
        <v>554.08333333333348</v>
      </c>
      <c r="F135" s="232">
        <v>547.81666666666672</v>
      </c>
      <c r="G135" s="232">
        <v>537.63333333333344</v>
      </c>
      <c r="H135" s="232">
        <v>570.53333333333353</v>
      </c>
      <c r="I135" s="232">
        <v>580.7166666666667</v>
      </c>
      <c r="J135" s="232">
        <v>586.98333333333358</v>
      </c>
      <c r="K135" s="231">
        <v>574.45000000000005</v>
      </c>
      <c r="L135" s="231">
        <v>558</v>
      </c>
      <c r="M135" s="231">
        <v>2.2248999999999999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1810.3</v>
      </c>
      <c r="D136" s="232">
        <v>1805.9000000000003</v>
      </c>
      <c r="E136" s="232">
        <v>1797.8000000000006</v>
      </c>
      <c r="F136" s="232">
        <v>1785.3000000000004</v>
      </c>
      <c r="G136" s="232">
        <v>1777.2000000000007</v>
      </c>
      <c r="H136" s="232">
        <v>1818.4000000000005</v>
      </c>
      <c r="I136" s="232">
        <v>1826.5000000000005</v>
      </c>
      <c r="J136" s="232">
        <v>1839.0000000000005</v>
      </c>
      <c r="K136" s="231">
        <v>1814</v>
      </c>
      <c r="L136" s="231">
        <v>1793.4</v>
      </c>
      <c r="M136" s="231">
        <v>2.0888599999999999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325.7</v>
      </c>
      <c r="D137" s="232">
        <v>327.13333333333333</v>
      </c>
      <c r="E137" s="232">
        <v>319.56666666666666</v>
      </c>
      <c r="F137" s="232">
        <v>313.43333333333334</v>
      </c>
      <c r="G137" s="232">
        <v>305.86666666666667</v>
      </c>
      <c r="H137" s="232">
        <v>333.26666666666665</v>
      </c>
      <c r="I137" s="232">
        <v>340.83333333333326</v>
      </c>
      <c r="J137" s="232">
        <v>346.96666666666664</v>
      </c>
      <c r="K137" s="231">
        <v>334.7</v>
      </c>
      <c r="L137" s="231">
        <v>321</v>
      </c>
      <c r="M137" s="231">
        <v>9.8108599999999999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189</v>
      </c>
      <c r="D138" s="232">
        <v>190.31666666666669</v>
      </c>
      <c r="E138" s="232">
        <v>186.88333333333338</v>
      </c>
      <c r="F138" s="232">
        <v>184.76666666666668</v>
      </c>
      <c r="G138" s="232">
        <v>181.33333333333337</v>
      </c>
      <c r="H138" s="232">
        <v>192.43333333333339</v>
      </c>
      <c r="I138" s="232">
        <v>195.86666666666673</v>
      </c>
      <c r="J138" s="232">
        <v>197.98333333333341</v>
      </c>
      <c r="K138" s="231">
        <v>193.75</v>
      </c>
      <c r="L138" s="231">
        <v>188.2</v>
      </c>
      <c r="M138" s="231">
        <v>20.38109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141.65</v>
      </c>
      <c r="D139" s="232">
        <v>141.21666666666667</v>
      </c>
      <c r="E139" s="232">
        <v>139.68333333333334</v>
      </c>
      <c r="F139" s="232">
        <v>137.71666666666667</v>
      </c>
      <c r="G139" s="232">
        <v>136.18333333333334</v>
      </c>
      <c r="H139" s="232">
        <v>143.18333333333334</v>
      </c>
      <c r="I139" s="232">
        <v>144.7166666666667</v>
      </c>
      <c r="J139" s="232">
        <v>146.68333333333334</v>
      </c>
      <c r="K139" s="231">
        <v>142.75</v>
      </c>
      <c r="L139" s="231">
        <v>139.25</v>
      </c>
      <c r="M139" s="231">
        <v>19.712129999999998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28.5</v>
      </c>
      <c r="D140" s="232">
        <v>28.566666666666666</v>
      </c>
      <c r="E140" s="232">
        <v>28.233333333333334</v>
      </c>
      <c r="F140" s="232">
        <v>27.966666666666669</v>
      </c>
      <c r="G140" s="232">
        <v>27.633333333333336</v>
      </c>
      <c r="H140" s="232">
        <v>28.833333333333332</v>
      </c>
      <c r="I140" s="232">
        <v>29.166666666666668</v>
      </c>
      <c r="J140" s="232">
        <v>29.43333333333333</v>
      </c>
      <c r="K140" s="231">
        <v>28.9</v>
      </c>
      <c r="L140" s="231">
        <v>28.3</v>
      </c>
      <c r="M140" s="231">
        <v>9.1919299999999993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179.4</v>
      </c>
      <c r="D141" s="232">
        <v>180</v>
      </c>
      <c r="E141" s="232">
        <v>177.6</v>
      </c>
      <c r="F141" s="232">
        <v>175.79999999999998</v>
      </c>
      <c r="G141" s="232">
        <v>173.39999999999998</v>
      </c>
      <c r="H141" s="232">
        <v>181.8</v>
      </c>
      <c r="I141" s="232">
        <v>184.2</v>
      </c>
      <c r="J141" s="232">
        <v>186.00000000000003</v>
      </c>
      <c r="K141" s="231">
        <v>182.4</v>
      </c>
      <c r="L141" s="231">
        <v>178.2</v>
      </c>
      <c r="M141" s="231">
        <v>1.77027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2803.1</v>
      </c>
      <c r="D142" s="232">
        <v>2802.1</v>
      </c>
      <c r="E142" s="232">
        <v>2786.75</v>
      </c>
      <c r="F142" s="232">
        <v>2770.4</v>
      </c>
      <c r="G142" s="232">
        <v>2755.05</v>
      </c>
      <c r="H142" s="232">
        <v>2818.45</v>
      </c>
      <c r="I142" s="232">
        <v>2833.7999999999993</v>
      </c>
      <c r="J142" s="232">
        <v>2850.1499999999996</v>
      </c>
      <c r="K142" s="231">
        <v>2817.45</v>
      </c>
      <c r="L142" s="231">
        <v>2785.75</v>
      </c>
      <c r="M142" s="231">
        <v>1.93035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2898.8</v>
      </c>
      <c r="D143" s="232">
        <v>2888.0666666666671</v>
      </c>
      <c r="E143" s="232">
        <v>2862.7833333333342</v>
      </c>
      <c r="F143" s="232">
        <v>2826.7666666666673</v>
      </c>
      <c r="G143" s="232">
        <v>2801.4833333333345</v>
      </c>
      <c r="H143" s="232">
        <v>2924.0833333333339</v>
      </c>
      <c r="I143" s="232">
        <v>2949.3666666666668</v>
      </c>
      <c r="J143" s="232">
        <v>2985.3833333333337</v>
      </c>
      <c r="K143" s="231">
        <v>2913.35</v>
      </c>
      <c r="L143" s="231">
        <v>2852.05</v>
      </c>
      <c r="M143" s="231">
        <v>1.67649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1829.3</v>
      </c>
      <c r="D144" s="232">
        <v>1829.8833333333332</v>
      </c>
      <c r="E144" s="232">
        <v>1809.7666666666664</v>
      </c>
      <c r="F144" s="232">
        <v>1790.2333333333331</v>
      </c>
      <c r="G144" s="232">
        <v>1770.1166666666663</v>
      </c>
      <c r="H144" s="232">
        <v>1849.4166666666665</v>
      </c>
      <c r="I144" s="232">
        <v>1869.5333333333333</v>
      </c>
      <c r="J144" s="232">
        <v>1889.0666666666666</v>
      </c>
      <c r="K144" s="231">
        <v>1850</v>
      </c>
      <c r="L144" s="231">
        <v>1810.35</v>
      </c>
      <c r="M144" s="231">
        <v>2.09497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4446.95</v>
      </c>
      <c r="D145" s="232">
        <v>4459</v>
      </c>
      <c r="E145" s="232">
        <v>4418.5</v>
      </c>
      <c r="F145" s="232">
        <v>4390.05</v>
      </c>
      <c r="G145" s="232">
        <v>4349.55</v>
      </c>
      <c r="H145" s="232">
        <v>4487.45</v>
      </c>
      <c r="I145" s="232">
        <v>4527.95</v>
      </c>
      <c r="J145" s="232">
        <v>4556.3999999999996</v>
      </c>
      <c r="K145" s="231">
        <v>4499.5</v>
      </c>
      <c r="L145" s="231">
        <v>4430.55</v>
      </c>
      <c r="M145" s="231">
        <v>4.8367399999999998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484.65</v>
      </c>
      <c r="D146" s="232">
        <v>486.81666666666661</v>
      </c>
      <c r="E146" s="232">
        <v>480.93333333333322</v>
      </c>
      <c r="F146" s="232">
        <v>477.21666666666664</v>
      </c>
      <c r="G146" s="232">
        <v>471.33333333333326</v>
      </c>
      <c r="H146" s="232">
        <v>490.53333333333319</v>
      </c>
      <c r="I146" s="232">
        <v>496.41666666666663</v>
      </c>
      <c r="J146" s="232">
        <v>500.13333333333316</v>
      </c>
      <c r="K146" s="231">
        <v>492.7</v>
      </c>
      <c r="L146" s="231">
        <v>483.1</v>
      </c>
      <c r="M146" s="231">
        <v>1.593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158</v>
      </c>
      <c r="D147" s="232">
        <v>158.86666666666667</v>
      </c>
      <c r="E147" s="232">
        <v>156.63333333333335</v>
      </c>
      <c r="F147" s="232">
        <v>155.26666666666668</v>
      </c>
      <c r="G147" s="232">
        <v>153.03333333333336</v>
      </c>
      <c r="H147" s="232">
        <v>160.23333333333335</v>
      </c>
      <c r="I147" s="232">
        <v>162.4666666666667</v>
      </c>
      <c r="J147" s="232">
        <v>163.83333333333334</v>
      </c>
      <c r="K147" s="231">
        <v>161.1</v>
      </c>
      <c r="L147" s="231">
        <v>157.5</v>
      </c>
      <c r="M147" s="231">
        <v>1.34937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155.5</v>
      </c>
      <c r="D148" s="232">
        <v>155.93333333333334</v>
      </c>
      <c r="E148" s="232">
        <v>153.56666666666666</v>
      </c>
      <c r="F148" s="232">
        <v>151.63333333333333</v>
      </c>
      <c r="G148" s="232">
        <v>149.26666666666665</v>
      </c>
      <c r="H148" s="232">
        <v>157.86666666666667</v>
      </c>
      <c r="I148" s="232">
        <v>160.23333333333335</v>
      </c>
      <c r="J148" s="232">
        <v>162.16666666666669</v>
      </c>
      <c r="K148" s="231">
        <v>158.30000000000001</v>
      </c>
      <c r="L148" s="231">
        <v>154</v>
      </c>
      <c r="M148" s="231">
        <v>1.40838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42.45</v>
      </c>
      <c r="D149" s="232">
        <v>43.06666666666667</v>
      </c>
      <c r="E149" s="232">
        <v>41.533333333333339</v>
      </c>
      <c r="F149" s="232">
        <v>40.616666666666667</v>
      </c>
      <c r="G149" s="232">
        <v>39.083333333333336</v>
      </c>
      <c r="H149" s="232">
        <v>43.983333333333341</v>
      </c>
      <c r="I149" s="232">
        <v>45.516666666666673</v>
      </c>
      <c r="J149" s="232">
        <v>46.433333333333344</v>
      </c>
      <c r="K149" s="231">
        <v>44.6</v>
      </c>
      <c r="L149" s="231">
        <v>42.15</v>
      </c>
      <c r="M149" s="231">
        <v>165.34294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53.05</v>
      </c>
      <c r="D150" s="232">
        <v>53.383333333333333</v>
      </c>
      <c r="E150" s="232">
        <v>52.566666666666663</v>
      </c>
      <c r="F150" s="232">
        <v>52.083333333333329</v>
      </c>
      <c r="G150" s="232">
        <v>51.266666666666659</v>
      </c>
      <c r="H150" s="232">
        <v>53.866666666666667</v>
      </c>
      <c r="I150" s="232">
        <v>54.683333333333344</v>
      </c>
      <c r="J150" s="232">
        <v>55.166666666666671</v>
      </c>
      <c r="K150" s="231">
        <v>54.2</v>
      </c>
      <c r="L150" s="231">
        <v>52.9</v>
      </c>
      <c r="M150" s="231">
        <v>7.7895799999999999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2927.7</v>
      </c>
      <c r="D151" s="232">
        <v>2930.1833333333329</v>
      </c>
      <c r="E151" s="232">
        <v>2910.3666666666659</v>
      </c>
      <c r="F151" s="232">
        <v>2893.0333333333328</v>
      </c>
      <c r="G151" s="232">
        <v>2873.2166666666658</v>
      </c>
      <c r="H151" s="232">
        <v>2947.516666666666</v>
      </c>
      <c r="I151" s="232">
        <v>2967.3333333333326</v>
      </c>
      <c r="J151" s="232">
        <v>2984.6666666666661</v>
      </c>
      <c r="K151" s="231">
        <v>2950</v>
      </c>
      <c r="L151" s="231">
        <v>2912.85</v>
      </c>
      <c r="M151" s="231">
        <v>3.7919100000000001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479.7</v>
      </c>
      <c r="D152" s="232">
        <v>479.83333333333331</v>
      </c>
      <c r="E152" s="232">
        <v>470.71666666666664</v>
      </c>
      <c r="F152" s="232">
        <v>461.73333333333335</v>
      </c>
      <c r="G152" s="232">
        <v>452.61666666666667</v>
      </c>
      <c r="H152" s="232">
        <v>488.81666666666661</v>
      </c>
      <c r="I152" s="232">
        <v>497.93333333333328</v>
      </c>
      <c r="J152" s="232">
        <v>506.91666666666657</v>
      </c>
      <c r="K152" s="231">
        <v>488.95</v>
      </c>
      <c r="L152" s="231">
        <v>470.85</v>
      </c>
      <c r="M152" s="231">
        <v>1.3183400000000001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364.1</v>
      </c>
      <c r="D153" s="232">
        <v>366.83333333333331</v>
      </c>
      <c r="E153" s="232">
        <v>358.66666666666663</v>
      </c>
      <c r="F153" s="232">
        <v>353.23333333333329</v>
      </c>
      <c r="G153" s="232">
        <v>345.06666666666661</v>
      </c>
      <c r="H153" s="232">
        <v>372.26666666666665</v>
      </c>
      <c r="I153" s="232">
        <v>380.43333333333328</v>
      </c>
      <c r="J153" s="232">
        <v>385.86666666666667</v>
      </c>
      <c r="K153" s="231">
        <v>375</v>
      </c>
      <c r="L153" s="231">
        <v>361.4</v>
      </c>
      <c r="M153" s="231">
        <v>9.4090100000000003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1230.8</v>
      </c>
      <c r="D154" s="232">
        <v>1236.5833333333333</v>
      </c>
      <c r="E154" s="232">
        <v>1224.2166666666665</v>
      </c>
      <c r="F154" s="232">
        <v>1217.6333333333332</v>
      </c>
      <c r="G154" s="232">
        <v>1205.2666666666664</v>
      </c>
      <c r="H154" s="232">
        <v>1243.1666666666665</v>
      </c>
      <c r="I154" s="232">
        <v>1255.5333333333333</v>
      </c>
      <c r="J154" s="232">
        <v>1262.1166666666666</v>
      </c>
      <c r="K154" s="231">
        <v>1248.95</v>
      </c>
      <c r="L154" s="231">
        <v>1230</v>
      </c>
      <c r="M154" s="231">
        <v>7.9589999999999994E-2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75</v>
      </c>
      <c r="D155" s="232">
        <v>75.38333333333334</v>
      </c>
      <c r="E155" s="232">
        <v>74.366666666666674</v>
      </c>
      <c r="F155" s="232">
        <v>73.733333333333334</v>
      </c>
      <c r="G155" s="232">
        <v>72.716666666666669</v>
      </c>
      <c r="H155" s="232">
        <v>76.01666666666668</v>
      </c>
      <c r="I155" s="232">
        <v>77.03333333333336</v>
      </c>
      <c r="J155" s="232">
        <v>77.666666666666686</v>
      </c>
      <c r="K155" s="231">
        <v>76.400000000000006</v>
      </c>
      <c r="L155" s="231">
        <v>74.75</v>
      </c>
      <c r="M155" s="231">
        <v>8.7690000000000001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64.8</v>
      </c>
      <c r="D156" s="232">
        <v>64.766666666666666</v>
      </c>
      <c r="E156" s="232">
        <v>63.783333333333331</v>
      </c>
      <c r="F156" s="232">
        <v>62.766666666666666</v>
      </c>
      <c r="G156" s="232">
        <v>61.783333333333331</v>
      </c>
      <c r="H156" s="232">
        <v>65.783333333333331</v>
      </c>
      <c r="I156" s="232">
        <v>66.766666666666652</v>
      </c>
      <c r="J156" s="232">
        <v>67.783333333333331</v>
      </c>
      <c r="K156" s="231">
        <v>65.75</v>
      </c>
      <c r="L156" s="231">
        <v>63.75</v>
      </c>
      <c r="M156" s="231">
        <v>69.792320000000004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1856.65</v>
      </c>
      <c r="D157" s="232">
        <v>1868.8333333333333</v>
      </c>
      <c r="E157" s="232">
        <v>1837.8166666666666</v>
      </c>
      <c r="F157" s="232">
        <v>1818.9833333333333</v>
      </c>
      <c r="G157" s="232">
        <v>1787.9666666666667</v>
      </c>
      <c r="H157" s="232">
        <v>1887.6666666666665</v>
      </c>
      <c r="I157" s="232">
        <v>1918.6833333333334</v>
      </c>
      <c r="J157" s="232">
        <v>1937.5166666666664</v>
      </c>
      <c r="K157" s="231">
        <v>1899.85</v>
      </c>
      <c r="L157" s="231">
        <v>1850</v>
      </c>
      <c r="M157" s="231">
        <v>1.6593500000000001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177.15</v>
      </c>
      <c r="D158" s="232">
        <v>178.15</v>
      </c>
      <c r="E158" s="232">
        <v>175.45000000000002</v>
      </c>
      <c r="F158" s="232">
        <v>173.75</v>
      </c>
      <c r="G158" s="232">
        <v>171.05</v>
      </c>
      <c r="H158" s="232">
        <v>179.85000000000002</v>
      </c>
      <c r="I158" s="232">
        <v>182.55</v>
      </c>
      <c r="J158" s="232">
        <v>184.25000000000003</v>
      </c>
      <c r="K158" s="231">
        <v>180.85</v>
      </c>
      <c r="L158" s="231">
        <v>176.45</v>
      </c>
      <c r="M158" s="231">
        <v>18.841919999999998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256.2</v>
      </c>
      <c r="D159" s="232">
        <v>256.49999999999994</v>
      </c>
      <c r="E159" s="232">
        <v>253.09999999999991</v>
      </c>
      <c r="F159" s="232">
        <v>249.99999999999997</v>
      </c>
      <c r="G159" s="232">
        <v>246.59999999999994</v>
      </c>
      <c r="H159" s="232">
        <v>259.59999999999991</v>
      </c>
      <c r="I159" s="232">
        <v>262.99999999999989</v>
      </c>
      <c r="J159" s="232">
        <v>266.09999999999985</v>
      </c>
      <c r="K159" s="231">
        <v>259.89999999999998</v>
      </c>
      <c r="L159" s="231">
        <v>253.4</v>
      </c>
      <c r="M159" s="231">
        <v>0.49426999999999999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138.1</v>
      </c>
      <c r="D160" s="232">
        <v>138.48333333333332</v>
      </c>
      <c r="E160" s="232">
        <v>137.16666666666663</v>
      </c>
      <c r="F160" s="232">
        <v>136.23333333333332</v>
      </c>
      <c r="G160" s="232">
        <v>134.91666666666663</v>
      </c>
      <c r="H160" s="232">
        <v>139.41666666666663</v>
      </c>
      <c r="I160" s="232">
        <v>140.73333333333329</v>
      </c>
      <c r="J160" s="232">
        <v>141.66666666666663</v>
      </c>
      <c r="K160" s="231">
        <v>139.80000000000001</v>
      </c>
      <c r="L160" s="231">
        <v>137.55000000000001</v>
      </c>
      <c r="M160" s="231">
        <v>23.244879999999998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127</v>
      </c>
      <c r="D161" s="232">
        <v>127.78333333333335</v>
      </c>
      <c r="E161" s="232">
        <v>125.8666666666667</v>
      </c>
      <c r="F161" s="232">
        <v>124.73333333333336</v>
      </c>
      <c r="G161" s="232">
        <v>122.81666666666672</v>
      </c>
      <c r="H161" s="232">
        <v>128.91666666666669</v>
      </c>
      <c r="I161" s="232">
        <v>130.83333333333334</v>
      </c>
      <c r="J161" s="232">
        <v>131.96666666666667</v>
      </c>
      <c r="K161" s="231">
        <v>129.69999999999999</v>
      </c>
      <c r="L161" s="231">
        <v>126.65</v>
      </c>
      <c r="M161" s="231">
        <v>63.052900000000001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221.15</v>
      </c>
      <c r="D162" s="232">
        <v>226</v>
      </c>
      <c r="E162" s="232">
        <v>214.55</v>
      </c>
      <c r="F162" s="232">
        <v>207.95000000000002</v>
      </c>
      <c r="G162" s="232">
        <v>196.50000000000003</v>
      </c>
      <c r="H162" s="232">
        <v>232.6</v>
      </c>
      <c r="I162" s="232">
        <v>244.04999999999998</v>
      </c>
      <c r="J162" s="232">
        <v>250.64999999999998</v>
      </c>
      <c r="K162" s="231">
        <v>237.45</v>
      </c>
      <c r="L162" s="231">
        <v>219.4</v>
      </c>
      <c r="M162" s="231">
        <v>6.77182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4502.25</v>
      </c>
      <c r="D163" s="232">
        <v>4465.4000000000005</v>
      </c>
      <c r="E163" s="232">
        <v>4397.8500000000013</v>
      </c>
      <c r="F163" s="232">
        <v>4293.4500000000007</v>
      </c>
      <c r="G163" s="232">
        <v>4225.9000000000015</v>
      </c>
      <c r="H163" s="232">
        <v>4569.8000000000011</v>
      </c>
      <c r="I163" s="232">
        <v>4637.3500000000004</v>
      </c>
      <c r="J163" s="232">
        <v>4741.7500000000009</v>
      </c>
      <c r="K163" s="231">
        <v>4532.95</v>
      </c>
      <c r="L163" s="231">
        <v>4361</v>
      </c>
      <c r="M163" s="231">
        <v>1.59474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819.45</v>
      </c>
      <c r="D164" s="232">
        <v>812.56666666666661</v>
      </c>
      <c r="E164" s="232">
        <v>798.88333333333321</v>
      </c>
      <c r="F164" s="232">
        <v>778.31666666666661</v>
      </c>
      <c r="G164" s="232">
        <v>764.63333333333321</v>
      </c>
      <c r="H164" s="232">
        <v>833.13333333333321</v>
      </c>
      <c r="I164" s="232">
        <v>846.81666666666661</v>
      </c>
      <c r="J164" s="232">
        <v>867.38333333333321</v>
      </c>
      <c r="K164" s="231">
        <v>826.25</v>
      </c>
      <c r="L164" s="231">
        <v>792</v>
      </c>
      <c r="M164" s="231">
        <v>10.095190000000001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168.1</v>
      </c>
      <c r="D165" s="232">
        <v>169.16666666666666</v>
      </c>
      <c r="E165" s="232">
        <v>166.43333333333331</v>
      </c>
      <c r="F165" s="232">
        <v>164.76666666666665</v>
      </c>
      <c r="G165" s="232">
        <v>162.0333333333333</v>
      </c>
      <c r="H165" s="232">
        <v>170.83333333333331</v>
      </c>
      <c r="I165" s="232">
        <v>173.56666666666666</v>
      </c>
      <c r="J165" s="232">
        <v>175.23333333333332</v>
      </c>
      <c r="K165" s="231">
        <v>171.9</v>
      </c>
      <c r="L165" s="231">
        <v>167.5</v>
      </c>
      <c r="M165" s="231">
        <v>3.58745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110.65</v>
      </c>
      <c r="D166" s="232">
        <v>110.86666666666667</v>
      </c>
      <c r="E166" s="232">
        <v>109.63333333333335</v>
      </c>
      <c r="F166" s="232">
        <v>108.61666666666667</v>
      </c>
      <c r="G166" s="232">
        <v>107.38333333333335</v>
      </c>
      <c r="H166" s="232">
        <v>111.88333333333335</v>
      </c>
      <c r="I166" s="232">
        <v>113.11666666666667</v>
      </c>
      <c r="J166" s="232">
        <v>114.13333333333335</v>
      </c>
      <c r="K166" s="231">
        <v>112.1</v>
      </c>
      <c r="L166" s="231">
        <v>109.85</v>
      </c>
      <c r="M166" s="231">
        <v>9.3485399999999998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250.6</v>
      </c>
      <c r="D167" s="232">
        <v>251.4666666666667</v>
      </c>
      <c r="E167" s="232">
        <v>248.68333333333339</v>
      </c>
      <c r="F167" s="232">
        <v>246.76666666666671</v>
      </c>
      <c r="G167" s="232">
        <v>243.98333333333341</v>
      </c>
      <c r="H167" s="232">
        <v>253.38333333333338</v>
      </c>
      <c r="I167" s="232">
        <v>256.16666666666669</v>
      </c>
      <c r="J167" s="232">
        <v>258.08333333333337</v>
      </c>
      <c r="K167" s="231">
        <v>254.25</v>
      </c>
      <c r="L167" s="231">
        <v>249.55</v>
      </c>
      <c r="M167" s="231">
        <v>5.51389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1028.75</v>
      </c>
      <c r="D168" s="232">
        <v>1022.8333333333334</v>
      </c>
      <c r="E168" s="232">
        <v>983.91666666666674</v>
      </c>
      <c r="F168" s="232">
        <v>939.08333333333337</v>
      </c>
      <c r="G168" s="232">
        <v>900.16666666666674</v>
      </c>
      <c r="H168" s="232">
        <v>1067.6666666666667</v>
      </c>
      <c r="I168" s="232">
        <v>1106.5833333333335</v>
      </c>
      <c r="J168" s="232">
        <v>1151.4166666666667</v>
      </c>
      <c r="K168" s="231">
        <v>1061.75</v>
      </c>
      <c r="L168" s="231">
        <v>978</v>
      </c>
      <c r="M168" s="231">
        <v>6.6391200000000001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105.1</v>
      </c>
      <c r="D169" s="232">
        <v>104.21666666666665</v>
      </c>
      <c r="E169" s="232">
        <v>102.7833333333333</v>
      </c>
      <c r="F169" s="232">
        <v>100.46666666666665</v>
      </c>
      <c r="G169" s="232">
        <v>99.033333333333303</v>
      </c>
      <c r="H169" s="232">
        <v>106.5333333333333</v>
      </c>
      <c r="I169" s="232">
        <v>107.96666666666667</v>
      </c>
      <c r="J169" s="232">
        <v>110.2833333333333</v>
      </c>
      <c r="K169" s="231">
        <v>105.65</v>
      </c>
      <c r="L169" s="231">
        <v>101.9</v>
      </c>
      <c r="M169" s="231">
        <v>163.18256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1525.35</v>
      </c>
      <c r="D170" s="232">
        <v>1536.3833333333332</v>
      </c>
      <c r="E170" s="232">
        <v>1508.9666666666665</v>
      </c>
      <c r="F170" s="232">
        <v>1492.5833333333333</v>
      </c>
      <c r="G170" s="232">
        <v>1465.1666666666665</v>
      </c>
      <c r="H170" s="232">
        <v>1552.7666666666664</v>
      </c>
      <c r="I170" s="232">
        <v>1580.1833333333334</v>
      </c>
      <c r="J170" s="232">
        <v>1596.5666666666664</v>
      </c>
      <c r="K170" s="231">
        <v>1563.8</v>
      </c>
      <c r="L170" s="231">
        <v>1520</v>
      </c>
      <c r="M170" s="231">
        <v>0.2021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39.450000000000003</v>
      </c>
      <c r="D171" s="232">
        <v>39.56666666666667</v>
      </c>
      <c r="E171" s="232">
        <v>39.183333333333337</v>
      </c>
      <c r="F171" s="232">
        <v>38.916666666666664</v>
      </c>
      <c r="G171" s="232">
        <v>38.533333333333331</v>
      </c>
      <c r="H171" s="232">
        <v>39.833333333333343</v>
      </c>
      <c r="I171" s="232">
        <v>40.216666666666683</v>
      </c>
      <c r="J171" s="232">
        <v>40.483333333333348</v>
      </c>
      <c r="K171" s="231">
        <v>39.950000000000003</v>
      </c>
      <c r="L171" s="231">
        <v>39.299999999999997</v>
      </c>
      <c r="M171" s="231">
        <v>32.11083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2388.3000000000002</v>
      </c>
      <c r="D172" s="232">
        <v>2382.4333333333334</v>
      </c>
      <c r="E172" s="232">
        <v>2365.8666666666668</v>
      </c>
      <c r="F172" s="232">
        <v>2343.4333333333334</v>
      </c>
      <c r="G172" s="232">
        <v>2326.8666666666668</v>
      </c>
      <c r="H172" s="232">
        <v>2404.8666666666668</v>
      </c>
      <c r="I172" s="232">
        <v>2421.4333333333334</v>
      </c>
      <c r="J172" s="232">
        <v>2443.8666666666668</v>
      </c>
      <c r="K172" s="231">
        <v>2399</v>
      </c>
      <c r="L172" s="231">
        <v>2360</v>
      </c>
      <c r="M172" s="231">
        <v>0.12619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2788.5</v>
      </c>
      <c r="D173" s="232">
        <v>2788.2333333333336</v>
      </c>
      <c r="E173" s="232">
        <v>2736.2666666666673</v>
      </c>
      <c r="F173" s="232">
        <v>2684.0333333333338</v>
      </c>
      <c r="G173" s="232">
        <v>2632.0666666666675</v>
      </c>
      <c r="H173" s="232">
        <v>2840.4666666666672</v>
      </c>
      <c r="I173" s="232">
        <v>2892.4333333333334</v>
      </c>
      <c r="J173" s="232">
        <v>2944.666666666667</v>
      </c>
      <c r="K173" s="231">
        <v>2840.2</v>
      </c>
      <c r="L173" s="231">
        <v>2736</v>
      </c>
      <c r="M173" s="231">
        <v>9.4100000000000003E-2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137.85</v>
      </c>
      <c r="D174" s="232">
        <v>137.38333333333335</v>
      </c>
      <c r="E174" s="232">
        <v>135.76666666666671</v>
      </c>
      <c r="F174" s="232">
        <v>133.68333333333337</v>
      </c>
      <c r="G174" s="232">
        <v>132.06666666666672</v>
      </c>
      <c r="H174" s="232">
        <v>139.4666666666667</v>
      </c>
      <c r="I174" s="232">
        <v>141.08333333333331</v>
      </c>
      <c r="J174" s="232">
        <v>143.16666666666669</v>
      </c>
      <c r="K174" s="231">
        <v>139</v>
      </c>
      <c r="L174" s="231">
        <v>135.30000000000001</v>
      </c>
      <c r="M174" s="231">
        <v>8.10243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1284.0999999999999</v>
      </c>
      <c r="D175" s="232">
        <v>1269.3166666666666</v>
      </c>
      <c r="E175" s="232">
        <v>1248.6333333333332</v>
      </c>
      <c r="F175" s="232">
        <v>1213.1666666666665</v>
      </c>
      <c r="G175" s="232">
        <v>1192.4833333333331</v>
      </c>
      <c r="H175" s="232">
        <v>1304.7833333333333</v>
      </c>
      <c r="I175" s="232">
        <v>1325.4666666666667</v>
      </c>
      <c r="J175" s="232">
        <v>1360.9333333333334</v>
      </c>
      <c r="K175" s="231">
        <v>1290</v>
      </c>
      <c r="L175" s="231">
        <v>1233.8499999999999</v>
      </c>
      <c r="M175" s="231">
        <v>8.4425600000000003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1295.55</v>
      </c>
      <c r="D176" s="232">
        <v>1290.2833333333335</v>
      </c>
      <c r="E176" s="232">
        <v>1281.0666666666671</v>
      </c>
      <c r="F176" s="232">
        <v>1266.5833333333335</v>
      </c>
      <c r="G176" s="232">
        <v>1257.366666666667</v>
      </c>
      <c r="H176" s="232">
        <v>1304.7666666666671</v>
      </c>
      <c r="I176" s="232">
        <v>1313.9833333333338</v>
      </c>
      <c r="J176" s="232">
        <v>1328.4666666666672</v>
      </c>
      <c r="K176" s="231">
        <v>1299.5</v>
      </c>
      <c r="L176" s="231">
        <v>1275.8</v>
      </c>
      <c r="M176" s="231">
        <v>0.21937000000000001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436.75</v>
      </c>
      <c r="D177" s="232">
        <v>436.84999999999997</v>
      </c>
      <c r="E177" s="232">
        <v>432.69999999999993</v>
      </c>
      <c r="F177" s="232">
        <v>428.65</v>
      </c>
      <c r="G177" s="232">
        <v>424.49999999999994</v>
      </c>
      <c r="H177" s="232">
        <v>440.89999999999992</v>
      </c>
      <c r="I177" s="232">
        <v>445.0499999999999</v>
      </c>
      <c r="J177" s="232">
        <v>449.09999999999991</v>
      </c>
      <c r="K177" s="231">
        <v>441</v>
      </c>
      <c r="L177" s="231">
        <v>432.8</v>
      </c>
      <c r="M177" s="231">
        <v>11.4254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935.35</v>
      </c>
      <c r="D178" s="232">
        <v>939.35</v>
      </c>
      <c r="E178" s="232">
        <v>926</v>
      </c>
      <c r="F178" s="232">
        <v>916.65</v>
      </c>
      <c r="G178" s="232">
        <v>903.3</v>
      </c>
      <c r="H178" s="232">
        <v>948.7</v>
      </c>
      <c r="I178" s="232">
        <v>962.05000000000018</v>
      </c>
      <c r="J178" s="232">
        <v>971.40000000000009</v>
      </c>
      <c r="K178" s="231">
        <v>952.7</v>
      </c>
      <c r="L178" s="231">
        <v>930</v>
      </c>
      <c r="M178" s="231">
        <v>0.19619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1841.4</v>
      </c>
      <c r="D179" s="232">
        <v>1852.1000000000001</v>
      </c>
      <c r="E179" s="232">
        <v>1825.3000000000002</v>
      </c>
      <c r="F179" s="232">
        <v>1809.2</v>
      </c>
      <c r="G179" s="232">
        <v>1782.4</v>
      </c>
      <c r="H179" s="232">
        <v>1868.2000000000003</v>
      </c>
      <c r="I179" s="232">
        <v>1895</v>
      </c>
      <c r="J179" s="232">
        <v>1911.1000000000004</v>
      </c>
      <c r="K179" s="231">
        <v>1878.9</v>
      </c>
      <c r="L179" s="231">
        <v>1836</v>
      </c>
      <c r="M179" s="231">
        <v>0.29807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411</v>
      </c>
      <c r="D180" s="232">
        <v>413.43333333333339</v>
      </c>
      <c r="E180" s="232">
        <v>407.6666666666668</v>
      </c>
      <c r="F180" s="232">
        <v>404.33333333333343</v>
      </c>
      <c r="G180" s="232">
        <v>398.56666666666683</v>
      </c>
      <c r="H180" s="232">
        <v>416.76666666666677</v>
      </c>
      <c r="I180" s="232">
        <v>422.53333333333342</v>
      </c>
      <c r="J180" s="232">
        <v>425.86666666666673</v>
      </c>
      <c r="K180" s="231">
        <v>419.2</v>
      </c>
      <c r="L180" s="231">
        <v>410.1</v>
      </c>
      <c r="M180" s="231">
        <v>0.50083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952.25</v>
      </c>
      <c r="D181" s="232">
        <v>950.80000000000007</v>
      </c>
      <c r="E181" s="232">
        <v>944.60000000000014</v>
      </c>
      <c r="F181" s="232">
        <v>936.95</v>
      </c>
      <c r="G181" s="232">
        <v>930.75000000000011</v>
      </c>
      <c r="H181" s="232">
        <v>958.45000000000016</v>
      </c>
      <c r="I181" s="232">
        <v>964.6500000000002</v>
      </c>
      <c r="J181" s="232">
        <v>972.30000000000018</v>
      </c>
      <c r="K181" s="231">
        <v>957</v>
      </c>
      <c r="L181" s="231">
        <v>943.15</v>
      </c>
      <c r="M181" s="231">
        <v>10.18638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407.1</v>
      </c>
      <c r="D182" s="232">
        <v>409.38333333333338</v>
      </c>
      <c r="E182" s="232">
        <v>403.71666666666675</v>
      </c>
      <c r="F182" s="232">
        <v>400.33333333333337</v>
      </c>
      <c r="G182" s="232">
        <v>394.66666666666674</v>
      </c>
      <c r="H182" s="232">
        <v>412.76666666666677</v>
      </c>
      <c r="I182" s="232">
        <v>418.43333333333339</v>
      </c>
      <c r="J182" s="232">
        <v>421.81666666666678</v>
      </c>
      <c r="K182" s="231">
        <v>415.05</v>
      </c>
      <c r="L182" s="231">
        <v>406</v>
      </c>
      <c r="M182" s="231">
        <v>0.87722999999999995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1066.9000000000001</v>
      </c>
      <c r="D183" s="232">
        <v>1072.0666666666668</v>
      </c>
      <c r="E183" s="232">
        <v>1058.4333333333336</v>
      </c>
      <c r="F183" s="232">
        <v>1049.9666666666667</v>
      </c>
      <c r="G183" s="232">
        <v>1036.3333333333335</v>
      </c>
      <c r="H183" s="232">
        <v>1080.5333333333338</v>
      </c>
      <c r="I183" s="232">
        <v>1094.166666666667</v>
      </c>
      <c r="J183" s="232">
        <v>1102.6333333333339</v>
      </c>
      <c r="K183" s="231">
        <v>1085.7</v>
      </c>
      <c r="L183" s="231">
        <v>1063.5999999999999</v>
      </c>
      <c r="M183" s="231">
        <v>3.9235899999999999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280.7</v>
      </c>
      <c r="D184" s="232">
        <v>282.38333333333338</v>
      </c>
      <c r="E184" s="232">
        <v>277.76666666666677</v>
      </c>
      <c r="F184" s="232">
        <v>274.83333333333337</v>
      </c>
      <c r="G184" s="232">
        <v>270.21666666666675</v>
      </c>
      <c r="H184" s="232">
        <v>285.31666666666678</v>
      </c>
      <c r="I184" s="232">
        <v>289.93333333333345</v>
      </c>
      <c r="J184" s="232">
        <v>292.86666666666679</v>
      </c>
      <c r="K184" s="231">
        <v>287</v>
      </c>
      <c r="L184" s="231">
        <v>279.45</v>
      </c>
      <c r="M184" s="231">
        <v>4.0003599999999997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276.14999999999998</v>
      </c>
      <c r="D185" s="232">
        <v>277.13333333333338</v>
      </c>
      <c r="E185" s="232">
        <v>274.71666666666675</v>
      </c>
      <c r="F185" s="232">
        <v>273.28333333333336</v>
      </c>
      <c r="G185" s="232">
        <v>270.86666666666673</v>
      </c>
      <c r="H185" s="232">
        <v>278.56666666666678</v>
      </c>
      <c r="I185" s="232">
        <v>280.98333333333341</v>
      </c>
      <c r="J185" s="232">
        <v>282.4166666666668</v>
      </c>
      <c r="K185" s="231">
        <v>279.55</v>
      </c>
      <c r="L185" s="231">
        <v>275.7</v>
      </c>
      <c r="M185" s="231">
        <v>2.4609399999999999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1605.95</v>
      </c>
      <c r="D186" s="232">
        <v>1608.6499999999999</v>
      </c>
      <c r="E186" s="232">
        <v>1597.2999999999997</v>
      </c>
      <c r="F186" s="232">
        <v>1588.6499999999999</v>
      </c>
      <c r="G186" s="232">
        <v>1577.2999999999997</v>
      </c>
      <c r="H186" s="232">
        <v>1617.2999999999997</v>
      </c>
      <c r="I186" s="232">
        <v>1628.6499999999996</v>
      </c>
      <c r="J186" s="232">
        <v>1637.2999999999997</v>
      </c>
      <c r="K186" s="231">
        <v>1620</v>
      </c>
      <c r="L186" s="231">
        <v>1600</v>
      </c>
      <c r="M186" s="231">
        <v>3.1268699999999998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601.20000000000005</v>
      </c>
      <c r="D187" s="232">
        <v>603.30000000000007</v>
      </c>
      <c r="E187" s="232">
        <v>597.05000000000018</v>
      </c>
      <c r="F187" s="232">
        <v>592.90000000000009</v>
      </c>
      <c r="G187" s="232">
        <v>586.6500000000002</v>
      </c>
      <c r="H187" s="232">
        <v>607.45000000000016</v>
      </c>
      <c r="I187" s="232">
        <v>613.69999999999993</v>
      </c>
      <c r="J187" s="232">
        <v>617.85000000000014</v>
      </c>
      <c r="K187" s="231">
        <v>609.54999999999995</v>
      </c>
      <c r="L187" s="231">
        <v>599.15</v>
      </c>
      <c r="M187" s="231">
        <v>1.66808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275.75</v>
      </c>
      <c r="D188" s="232">
        <v>276.41666666666669</v>
      </c>
      <c r="E188" s="232">
        <v>273.83333333333337</v>
      </c>
      <c r="F188" s="232">
        <v>271.91666666666669</v>
      </c>
      <c r="G188" s="232">
        <v>269.33333333333337</v>
      </c>
      <c r="H188" s="232">
        <v>278.33333333333337</v>
      </c>
      <c r="I188" s="232">
        <v>280.91666666666674</v>
      </c>
      <c r="J188" s="232">
        <v>282.83333333333337</v>
      </c>
      <c r="K188" s="231">
        <v>279</v>
      </c>
      <c r="L188" s="231">
        <v>274.5</v>
      </c>
      <c r="M188" s="231">
        <v>1.1533800000000001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1763.1</v>
      </c>
      <c r="D189" s="232">
        <v>1765.7</v>
      </c>
      <c r="E189" s="232">
        <v>1750.5</v>
      </c>
      <c r="F189" s="232">
        <v>1737.8999999999999</v>
      </c>
      <c r="G189" s="232">
        <v>1722.6999999999998</v>
      </c>
      <c r="H189" s="232">
        <v>1778.3000000000002</v>
      </c>
      <c r="I189" s="232">
        <v>1793.5000000000005</v>
      </c>
      <c r="J189" s="232">
        <v>1806.1000000000004</v>
      </c>
      <c r="K189" s="231">
        <v>1780.9</v>
      </c>
      <c r="L189" s="231">
        <v>1753.1</v>
      </c>
      <c r="M189" s="231">
        <v>0.25685999999999998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592.6</v>
      </c>
      <c r="D190" s="232">
        <v>596.16666666666674</v>
      </c>
      <c r="E190" s="232">
        <v>586.88333333333344</v>
      </c>
      <c r="F190" s="232">
        <v>581.16666666666674</v>
      </c>
      <c r="G190" s="232">
        <v>571.88333333333344</v>
      </c>
      <c r="H190" s="232">
        <v>601.88333333333344</v>
      </c>
      <c r="I190" s="232">
        <v>611.16666666666674</v>
      </c>
      <c r="J190" s="232">
        <v>616.88333333333344</v>
      </c>
      <c r="K190" s="231">
        <v>605.45000000000005</v>
      </c>
      <c r="L190" s="231">
        <v>590.45000000000005</v>
      </c>
      <c r="M190" s="231">
        <v>0.71472999999999998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244.6</v>
      </c>
      <c r="D191" s="232">
        <v>247.58333333333334</v>
      </c>
      <c r="E191" s="232">
        <v>240.06666666666669</v>
      </c>
      <c r="F191" s="232">
        <v>235.53333333333336</v>
      </c>
      <c r="G191" s="232">
        <v>228.01666666666671</v>
      </c>
      <c r="H191" s="232">
        <v>252.11666666666667</v>
      </c>
      <c r="I191" s="232">
        <v>259.63333333333333</v>
      </c>
      <c r="J191" s="232">
        <v>264.16666666666663</v>
      </c>
      <c r="K191" s="231">
        <v>255.1</v>
      </c>
      <c r="L191" s="231">
        <v>243.05</v>
      </c>
      <c r="M191" s="231">
        <v>4.3385999999999996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3091.45</v>
      </c>
      <c r="D192" s="232">
        <v>3107.0833333333335</v>
      </c>
      <c r="E192" s="232">
        <v>3065.166666666667</v>
      </c>
      <c r="F192" s="232">
        <v>3038.8833333333337</v>
      </c>
      <c r="G192" s="232">
        <v>2996.9666666666672</v>
      </c>
      <c r="H192" s="232">
        <v>3133.3666666666668</v>
      </c>
      <c r="I192" s="232">
        <v>3175.2833333333338</v>
      </c>
      <c r="J192" s="232">
        <v>3201.5666666666666</v>
      </c>
      <c r="K192" s="231">
        <v>3149</v>
      </c>
      <c r="L192" s="231">
        <v>3080.8</v>
      </c>
      <c r="M192" s="231">
        <v>0.28462999999999999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491.25</v>
      </c>
      <c r="D193" s="232">
        <v>495.73333333333335</v>
      </c>
      <c r="E193" s="232">
        <v>484.81666666666672</v>
      </c>
      <c r="F193" s="232">
        <v>478.38333333333338</v>
      </c>
      <c r="G193" s="232">
        <v>467.46666666666675</v>
      </c>
      <c r="H193" s="232">
        <v>502.16666666666669</v>
      </c>
      <c r="I193" s="232">
        <v>513.08333333333326</v>
      </c>
      <c r="J193" s="232">
        <v>519.51666666666665</v>
      </c>
      <c r="K193" s="231">
        <v>506.65</v>
      </c>
      <c r="L193" s="231">
        <v>489.3</v>
      </c>
      <c r="M193" s="231">
        <v>5.3149100000000002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525.65</v>
      </c>
      <c r="D194" s="232">
        <v>529.63333333333333</v>
      </c>
      <c r="E194" s="232">
        <v>521.01666666666665</v>
      </c>
      <c r="F194" s="232">
        <v>516.38333333333333</v>
      </c>
      <c r="G194" s="232">
        <v>507.76666666666665</v>
      </c>
      <c r="H194" s="232">
        <v>534.26666666666665</v>
      </c>
      <c r="I194" s="232">
        <v>542.88333333333321</v>
      </c>
      <c r="J194" s="232">
        <v>547.51666666666665</v>
      </c>
      <c r="K194" s="231">
        <v>538.25</v>
      </c>
      <c r="L194" s="231">
        <v>525</v>
      </c>
      <c r="M194" s="231">
        <v>6.6078400000000004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110.2</v>
      </c>
      <c r="D195" s="232">
        <v>110.7</v>
      </c>
      <c r="E195" s="232">
        <v>108.65</v>
      </c>
      <c r="F195" s="232">
        <v>107.10000000000001</v>
      </c>
      <c r="G195" s="232">
        <v>105.05000000000001</v>
      </c>
      <c r="H195" s="232">
        <v>112.25</v>
      </c>
      <c r="I195" s="232">
        <v>114.29999999999998</v>
      </c>
      <c r="J195" s="232">
        <v>115.85</v>
      </c>
      <c r="K195" s="231">
        <v>112.75</v>
      </c>
      <c r="L195" s="231">
        <v>109.15</v>
      </c>
      <c r="M195" s="231">
        <v>5.1096500000000002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124</v>
      </c>
      <c r="D196" s="232">
        <v>124.75</v>
      </c>
      <c r="E196" s="232">
        <v>122.75</v>
      </c>
      <c r="F196" s="232">
        <v>121.5</v>
      </c>
      <c r="G196" s="232">
        <v>119.5</v>
      </c>
      <c r="H196" s="232">
        <v>126</v>
      </c>
      <c r="I196" s="232">
        <v>128</v>
      </c>
      <c r="J196" s="232">
        <v>129.25</v>
      </c>
      <c r="K196" s="231">
        <v>126.75</v>
      </c>
      <c r="L196" s="231">
        <v>123.5</v>
      </c>
      <c r="M196" s="231">
        <v>8.4258500000000005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274.55</v>
      </c>
      <c r="D197" s="232">
        <v>273.4666666666667</v>
      </c>
      <c r="E197" s="232">
        <v>268.83333333333337</v>
      </c>
      <c r="F197" s="232">
        <v>263.11666666666667</v>
      </c>
      <c r="G197" s="232">
        <v>258.48333333333335</v>
      </c>
      <c r="H197" s="232">
        <v>279.18333333333339</v>
      </c>
      <c r="I197" s="232">
        <v>283.81666666666672</v>
      </c>
      <c r="J197" s="232">
        <v>289.53333333333342</v>
      </c>
      <c r="K197" s="231">
        <v>278.10000000000002</v>
      </c>
      <c r="L197" s="231">
        <v>267.75</v>
      </c>
      <c r="M197" s="231">
        <v>7.7265100000000002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956.65</v>
      </c>
      <c r="D198" s="232">
        <v>957.33333333333337</v>
      </c>
      <c r="E198" s="232">
        <v>951.7166666666667</v>
      </c>
      <c r="F198" s="232">
        <v>946.7833333333333</v>
      </c>
      <c r="G198" s="232">
        <v>941.16666666666663</v>
      </c>
      <c r="H198" s="232">
        <v>962.26666666666677</v>
      </c>
      <c r="I198" s="232">
        <v>967.88333333333333</v>
      </c>
      <c r="J198" s="232">
        <v>972.81666666666683</v>
      </c>
      <c r="K198" s="231">
        <v>962.95</v>
      </c>
      <c r="L198" s="231">
        <v>952.4</v>
      </c>
      <c r="M198" s="231">
        <v>0.69984000000000002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1065.9000000000001</v>
      </c>
      <c r="D199" s="232">
        <v>1069.1000000000001</v>
      </c>
      <c r="E199" s="232">
        <v>1057.8000000000002</v>
      </c>
      <c r="F199" s="232">
        <v>1049.7</v>
      </c>
      <c r="G199" s="232">
        <v>1038.4000000000001</v>
      </c>
      <c r="H199" s="232">
        <v>1077.2000000000003</v>
      </c>
      <c r="I199" s="232">
        <v>1088.5</v>
      </c>
      <c r="J199" s="232">
        <v>1096.6000000000004</v>
      </c>
      <c r="K199" s="231">
        <v>1080.4000000000001</v>
      </c>
      <c r="L199" s="231">
        <v>1061</v>
      </c>
      <c r="M199" s="231">
        <v>21.788550000000001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1743.85</v>
      </c>
      <c r="D200" s="232">
        <v>1755.3833333333332</v>
      </c>
      <c r="E200" s="232">
        <v>1729.1166666666663</v>
      </c>
      <c r="F200" s="232">
        <v>1714.3833333333332</v>
      </c>
      <c r="G200" s="232">
        <v>1688.1166666666663</v>
      </c>
      <c r="H200" s="232">
        <v>1770.1166666666663</v>
      </c>
      <c r="I200" s="232">
        <v>1796.3833333333332</v>
      </c>
      <c r="J200" s="232">
        <v>1811.1166666666663</v>
      </c>
      <c r="K200" s="231">
        <v>1781.65</v>
      </c>
      <c r="L200" s="231">
        <v>1740.65</v>
      </c>
      <c r="M200" s="231">
        <v>2.1371000000000002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1563.15</v>
      </c>
      <c r="D201" s="232">
        <v>1570.6833333333334</v>
      </c>
      <c r="E201" s="232">
        <v>1551.0166666666669</v>
      </c>
      <c r="F201" s="232">
        <v>1538.8833333333334</v>
      </c>
      <c r="G201" s="232">
        <v>1519.2166666666669</v>
      </c>
      <c r="H201" s="232">
        <v>1582.8166666666668</v>
      </c>
      <c r="I201" s="232">
        <v>1602.4833333333333</v>
      </c>
      <c r="J201" s="232">
        <v>1614.6166666666668</v>
      </c>
      <c r="K201" s="231">
        <v>1590.35</v>
      </c>
      <c r="L201" s="231">
        <v>1558.55</v>
      </c>
      <c r="M201" s="231">
        <v>141.82088999999999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498.55</v>
      </c>
      <c r="D202" s="232">
        <v>499.23333333333329</v>
      </c>
      <c r="E202" s="232">
        <v>493.46666666666658</v>
      </c>
      <c r="F202" s="232">
        <v>488.38333333333327</v>
      </c>
      <c r="G202" s="232">
        <v>482.61666666666656</v>
      </c>
      <c r="H202" s="232">
        <v>504.31666666666661</v>
      </c>
      <c r="I202" s="232">
        <v>510.08333333333337</v>
      </c>
      <c r="J202" s="232">
        <v>515.16666666666663</v>
      </c>
      <c r="K202" s="231">
        <v>505</v>
      </c>
      <c r="L202" s="231">
        <v>494.15</v>
      </c>
      <c r="M202" s="231">
        <v>44.891379999999998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62.2</v>
      </c>
      <c r="D203" s="232">
        <v>62.266666666666673</v>
      </c>
      <c r="E203" s="232">
        <v>61.783333333333346</v>
      </c>
      <c r="F203" s="232">
        <v>61.366666666666674</v>
      </c>
      <c r="G203" s="232">
        <v>60.883333333333347</v>
      </c>
      <c r="H203" s="232">
        <v>62.683333333333344</v>
      </c>
      <c r="I203" s="232">
        <v>63.166666666666679</v>
      </c>
      <c r="J203" s="232">
        <v>63.583333333333343</v>
      </c>
      <c r="K203" s="231">
        <v>62.75</v>
      </c>
      <c r="L203" s="231">
        <v>61.85</v>
      </c>
      <c r="M203" s="231">
        <v>47.35304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510.55</v>
      </c>
      <c r="D204" s="232">
        <v>513.1</v>
      </c>
      <c r="E204" s="232">
        <v>506.20000000000005</v>
      </c>
      <c r="F204" s="232">
        <v>501.85</v>
      </c>
      <c r="G204" s="232">
        <v>494.95000000000005</v>
      </c>
      <c r="H204" s="232">
        <v>517.45000000000005</v>
      </c>
      <c r="I204" s="232">
        <v>524.34999999999991</v>
      </c>
      <c r="J204" s="232">
        <v>528.70000000000005</v>
      </c>
      <c r="K204" s="231">
        <v>520</v>
      </c>
      <c r="L204" s="231">
        <v>508.75</v>
      </c>
      <c r="M204" s="231">
        <v>0.44834000000000002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804.55</v>
      </c>
      <c r="D205" s="232">
        <v>805.65</v>
      </c>
      <c r="E205" s="232">
        <v>799.44999999999993</v>
      </c>
      <c r="F205" s="232">
        <v>794.34999999999991</v>
      </c>
      <c r="G205" s="232">
        <v>788.14999999999986</v>
      </c>
      <c r="H205" s="232">
        <v>810.75</v>
      </c>
      <c r="I205" s="232">
        <v>816.95</v>
      </c>
      <c r="J205" s="232">
        <v>822.05000000000007</v>
      </c>
      <c r="K205" s="231">
        <v>811.85</v>
      </c>
      <c r="L205" s="231">
        <v>800.55</v>
      </c>
      <c r="M205" s="231">
        <v>1.5096700000000001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832.85</v>
      </c>
      <c r="D206" s="232">
        <v>830.4</v>
      </c>
      <c r="E206" s="232">
        <v>824.8</v>
      </c>
      <c r="F206" s="232">
        <v>816.75</v>
      </c>
      <c r="G206" s="232">
        <v>811.15</v>
      </c>
      <c r="H206" s="232">
        <v>838.44999999999993</v>
      </c>
      <c r="I206" s="232">
        <v>844.05000000000007</v>
      </c>
      <c r="J206" s="232">
        <v>852.09999999999991</v>
      </c>
      <c r="K206" s="231">
        <v>836</v>
      </c>
      <c r="L206" s="231">
        <v>822.35</v>
      </c>
      <c r="M206" s="231">
        <v>0.22947000000000001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1190.9000000000001</v>
      </c>
      <c r="D207" s="232">
        <v>1192.1833333333334</v>
      </c>
      <c r="E207" s="232">
        <v>1182.9166666666667</v>
      </c>
      <c r="F207" s="232">
        <v>1174.9333333333334</v>
      </c>
      <c r="G207" s="232">
        <v>1165.6666666666667</v>
      </c>
      <c r="H207" s="232">
        <v>1200.1666666666667</v>
      </c>
      <c r="I207" s="232">
        <v>1209.4333333333332</v>
      </c>
      <c r="J207" s="232">
        <v>1217.4166666666667</v>
      </c>
      <c r="K207" s="231">
        <v>1201.45</v>
      </c>
      <c r="L207" s="231">
        <v>1184.2</v>
      </c>
      <c r="M207" s="231">
        <v>1.78081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2362.5</v>
      </c>
      <c r="D208" s="232">
        <v>2367.7833333333333</v>
      </c>
      <c r="E208" s="232">
        <v>2351.7166666666667</v>
      </c>
      <c r="F208" s="232">
        <v>2340.9333333333334</v>
      </c>
      <c r="G208" s="232">
        <v>2324.8666666666668</v>
      </c>
      <c r="H208" s="232">
        <v>2378.5666666666666</v>
      </c>
      <c r="I208" s="232">
        <v>2394.6333333333332</v>
      </c>
      <c r="J208" s="232">
        <v>2405.4166666666665</v>
      </c>
      <c r="K208" s="231">
        <v>2383.85</v>
      </c>
      <c r="L208" s="231">
        <v>2357</v>
      </c>
      <c r="M208" s="231">
        <v>3.7158500000000001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307.25</v>
      </c>
      <c r="D209" s="232">
        <v>308.51666666666665</v>
      </c>
      <c r="E209" s="232">
        <v>301.38333333333333</v>
      </c>
      <c r="F209" s="232">
        <v>295.51666666666665</v>
      </c>
      <c r="G209" s="232">
        <v>288.38333333333333</v>
      </c>
      <c r="H209" s="232">
        <v>314.38333333333333</v>
      </c>
      <c r="I209" s="232">
        <v>321.51666666666665</v>
      </c>
      <c r="J209" s="232">
        <v>327.38333333333333</v>
      </c>
      <c r="K209" s="231">
        <v>315.64999999999998</v>
      </c>
      <c r="L209" s="231">
        <v>302.64999999999998</v>
      </c>
      <c r="M209" s="231">
        <v>4.4859499999999999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398.8</v>
      </c>
      <c r="D210" s="232">
        <v>395.15000000000003</v>
      </c>
      <c r="E210" s="232">
        <v>389.65000000000009</v>
      </c>
      <c r="F210" s="232">
        <v>380.50000000000006</v>
      </c>
      <c r="G210" s="232">
        <v>375.00000000000011</v>
      </c>
      <c r="H210" s="232">
        <v>404.30000000000007</v>
      </c>
      <c r="I210" s="232">
        <v>409.79999999999995</v>
      </c>
      <c r="J210" s="232">
        <v>418.95000000000005</v>
      </c>
      <c r="K210" s="231">
        <v>400.65</v>
      </c>
      <c r="L210" s="231">
        <v>386</v>
      </c>
      <c r="M210" s="231">
        <v>104.53779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1027.2</v>
      </c>
      <c r="D211" s="232">
        <v>1037.3500000000001</v>
      </c>
      <c r="E211" s="232">
        <v>1013.8500000000004</v>
      </c>
      <c r="F211" s="232">
        <v>1000.5000000000002</v>
      </c>
      <c r="G211" s="232">
        <v>977.00000000000045</v>
      </c>
      <c r="H211" s="232">
        <v>1050.7000000000003</v>
      </c>
      <c r="I211" s="232">
        <v>1074.1999999999998</v>
      </c>
      <c r="J211" s="232">
        <v>1087.5500000000002</v>
      </c>
      <c r="K211" s="231">
        <v>1060.8499999999999</v>
      </c>
      <c r="L211" s="231">
        <v>1024</v>
      </c>
      <c r="M211" s="231">
        <v>0.32628000000000001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2496.35</v>
      </c>
      <c r="D212" s="232">
        <v>2497.0833333333335</v>
      </c>
      <c r="E212" s="232">
        <v>2474.3666666666668</v>
      </c>
      <c r="F212" s="232">
        <v>2452.3833333333332</v>
      </c>
      <c r="G212" s="232">
        <v>2429.6666666666665</v>
      </c>
      <c r="H212" s="232">
        <v>2519.0666666666671</v>
      </c>
      <c r="I212" s="232">
        <v>2541.7833333333333</v>
      </c>
      <c r="J212" s="232">
        <v>2563.7666666666673</v>
      </c>
      <c r="K212" s="231">
        <v>2519.8000000000002</v>
      </c>
      <c r="L212" s="231">
        <v>2475.1</v>
      </c>
      <c r="M212" s="231">
        <v>52.973909999999997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98.6</v>
      </c>
      <c r="D213" s="232">
        <v>99.133333333333326</v>
      </c>
      <c r="E213" s="232">
        <v>97.766666666666652</v>
      </c>
      <c r="F213" s="232">
        <v>96.933333333333323</v>
      </c>
      <c r="G213" s="232">
        <v>95.566666666666649</v>
      </c>
      <c r="H213" s="232">
        <v>99.966666666666654</v>
      </c>
      <c r="I213" s="232">
        <v>101.33333333333333</v>
      </c>
      <c r="J213" s="232">
        <v>102.16666666666666</v>
      </c>
      <c r="K213" s="231">
        <v>100.5</v>
      </c>
      <c r="L213" s="231">
        <v>98.3</v>
      </c>
      <c r="M213" s="231">
        <v>24.86946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242.7</v>
      </c>
      <c r="D214" s="232">
        <v>243.41666666666666</v>
      </c>
      <c r="E214" s="232">
        <v>241.2833333333333</v>
      </c>
      <c r="F214" s="232">
        <v>239.86666666666665</v>
      </c>
      <c r="G214" s="232">
        <v>237.73333333333329</v>
      </c>
      <c r="H214" s="232">
        <v>244.83333333333331</v>
      </c>
      <c r="I214" s="232">
        <v>246.9666666666667</v>
      </c>
      <c r="J214" s="232">
        <v>248.38333333333333</v>
      </c>
      <c r="K214" s="231">
        <v>245.55</v>
      </c>
      <c r="L214" s="231">
        <v>242</v>
      </c>
      <c r="M214" s="231">
        <v>21.196760000000001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2485.1</v>
      </c>
      <c r="D215" s="232">
        <v>2483.7166666666667</v>
      </c>
      <c r="E215" s="232">
        <v>2467.3833333333332</v>
      </c>
      <c r="F215" s="232">
        <v>2449.6666666666665</v>
      </c>
      <c r="G215" s="232">
        <v>2433.333333333333</v>
      </c>
      <c r="H215" s="232">
        <v>2501.4333333333334</v>
      </c>
      <c r="I215" s="232">
        <v>2517.7666666666664</v>
      </c>
      <c r="J215" s="232">
        <v>2535.4833333333336</v>
      </c>
      <c r="K215" s="231">
        <v>2500.0500000000002</v>
      </c>
      <c r="L215" s="231">
        <v>2466</v>
      </c>
      <c r="M215" s="231">
        <v>15.78627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320.25</v>
      </c>
      <c r="D216" s="232">
        <v>320.7833333333333</v>
      </c>
      <c r="E216" s="232">
        <v>316.76666666666659</v>
      </c>
      <c r="F216" s="232">
        <v>313.2833333333333</v>
      </c>
      <c r="G216" s="232">
        <v>309.26666666666659</v>
      </c>
      <c r="H216" s="232">
        <v>324.26666666666659</v>
      </c>
      <c r="I216" s="232">
        <v>328.28333333333325</v>
      </c>
      <c r="J216" s="232">
        <v>331.76666666666659</v>
      </c>
      <c r="K216" s="231">
        <v>324.8</v>
      </c>
      <c r="L216" s="231">
        <v>317.3</v>
      </c>
      <c r="M216" s="231">
        <v>44.680370000000003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3357.15</v>
      </c>
      <c r="D217" s="232">
        <v>3335.7666666666664</v>
      </c>
      <c r="E217" s="232">
        <v>3232.4333333333329</v>
      </c>
      <c r="F217" s="232">
        <v>3107.7166666666667</v>
      </c>
      <c r="G217" s="232">
        <v>3004.3833333333332</v>
      </c>
      <c r="H217" s="232">
        <v>3460.4833333333327</v>
      </c>
      <c r="I217" s="232">
        <v>3563.8166666666666</v>
      </c>
      <c r="J217" s="232">
        <v>3688.5333333333324</v>
      </c>
      <c r="K217" s="231">
        <v>3439.1</v>
      </c>
      <c r="L217" s="231">
        <v>3211.05</v>
      </c>
      <c r="M217" s="231">
        <v>0.34893999999999997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692.15</v>
      </c>
      <c r="D218" s="232">
        <v>697.38333333333333</v>
      </c>
      <c r="E218" s="232">
        <v>684.76666666666665</v>
      </c>
      <c r="F218" s="232">
        <v>677.38333333333333</v>
      </c>
      <c r="G218" s="232">
        <v>664.76666666666665</v>
      </c>
      <c r="H218" s="232">
        <v>704.76666666666665</v>
      </c>
      <c r="I218" s="232">
        <v>717.38333333333321</v>
      </c>
      <c r="J218" s="232">
        <v>724.76666666666665</v>
      </c>
      <c r="K218" s="231">
        <v>710</v>
      </c>
      <c r="L218" s="231">
        <v>690</v>
      </c>
      <c r="M218" s="231">
        <v>0.53363000000000005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35519.85</v>
      </c>
      <c r="D219" s="232">
        <v>35453.983333333337</v>
      </c>
      <c r="E219" s="232">
        <v>35265.966666666674</v>
      </c>
      <c r="F219" s="232">
        <v>35012.083333333336</v>
      </c>
      <c r="G219" s="232">
        <v>34824.066666666673</v>
      </c>
      <c r="H219" s="232">
        <v>35707.866666666676</v>
      </c>
      <c r="I219" s="232">
        <v>35895.883333333339</v>
      </c>
      <c r="J219" s="232">
        <v>36149.766666666677</v>
      </c>
      <c r="K219" s="231">
        <v>35642</v>
      </c>
      <c r="L219" s="231">
        <v>35200.1</v>
      </c>
      <c r="M219" s="231">
        <v>4.0779999999999997E-2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43.5</v>
      </c>
      <c r="D220" s="232">
        <v>43.733333333333327</v>
      </c>
      <c r="E220" s="232">
        <v>42.966666666666654</v>
      </c>
      <c r="F220" s="232">
        <v>42.43333333333333</v>
      </c>
      <c r="G220" s="232">
        <v>41.666666666666657</v>
      </c>
      <c r="H220" s="232">
        <v>44.266666666666652</v>
      </c>
      <c r="I220" s="232">
        <v>45.033333333333317</v>
      </c>
      <c r="J220" s="232">
        <v>45.566666666666649</v>
      </c>
      <c r="K220" s="231">
        <v>44.5</v>
      </c>
      <c r="L220" s="231">
        <v>43.2</v>
      </c>
      <c r="M220" s="231">
        <v>15.72381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2569.85</v>
      </c>
      <c r="D221" s="232">
        <v>2575.4833333333336</v>
      </c>
      <c r="E221" s="232">
        <v>2550.9666666666672</v>
      </c>
      <c r="F221" s="232">
        <v>2532.0833333333335</v>
      </c>
      <c r="G221" s="232">
        <v>2507.5666666666671</v>
      </c>
      <c r="H221" s="232">
        <v>2594.3666666666672</v>
      </c>
      <c r="I221" s="232">
        <v>2618.8833333333337</v>
      </c>
      <c r="J221" s="232">
        <v>2637.7666666666673</v>
      </c>
      <c r="K221" s="231">
        <v>2600</v>
      </c>
      <c r="L221" s="231">
        <v>2556.6</v>
      </c>
      <c r="M221" s="231">
        <v>24.93899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855.45</v>
      </c>
      <c r="D222" s="232">
        <v>858.56666666666661</v>
      </c>
      <c r="E222" s="232">
        <v>849.68333333333317</v>
      </c>
      <c r="F222" s="232">
        <v>843.91666666666652</v>
      </c>
      <c r="G222" s="232">
        <v>835.03333333333308</v>
      </c>
      <c r="H222" s="232">
        <v>864.33333333333326</v>
      </c>
      <c r="I222" s="232">
        <v>873.2166666666667</v>
      </c>
      <c r="J222" s="232">
        <v>878.98333333333335</v>
      </c>
      <c r="K222" s="231">
        <v>867.45</v>
      </c>
      <c r="L222" s="231">
        <v>852.8</v>
      </c>
      <c r="M222" s="231">
        <v>179.20621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1083.9000000000001</v>
      </c>
      <c r="D223" s="232">
        <v>1088.3500000000001</v>
      </c>
      <c r="E223" s="232">
        <v>1075.7500000000002</v>
      </c>
      <c r="F223" s="232">
        <v>1067.6000000000001</v>
      </c>
      <c r="G223" s="232">
        <v>1055.0000000000002</v>
      </c>
      <c r="H223" s="232">
        <v>1096.5000000000002</v>
      </c>
      <c r="I223" s="232">
        <v>1109.1000000000001</v>
      </c>
      <c r="J223" s="232">
        <v>1117.2500000000002</v>
      </c>
      <c r="K223" s="231">
        <v>1100.95</v>
      </c>
      <c r="L223" s="231">
        <v>1080.2</v>
      </c>
      <c r="M223" s="231">
        <v>4.3348899999999997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418.75</v>
      </c>
      <c r="D224" s="232">
        <v>420.98333333333335</v>
      </c>
      <c r="E224" s="232">
        <v>415.76666666666671</v>
      </c>
      <c r="F224" s="232">
        <v>412.78333333333336</v>
      </c>
      <c r="G224" s="232">
        <v>407.56666666666672</v>
      </c>
      <c r="H224" s="232">
        <v>423.9666666666667</v>
      </c>
      <c r="I224" s="232">
        <v>429.18333333333339</v>
      </c>
      <c r="J224" s="232">
        <v>432.16666666666669</v>
      </c>
      <c r="K224" s="231">
        <v>426.2</v>
      </c>
      <c r="L224" s="231">
        <v>418</v>
      </c>
      <c r="M224" s="231">
        <v>14.78265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439.8</v>
      </c>
      <c r="D225" s="232">
        <v>440.2</v>
      </c>
      <c r="E225" s="232">
        <v>434.9</v>
      </c>
      <c r="F225" s="232">
        <v>430</v>
      </c>
      <c r="G225" s="232">
        <v>424.7</v>
      </c>
      <c r="H225" s="232">
        <v>445.09999999999997</v>
      </c>
      <c r="I225" s="232">
        <v>450.40000000000003</v>
      </c>
      <c r="J225" s="232">
        <v>455.29999999999995</v>
      </c>
      <c r="K225" s="231">
        <v>445.5</v>
      </c>
      <c r="L225" s="231">
        <v>435.3</v>
      </c>
      <c r="M225" s="231">
        <v>1.35347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47.15</v>
      </c>
      <c r="D226" s="232">
        <v>47.283333333333331</v>
      </c>
      <c r="E226" s="232">
        <v>46.86666666666666</v>
      </c>
      <c r="F226" s="232">
        <v>46.583333333333329</v>
      </c>
      <c r="G226" s="232">
        <v>46.166666666666657</v>
      </c>
      <c r="H226" s="232">
        <v>47.566666666666663</v>
      </c>
      <c r="I226" s="232">
        <v>47.983333333333334</v>
      </c>
      <c r="J226" s="232">
        <v>48.266666666666666</v>
      </c>
      <c r="K226" s="231">
        <v>47.7</v>
      </c>
      <c r="L226" s="231">
        <v>47</v>
      </c>
      <c r="M226" s="231">
        <v>68.800449999999998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55.1</v>
      </c>
      <c r="D227" s="232">
        <v>55.383333333333333</v>
      </c>
      <c r="E227" s="232">
        <v>54.666666666666664</v>
      </c>
      <c r="F227" s="232">
        <v>54.233333333333334</v>
      </c>
      <c r="G227" s="232">
        <v>53.516666666666666</v>
      </c>
      <c r="H227" s="232">
        <v>55.816666666666663</v>
      </c>
      <c r="I227" s="232">
        <v>56.533333333333331</v>
      </c>
      <c r="J227" s="232">
        <v>56.966666666666661</v>
      </c>
      <c r="K227" s="231">
        <v>56.1</v>
      </c>
      <c r="L227" s="231">
        <v>54.95</v>
      </c>
      <c r="M227" s="231">
        <v>120.78964999999999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80.349999999999994</v>
      </c>
      <c r="D228" s="232">
        <v>80.61666666666666</v>
      </c>
      <c r="E228" s="232">
        <v>79.883333333333326</v>
      </c>
      <c r="F228" s="232">
        <v>79.416666666666671</v>
      </c>
      <c r="G228" s="232">
        <v>78.683333333333337</v>
      </c>
      <c r="H228" s="232">
        <v>81.083333333333314</v>
      </c>
      <c r="I228" s="232">
        <v>81.816666666666634</v>
      </c>
      <c r="J228" s="232">
        <v>82.283333333333303</v>
      </c>
      <c r="K228" s="231">
        <v>81.349999999999994</v>
      </c>
      <c r="L228" s="231">
        <v>80.150000000000006</v>
      </c>
      <c r="M228" s="231">
        <v>52.098550000000003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793.9</v>
      </c>
      <c r="D229" s="232">
        <v>797.9</v>
      </c>
      <c r="E229" s="232">
        <v>787</v>
      </c>
      <c r="F229" s="232">
        <v>780.1</v>
      </c>
      <c r="G229" s="232">
        <v>769.2</v>
      </c>
      <c r="H229" s="232">
        <v>804.8</v>
      </c>
      <c r="I229" s="232">
        <v>815.69999999999982</v>
      </c>
      <c r="J229" s="232">
        <v>822.59999999999991</v>
      </c>
      <c r="K229" s="231">
        <v>808.8</v>
      </c>
      <c r="L229" s="231">
        <v>791</v>
      </c>
      <c r="M229" s="231">
        <v>6.4769999999999994E-2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429.65</v>
      </c>
      <c r="D230" s="232">
        <v>430.51666666666665</v>
      </c>
      <c r="E230" s="232">
        <v>423.2833333333333</v>
      </c>
      <c r="F230" s="232">
        <v>416.91666666666663</v>
      </c>
      <c r="G230" s="232">
        <v>409.68333333333328</v>
      </c>
      <c r="H230" s="232">
        <v>436.88333333333333</v>
      </c>
      <c r="I230" s="232">
        <v>444.11666666666667</v>
      </c>
      <c r="J230" s="232">
        <v>450.48333333333335</v>
      </c>
      <c r="K230" s="231">
        <v>437.75</v>
      </c>
      <c r="L230" s="231">
        <v>424.15</v>
      </c>
      <c r="M230" s="231">
        <v>2.1632400000000001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24.8</v>
      </c>
      <c r="D231" s="232">
        <v>25.05</v>
      </c>
      <c r="E231" s="232">
        <v>24.5</v>
      </c>
      <c r="F231" s="232">
        <v>24.2</v>
      </c>
      <c r="G231" s="232">
        <v>23.65</v>
      </c>
      <c r="H231" s="232">
        <v>25.35</v>
      </c>
      <c r="I231" s="232">
        <v>25.900000000000006</v>
      </c>
      <c r="J231" s="232">
        <v>26.200000000000003</v>
      </c>
      <c r="K231" s="231">
        <v>25.6</v>
      </c>
      <c r="L231" s="231">
        <v>24.75</v>
      </c>
      <c r="M231" s="231">
        <v>103.86485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380.65</v>
      </c>
      <c r="D232" s="232">
        <v>379.26666666666665</v>
      </c>
      <c r="E232" s="232">
        <v>375.7833333333333</v>
      </c>
      <c r="F232" s="232">
        <v>370.91666666666663</v>
      </c>
      <c r="G232" s="232">
        <v>367.43333333333328</v>
      </c>
      <c r="H232" s="232">
        <v>384.13333333333333</v>
      </c>
      <c r="I232" s="232">
        <v>387.61666666666667</v>
      </c>
      <c r="J232" s="232">
        <v>392.48333333333335</v>
      </c>
      <c r="K232" s="231">
        <v>382.75</v>
      </c>
      <c r="L232" s="231">
        <v>374.4</v>
      </c>
      <c r="M232" s="231">
        <v>97.523259999999993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87.65</v>
      </c>
      <c r="D233" s="232">
        <v>88.016666666666666</v>
      </c>
      <c r="E233" s="232">
        <v>86.783333333333331</v>
      </c>
      <c r="F233" s="232">
        <v>85.916666666666671</v>
      </c>
      <c r="G233" s="232">
        <v>84.683333333333337</v>
      </c>
      <c r="H233" s="232">
        <v>88.883333333333326</v>
      </c>
      <c r="I233" s="232">
        <v>90.116666666666646</v>
      </c>
      <c r="J233" s="232">
        <v>90.98333333333332</v>
      </c>
      <c r="K233" s="231">
        <v>89.25</v>
      </c>
      <c r="L233" s="231">
        <v>87.15</v>
      </c>
      <c r="M233" s="231">
        <v>1.00136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179.8</v>
      </c>
      <c r="D234" s="232">
        <v>180.41666666666666</v>
      </c>
      <c r="E234" s="232">
        <v>178.73333333333332</v>
      </c>
      <c r="F234" s="232">
        <v>177.66666666666666</v>
      </c>
      <c r="G234" s="232">
        <v>175.98333333333332</v>
      </c>
      <c r="H234" s="232">
        <v>181.48333333333332</v>
      </c>
      <c r="I234" s="232">
        <v>183.16666666666666</v>
      </c>
      <c r="J234" s="232">
        <v>184.23333333333332</v>
      </c>
      <c r="K234" s="231">
        <v>182.1</v>
      </c>
      <c r="L234" s="231">
        <v>179.35</v>
      </c>
      <c r="M234" s="231">
        <v>9.1581700000000001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98.95</v>
      </c>
      <c r="D235" s="232">
        <v>98.75</v>
      </c>
      <c r="E235" s="232">
        <v>97.2</v>
      </c>
      <c r="F235" s="232">
        <v>95.45</v>
      </c>
      <c r="G235" s="232">
        <v>93.9</v>
      </c>
      <c r="H235" s="232">
        <v>100.5</v>
      </c>
      <c r="I235" s="232">
        <v>102.05000000000001</v>
      </c>
      <c r="J235" s="232">
        <v>103.8</v>
      </c>
      <c r="K235" s="231">
        <v>100.3</v>
      </c>
      <c r="L235" s="231">
        <v>97</v>
      </c>
      <c r="M235" s="231">
        <v>51.304430000000004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54.65</v>
      </c>
      <c r="D236" s="232">
        <v>55.050000000000004</v>
      </c>
      <c r="E236" s="232">
        <v>54.100000000000009</v>
      </c>
      <c r="F236" s="232">
        <v>53.550000000000004</v>
      </c>
      <c r="G236" s="232">
        <v>52.600000000000009</v>
      </c>
      <c r="H236" s="232">
        <v>55.600000000000009</v>
      </c>
      <c r="I236" s="232">
        <v>56.550000000000011</v>
      </c>
      <c r="J236" s="232">
        <v>57.100000000000009</v>
      </c>
      <c r="K236" s="231">
        <v>56</v>
      </c>
      <c r="L236" s="231">
        <v>54.5</v>
      </c>
      <c r="M236" s="231">
        <v>45.286340000000003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4932.8999999999996</v>
      </c>
      <c r="D237" s="232">
        <v>4963.5333333333338</v>
      </c>
      <c r="E237" s="232">
        <v>4892.0166666666673</v>
      </c>
      <c r="F237" s="232">
        <v>4851.1333333333332</v>
      </c>
      <c r="G237" s="232">
        <v>4779.6166666666668</v>
      </c>
      <c r="H237" s="232">
        <v>5004.4166666666679</v>
      </c>
      <c r="I237" s="232">
        <v>5075.9333333333343</v>
      </c>
      <c r="J237" s="232">
        <v>5116.8166666666684</v>
      </c>
      <c r="K237" s="231">
        <v>5035.05</v>
      </c>
      <c r="L237" s="231">
        <v>4922.6499999999996</v>
      </c>
      <c r="M237" s="231">
        <v>0.81806000000000001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276.89999999999998</v>
      </c>
      <c r="D238" s="232">
        <v>275.63333333333333</v>
      </c>
      <c r="E238" s="232">
        <v>271.26666666666665</v>
      </c>
      <c r="F238" s="232">
        <v>265.63333333333333</v>
      </c>
      <c r="G238" s="232">
        <v>261.26666666666665</v>
      </c>
      <c r="H238" s="232">
        <v>281.26666666666665</v>
      </c>
      <c r="I238" s="232">
        <v>285.63333333333333</v>
      </c>
      <c r="J238" s="232">
        <v>291.26666666666665</v>
      </c>
      <c r="K238" s="231">
        <v>280</v>
      </c>
      <c r="L238" s="231">
        <v>270</v>
      </c>
      <c r="M238" s="231">
        <v>12.202120000000001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147.94999999999999</v>
      </c>
      <c r="D239" s="232">
        <v>148.5</v>
      </c>
      <c r="E239" s="232">
        <v>146.6</v>
      </c>
      <c r="F239" s="232">
        <v>145.25</v>
      </c>
      <c r="G239" s="232">
        <v>143.35</v>
      </c>
      <c r="H239" s="232">
        <v>149.85</v>
      </c>
      <c r="I239" s="232">
        <v>151.74999999999997</v>
      </c>
      <c r="J239" s="232">
        <v>153.1</v>
      </c>
      <c r="K239" s="231">
        <v>150.4</v>
      </c>
      <c r="L239" s="231">
        <v>147.15</v>
      </c>
      <c r="M239" s="231">
        <v>23.420639999999999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314.05</v>
      </c>
      <c r="D240" s="232">
        <v>315.25</v>
      </c>
      <c r="E240" s="232">
        <v>312.2</v>
      </c>
      <c r="F240" s="232">
        <v>310.34999999999997</v>
      </c>
      <c r="G240" s="232">
        <v>307.29999999999995</v>
      </c>
      <c r="H240" s="232">
        <v>317.10000000000002</v>
      </c>
      <c r="I240" s="232">
        <v>320.14999999999998</v>
      </c>
      <c r="J240" s="232">
        <v>322.00000000000006</v>
      </c>
      <c r="K240" s="231">
        <v>318.3</v>
      </c>
      <c r="L240" s="231">
        <v>313.39999999999998</v>
      </c>
      <c r="M240" s="231">
        <v>17.787279999999999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</v>
      </c>
      <c r="D241" s="232">
        <v>79.133333333333326</v>
      </c>
      <c r="E241" s="232">
        <v>78.666666666666657</v>
      </c>
      <c r="F241" s="232">
        <v>78.333333333333329</v>
      </c>
      <c r="G241" s="232">
        <v>77.86666666666666</v>
      </c>
      <c r="H241" s="232">
        <v>79.466666666666654</v>
      </c>
      <c r="I241" s="232">
        <v>79.933333333333323</v>
      </c>
      <c r="J241" s="232">
        <v>80.266666666666652</v>
      </c>
      <c r="K241" s="231">
        <v>79.599999999999994</v>
      </c>
      <c r="L241" s="231">
        <v>78.8</v>
      </c>
      <c r="M241" s="231">
        <v>70.655280000000005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22.95</v>
      </c>
      <c r="D242" s="232">
        <v>23.016666666666666</v>
      </c>
      <c r="E242" s="232">
        <v>22.733333333333331</v>
      </c>
      <c r="F242" s="232">
        <v>22.516666666666666</v>
      </c>
      <c r="G242" s="232">
        <v>22.233333333333331</v>
      </c>
      <c r="H242" s="232">
        <v>23.233333333333331</v>
      </c>
      <c r="I242" s="232">
        <v>23.516666666666662</v>
      </c>
      <c r="J242" s="232">
        <v>23.733333333333331</v>
      </c>
      <c r="K242" s="231">
        <v>23.3</v>
      </c>
      <c r="L242" s="231">
        <v>22.8</v>
      </c>
      <c r="M242" s="231">
        <v>62.043489999999998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605.15</v>
      </c>
      <c r="D243" s="232">
        <v>603.80000000000007</v>
      </c>
      <c r="E243" s="232">
        <v>601.00000000000011</v>
      </c>
      <c r="F243" s="232">
        <v>596.85</v>
      </c>
      <c r="G243" s="232">
        <v>594.05000000000007</v>
      </c>
      <c r="H243" s="232">
        <v>607.95000000000016</v>
      </c>
      <c r="I243" s="232">
        <v>610.75000000000011</v>
      </c>
      <c r="J243" s="232">
        <v>614.9000000000002</v>
      </c>
      <c r="K243" s="231">
        <v>606.6</v>
      </c>
      <c r="L243" s="231">
        <v>599.65</v>
      </c>
      <c r="M243" s="231">
        <v>9.3226200000000006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26.8</v>
      </c>
      <c r="D244" s="232">
        <v>26.849999999999998</v>
      </c>
      <c r="E244" s="232">
        <v>26.649999999999995</v>
      </c>
      <c r="F244" s="232">
        <v>26.499999999999996</v>
      </c>
      <c r="G244" s="232">
        <v>26.299999999999994</v>
      </c>
      <c r="H244" s="232">
        <v>26.999999999999996</v>
      </c>
      <c r="I244" s="232">
        <v>27.2</v>
      </c>
      <c r="J244" s="232">
        <v>27.349999999999998</v>
      </c>
      <c r="K244" s="231">
        <v>27.05</v>
      </c>
      <c r="L244" s="231">
        <v>26.7</v>
      </c>
      <c r="M244" s="231">
        <v>97.500860000000003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1042</v>
      </c>
      <c r="D245" s="232">
        <v>1041.7333333333333</v>
      </c>
      <c r="E245" s="232">
        <v>1035.6166666666668</v>
      </c>
      <c r="F245" s="232">
        <v>1029.2333333333333</v>
      </c>
      <c r="G245" s="232">
        <v>1023.1166666666668</v>
      </c>
      <c r="H245" s="232">
        <v>1048.1166666666668</v>
      </c>
      <c r="I245" s="232">
        <v>1054.2333333333331</v>
      </c>
      <c r="J245" s="232">
        <v>1060.6166666666668</v>
      </c>
      <c r="K245" s="231">
        <v>1047.8499999999999</v>
      </c>
      <c r="L245" s="231">
        <v>1035.3499999999999</v>
      </c>
      <c r="M245" s="231">
        <v>0.35236000000000001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331.8</v>
      </c>
      <c r="D246" s="232">
        <v>330.81666666666666</v>
      </c>
      <c r="E246" s="232">
        <v>327.68333333333334</v>
      </c>
      <c r="F246" s="232">
        <v>323.56666666666666</v>
      </c>
      <c r="G246" s="232">
        <v>320.43333333333334</v>
      </c>
      <c r="H246" s="232">
        <v>334.93333333333334</v>
      </c>
      <c r="I246" s="232">
        <v>338.06666666666666</v>
      </c>
      <c r="J246" s="232">
        <v>342.18333333333334</v>
      </c>
      <c r="K246" s="231">
        <v>333.95</v>
      </c>
      <c r="L246" s="231">
        <v>326.7</v>
      </c>
      <c r="M246" s="231">
        <v>1.2396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439</v>
      </c>
      <c r="D247" s="232">
        <v>441.56666666666666</v>
      </c>
      <c r="E247" s="232">
        <v>434.68333333333334</v>
      </c>
      <c r="F247" s="232">
        <v>430.36666666666667</v>
      </c>
      <c r="G247" s="232">
        <v>423.48333333333335</v>
      </c>
      <c r="H247" s="232">
        <v>445.88333333333333</v>
      </c>
      <c r="I247" s="232">
        <v>452.76666666666665</v>
      </c>
      <c r="J247" s="232">
        <v>457.08333333333331</v>
      </c>
      <c r="K247" s="231">
        <v>448.45</v>
      </c>
      <c r="L247" s="231">
        <v>437.25</v>
      </c>
      <c r="M247" s="231">
        <v>23.283750000000001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151</v>
      </c>
      <c r="D248" s="232">
        <v>151</v>
      </c>
      <c r="E248" s="232">
        <v>150</v>
      </c>
      <c r="F248" s="232">
        <v>149</v>
      </c>
      <c r="G248" s="232">
        <v>148</v>
      </c>
      <c r="H248" s="232">
        <v>152</v>
      </c>
      <c r="I248" s="232">
        <v>153</v>
      </c>
      <c r="J248" s="232">
        <v>154</v>
      </c>
      <c r="K248" s="231">
        <v>152</v>
      </c>
      <c r="L248" s="231">
        <v>150</v>
      </c>
      <c r="M248" s="231">
        <v>18.704910000000002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1018.25</v>
      </c>
      <c r="D249" s="232">
        <v>1026.2333333333333</v>
      </c>
      <c r="E249" s="232">
        <v>1006.2666666666667</v>
      </c>
      <c r="F249" s="232">
        <v>994.2833333333333</v>
      </c>
      <c r="G249" s="232">
        <v>974.31666666666661</v>
      </c>
      <c r="H249" s="232">
        <v>1038.2166666666667</v>
      </c>
      <c r="I249" s="232">
        <v>1058.1833333333334</v>
      </c>
      <c r="J249" s="232">
        <v>1070.1666666666667</v>
      </c>
      <c r="K249" s="231">
        <v>1046.2</v>
      </c>
      <c r="L249" s="231">
        <v>1014.25</v>
      </c>
      <c r="M249" s="231">
        <v>37.035229999999999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14.3</v>
      </c>
      <c r="D250" s="232">
        <v>14.433333333333332</v>
      </c>
      <c r="E250" s="232">
        <v>14.116666666666664</v>
      </c>
      <c r="F250" s="232">
        <v>13.933333333333332</v>
      </c>
      <c r="G250" s="232">
        <v>13.616666666666664</v>
      </c>
      <c r="H250" s="232">
        <v>14.616666666666664</v>
      </c>
      <c r="I250" s="232">
        <v>14.93333333333333</v>
      </c>
      <c r="J250" s="232">
        <v>15.116666666666664</v>
      </c>
      <c r="K250" s="231">
        <v>14.75</v>
      </c>
      <c r="L250" s="231">
        <v>14.25</v>
      </c>
      <c r="M250" s="231">
        <v>35.63288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3518.1</v>
      </c>
      <c r="D251" s="232">
        <v>3516.6</v>
      </c>
      <c r="E251" s="232">
        <v>3488.2</v>
      </c>
      <c r="F251" s="232">
        <v>3458.2999999999997</v>
      </c>
      <c r="G251" s="232">
        <v>3429.8999999999996</v>
      </c>
      <c r="H251" s="232">
        <v>3546.5</v>
      </c>
      <c r="I251" s="232">
        <v>3574.9000000000005</v>
      </c>
      <c r="J251" s="232">
        <v>3604.8</v>
      </c>
      <c r="K251" s="231">
        <v>3545</v>
      </c>
      <c r="L251" s="231">
        <v>3486.7</v>
      </c>
      <c r="M251" s="231">
        <v>1.3460399999999999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1374.55</v>
      </c>
      <c r="D252" s="232">
        <v>1376.1666666666667</v>
      </c>
      <c r="E252" s="232">
        <v>1368.3833333333334</v>
      </c>
      <c r="F252" s="232">
        <v>1362.2166666666667</v>
      </c>
      <c r="G252" s="232">
        <v>1354.4333333333334</v>
      </c>
      <c r="H252" s="232">
        <v>1382.3333333333335</v>
      </c>
      <c r="I252" s="232">
        <v>1390.1166666666668</v>
      </c>
      <c r="J252" s="232">
        <v>1396.2833333333335</v>
      </c>
      <c r="K252" s="231">
        <v>1383.95</v>
      </c>
      <c r="L252" s="231">
        <v>1370</v>
      </c>
      <c r="M252" s="231">
        <v>76.077179999999998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406.95</v>
      </c>
      <c r="D253" s="232">
        <v>408.13333333333338</v>
      </c>
      <c r="E253" s="232">
        <v>403.46666666666675</v>
      </c>
      <c r="F253" s="232">
        <v>399.98333333333335</v>
      </c>
      <c r="G253" s="232">
        <v>395.31666666666672</v>
      </c>
      <c r="H253" s="232">
        <v>411.61666666666679</v>
      </c>
      <c r="I253" s="232">
        <v>416.28333333333342</v>
      </c>
      <c r="J253" s="232">
        <v>419.76666666666682</v>
      </c>
      <c r="K253" s="231">
        <v>412.8</v>
      </c>
      <c r="L253" s="231">
        <v>404.65</v>
      </c>
      <c r="M253" s="231">
        <v>3.31263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1908.95</v>
      </c>
      <c r="D254" s="232">
        <v>1905.95</v>
      </c>
      <c r="E254" s="232">
        <v>1891.95</v>
      </c>
      <c r="F254" s="232">
        <v>1874.95</v>
      </c>
      <c r="G254" s="232">
        <v>1860.95</v>
      </c>
      <c r="H254" s="232">
        <v>1922.95</v>
      </c>
      <c r="I254" s="232">
        <v>1936.95</v>
      </c>
      <c r="J254" s="232">
        <v>1953.95</v>
      </c>
      <c r="K254" s="231">
        <v>1919.95</v>
      </c>
      <c r="L254" s="231">
        <v>1888.95</v>
      </c>
      <c r="M254" s="231">
        <v>7.3856799999999998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784.4</v>
      </c>
      <c r="D255" s="232">
        <v>785.08333333333337</v>
      </c>
      <c r="E255" s="232">
        <v>778.7166666666667</v>
      </c>
      <c r="F255" s="232">
        <v>773.0333333333333</v>
      </c>
      <c r="G255" s="232">
        <v>766.66666666666663</v>
      </c>
      <c r="H255" s="232">
        <v>790.76666666666677</v>
      </c>
      <c r="I255" s="232">
        <v>797.13333333333333</v>
      </c>
      <c r="J255" s="232">
        <v>802.81666666666683</v>
      </c>
      <c r="K255" s="231">
        <v>791.45</v>
      </c>
      <c r="L255" s="231">
        <v>779.4</v>
      </c>
      <c r="M255" s="231">
        <v>2.3005900000000001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1968.75</v>
      </c>
      <c r="D256" s="232">
        <v>1963.5166666666667</v>
      </c>
      <c r="E256" s="232">
        <v>1952.1333333333332</v>
      </c>
      <c r="F256" s="232">
        <v>1935.5166666666667</v>
      </c>
      <c r="G256" s="232">
        <v>1924.1333333333332</v>
      </c>
      <c r="H256" s="232">
        <v>1980.1333333333332</v>
      </c>
      <c r="I256" s="232">
        <v>1991.5166666666669</v>
      </c>
      <c r="J256" s="232">
        <v>2008.1333333333332</v>
      </c>
      <c r="K256" s="231">
        <v>1974.9</v>
      </c>
      <c r="L256" s="231">
        <v>1946.9</v>
      </c>
      <c r="M256" s="231">
        <v>0.42376999999999998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2837.9</v>
      </c>
      <c r="D257" s="232">
        <v>2837.35</v>
      </c>
      <c r="E257" s="232">
        <v>2821.45</v>
      </c>
      <c r="F257" s="232">
        <v>2805</v>
      </c>
      <c r="G257" s="232">
        <v>2789.1</v>
      </c>
      <c r="H257" s="232">
        <v>2853.7999999999997</v>
      </c>
      <c r="I257" s="232">
        <v>2869.7000000000003</v>
      </c>
      <c r="J257" s="232">
        <v>2886.1499999999996</v>
      </c>
      <c r="K257" s="231">
        <v>2853.25</v>
      </c>
      <c r="L257" s="231">
        <v>2820.9</v>
      </c>
      <c r="M257" s="231">
        <v>1.3471599999999999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638.9</v>
      </c>
      <c r="D258" s="232">
        <v>640.83333333333337</v>
      </c>
      <c r="E258" s="232">
        <v>631.66666666666674</v>
      </c>
      <c r="F258" s="232">
        <v>624.43333333333339</v>
      </c>
      <c r="G258" s="232">
        <v>615.26666666666677</v>
      </c>
      <c r="H258" s="232">
        <v>648.06666666666672</v>
      </c>
      <c r="I258" s="232">
        <v>657.23333333333346</v>
      </c>
      <c r="J258" s="232">
        <v>664.4666666666667</v>
      </c>
      <c r="K258" s="231">
        <v>650</v>
      </c>
      <c r="L258" s="231">
        <v>633.6</v>
      </c>
      <c r="M258" s="231">
        <v>3.26248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737.45</v>
      </c>
      <c r="D259" s="232">
        <v>729.81666666666661</v>
      </c>
      <c r="E259" s="232">
        <v>718.48333333333323</v>
      </c>
      <c r="F259" s="232">
        <v>699.51666666666665</v>
      </c>
      <c r="G259" s="232">
        <v>688.18333333333328</v>
      </c>
      <c r="H259" s="232">
        <v>748.78333333333319</v>
      </c>
      <c r="I259" s="232">
        <v>760.11666666666667</v>
      </c>
      <c r="J259" s="232">
        <v>779.08333333333314</v>
      </c>
      <c r="K259" s="231">
        <v>741.15</v>
      </c>
      <c r="L259" s="231">
        <v>710.85</v>
      </c>
      <c r="M259" s="231">
        <v>8.3705999999999996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380.85</v>
      </c>
      <c r="D260" s="232">
        <v>382.4666666666667</v>
      </c>
      <c r="E260" s="232">
        <v>377.28333333333342</v>
      </c>
      <c r="F260" s="232">
        <v>373.7166666666667</v>
      </c>
      <c r="G260" s="232">
        <v>368.53333333333342</v>
      </c>
      <c r="H260" s="232">
        <v>386.03333333333342</v>
      </c>
      <c r="I260" s="232">
        <v>391.2166666666667</v>
      </c>
      <c r="J260" s="232">
        <v>394.78333333333342</v>
      </c>
      <c r="K260" s="231">
        <v>387.65</v>
      </c>
      <c r="L260" s="231">
        <v>378.9</v>
      </c>
      <c r="M260" s="231">
        <v>2.9432399999999999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62.25</v>
      </c>
      <c r="D261" s="232">
        <v>61.949999999999996</v>
      </c>
      <c r="E261" s="232">
        <v>61.149999999999991</v>
      </c>
      <c r="F261" s="232">
        <v>60.05</v>
      </c>
      <c r="G261" s="232">
        <v>59.249999999999993</v>
      </c>
      <c r="H261" s="232">
        <v>63.04999999999999</v>
      </c>
      <c r="I261" s="232">
        <v>63.849999999999987</v>
      </c>
      <c r="J261" s="232">
        <v>64.949999999999989</v>
      </c>
      <c r="K261" s="231">
        <v>62.75</v>
      </c>
      <c r="L261" s="231">
        <v>60.85</v>
      </c>
      <c r="M261" s="231">
        <v>6.6265799999999997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247.95</v>
      </c>
      <c r="D262" s="232">
        <v>248.93333333333331</v>
      </c>
      <c r="E262" s="232">
        <v>245.51666666666662</v>
      </c>
      <c r="F262" s="232">
        <v>243.08333333333331</v>
      </c>
      <c r="G262" s="232">
        <v>239.66666666666663</v>
      </c>
      <c r="H262" s="232">
        <v>251.36666666666662</v>
      </c>
      <c r="I262" s="232">
        <v>254.7833333333333</v>
      </c>
      <c r="J262" s="232">
        <v>257.21666666666658</v>
      </c>
      <c r="K262" s="231">
        <v>252.35</v>
      </c>
      <c r="L262" s="231">
        <v>246.5</v>
      </c>
      <c r="M262" s="231">
        <v>6.7033699999999996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667.8</v>
      </c>
      <c r="D263" s="232">
        <v>665.61666666666667</v>
      </c>
      <c r="E263" s="232">
        <v>660.43333333333339</v>
      </c>
      <c r="F263" s="232">
        <v>653.06666666666672</v>
      </c>
      <c r="G263" s="232">
        <v>647.88333333333344</v>
      </c>
      <c r="H263" s="232">
        <v>672.98333333333335</v>
      </c>
      <c r="I263" s="232">
        <v>678.16666666666652</v>
      </c>
      <c r="J263" s="232">
        <v>685.5333333333333</v>
      </c>
      <c r="K263" s="231">
        <v>670.8</v>
      </c>
      <c r="L263" s="231">
        <v>658.25</v>
      </c>
      <c r="M263" s="231">
        <v>10.995010000000001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99.1</v>
      </c>
      <c r="D264" s="232">
        <v>99.616666666666674</v>
      </c>
      <c r="E264" s="232">
        <v>98.233333333333348</v>
      </c>
      <c r="F264" s="232">
        <v>97.366666666666674</v>
      </c>
      <c r="G264" s="232">
        <v>95.983333333333348</v>
      </c>
      <c r="H264" s="232">
        <v>100.48333333333335</v>
      </c>
      <c r="I264" s="232">
        <v>101.86666666666667</v>
      </c>
      <c r="J264" s="232">
        <v>102.73333333333335</v>
      </c>
      <c r="K264" s="231">
        <v>101</v>
      </c>
      <c r="L264" s="231">
        <v>98.75</v>
      </c>
      <c r="M264" s="231">
        <v>2.0983299999999998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294.45</v>
      </c>
      <c r="D265" s="232">
        <v>294.65000000000003</v>
      </c>
      <c r="E265" s="232">
        <v>291.85000000000008</v>
      </c>
      <c r="F265" s="232">
        <v>289.25000000000006</v>
      </c>
      <c r="G265" s="232">
        <v>286.4500000000001</v>
      </c>
      <c r="H265" s="232">
        <v>297.25000000000006</v>
      </c>
      <c r="I265" s="232">
        <v>300.05</v>
      </c>
      <c r="J265" s="232">
        <v>302.65000000000003</v>
      </c>
      <c r="K265" s="231">
        <v>297.45</v>
      </c>
      <c r="L265" s="231">
        <v>292.05</v>
      </c>
      <c r="M265" s="231">
        <v>3.3028599999999999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557.20000000000005</v>
      </c>
      <c r="D266" s="232">
        <v>558.70000000000005</v>
      </c>
      <c r="E266" s="232">
        <v>550.70000000000005</v>
      </c>
      <c r="F266" s="232">
        <v>544.20000000000005</v>
      </c>
      <c r="G266" s="232">
        <v>536.20000000000005</v>
      </c>
      <c r="H266" s="232">
        <v>565.20000000000005</v>
      </c>
      <c r="I266" s="232">
        <v>573.20000000000005</v>
      </c>
      <c r="J266" s="232">
        <v>579.70000000000005</v>
      </c>
      <c r="K266" s="231">
        <v>566.70000000000005</v>
      </c>
      <c r="L266" s="231">
        <v>552.20000000000005</v>
      </c>
      <c r="M266" s="231">
        <v>22.81129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448.15</v>
      </c>
      <c r="D267" s="232">
        <v>445.88333333333338</v>
      </c>
      <c r="E267" s="232">
        <v>441.76666666666677</v>
      </c>
      <c r="F267" s="232">
        <v>435.38333333333338</v>
      </c>
      <c r="G267" s="232">
        <v>431.26666666666677</v>
      </c>
      <c r="H267" s="232">
        <v>452.26666666666677</v>
      </c>
      <c r="I267" s="232">
        <v>456.38333333333344</v>
      </c>
      <c r="J267" s="232">
        <v>462.76666666666677</v>
      </c>
      <c r="K267" s="231">
        <v>450</v>
      </c>
      <c r="L267" s="231">
        <v>439.5</v>
      </c>
      <c r="M267" s="231">
        <v>23.40812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387.2</v>
      </c>
      <c r="D268" s="232">
        <v>391.2</v>
      </c>
      <c r="E268" s="232">
        <v>381.59999999999997</v>
      </c>
      <c r="F268" s="232">
        <v>376</v>
      </c>
      <c r="G268" s="232">
        <v>366.4</v>
      </c>
      <c r="H268" s="232">
        <v>396.79999999999995</v>
      </c>
      <c r="I268" s="232">
        <v>406.4</v>
      </c>
      <c r="J268" s="232">
        <v>411.99999999999994</v>
      </c>
      <c r="K268" s="231">
        <v>400.8</v>
      </c>
      <c r="L268" s="231">
        <v>385.6</v>
      </c>
      <c r="M268" s="231">
        <v>5.11402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289.85000000000002</v>
      </c>
      <c r="D269" s="232">
        <v>293.05</v>
      </c>
      <c r="E269" s="232">
        <v>284.8</v>
      </c>
      <c r="F269" s="232">
        <v>279.75</v>
      </c>
      <c r="G269" s="232">
        <v>271.5</v>
      </c>
      <c r="H269" s="232">
        <v>298.10000000000002</v>
      </c>
      <c r="I269" s="232">
        <v>306.35000000000002</v>
      </c>
      <c r="J269" s="232">
        <v>311.40000000000003</v>
      </c>
      <c r="K269" s="231">
        <v>301.3</v>
      </c>
      <c r="L269" s="231">
        <v>288</v>
      </c>
      <c r="M269" s="231">
        <v>1.7920799999999999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586.70000000000005</v>
      </c>
      <c r="D270" s="232">
        <v>586.9</v>
      </c>
      <c r="E270" s="232">
        <v>580.09999999999991</v>
      </c>
      <c r="F270" s="232">
        <v>573.49999999999989</v>
      </c>
      <c r="G270" s="232">
        <v>566.69999999999982</v>
      </c>
      <c r="H270" s="232">
        <v>593.5</v>
      </c>
      <c r="I270" s="232">
        <v>600.29999999999995</v>
      </c>
      <c r="J270" s="232">
        <v>606.90000000000009</v>
      </c>
      <c r="K270" s="231">
        <v>593.70000000000005</v>
      </c>
      <c r="L270" s="231">
        <v>580.29999999999995</v>
      </c>
      <c r="M270" s="231">
        <v>1.90178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188.3</v>
      </c>
      <c r="D271" s="232">
        <v>188.06666666666669</v>
      </c>
      <c r="E271" s="232">
        <v>187.13333333333338</v>
      </c>
      <c r="F271" s="232">
        <v>185.9666666666667</v>
      </c>
      <c r="G271" s="232">
        <v>185.03333333333339</v>
      </c>
      <c r="H271" s="232">
        <v>189.23333333333338</v>
      </c>
      <c r="I271" s="232">
        <v>190.16666666666671</v>
      </c>
      <c r="J271" s="232">
        <v>191.33333333333337</v>
      </c>
      <c r="K271" s="231">
        <v>189</v>
      </c>
      <c r="L271" s="231">
        <v>186.9</v>
      </c>
      <c r="M271" s="231">
        <v>0.88943000000000005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590.70000000000005</v>
      </c>
      <c r="D272" s="232">
        <v>595.56666666666672</v>
      </c>
      <c r="E272" s="232">
        <v>583.13333333333344</v>
      </c>
      <c r="F272" s="232">
        <v>575.56666666666672</v>
      </c>
      <c r="G272" s="232">
        <v>563.13333333333344</v>
      </c>
      <c r="H272" s="232">
        <v>603.13333333333344</v>
      </c>
      <c r="I272" s="232">
        <v>615.56666666666661</v>
      </c>
      <c r="J272" s="232">
        <v>623.13333333333344</v>
      </c>
      <c r="K272" s="231">
        <v>608</v>
      </c>
      <c r="L272" s="231">
        <v>588</v>
      </c>
      <c r="M272" s="231">
        <v>1.22651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1652.15</v>
      </c>
      <c r="D273" s="232">
        <v>1646.7</v>
      </c>
      <c r="E273" s="232">
        <v>1635.5</v>
      </c>
      <c r="F273" s="232">
        <v>1618.85</v>
      </c>
      <c r="G273" s="232">
        <v>1607.6499999999999</v>
      </c>
      <c r="H273" s="232">
        <v>1663.3500000000001</v>
      </c>
      <c r="I273" s="232">
        <v>1674.5500000000004</v>
      </c>
      <c r="J273" s="232">
        <v>1691.2000000000003</v>
      </c>
      <c r="K273" s="231">
        <v>1657.9</v>
      </c>
      <c r="L273" s="231">
        <v>1630.05</v>
      </c>
      <c r="M273" s="231">
        <v>0.72026999999999997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253.9</v>
      </c>
      <c r="D274" s="232">
        <v>253.65</v>
      </c>
      <c r="E274" s="232">
        <v>251.3</v>
      </c>
      <c r="F274" s="232">
        <v>248.70000000000002</v>
      </c>
      <c r="G274" s="232">
        <v>246.35000000000002</v>
      </c>
      <c r="H274" s="232">
        <v>256.25</v>
      </c>
      <c r="I274" s="232">
        <v>258.59999999999997</v>
      </c>
      <c r="J274" s="232">
        <v>261.2</v>
      </c>
      <c r="K274" s="231">
        <v>256</v>
      </c>
      <c r="L274" s="231">
        <v>251.05</v>
      </c>
      <c r="M274" s="231">
        <v>1.10863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881.45</v>
      </c>
      <c r="D275" s="232">
        <v>883.16666666666663</v>
      </c>
      <c r="E275" s="232">
        <v>874.33333333333326</v>
      </c>
      <c r="F275" s="232">
        <v>867.21666666666658</v>
      </c>
      <c r="G275" s="232">
        <v>858.38333333333321</v>
      </c>
      <c r="H275" s="232">
        <v>890.2833333333333</v>
      </c>
      <c r="I275" s="232">
        <v>899.11666666666656</v>
      </c>
      <c r="J275" s="232">
        <v>906.23333333333335</v>
      </c>
      <c r="K275" s="231">
        <v>892</v>
      </c>
      <c r="L275" s="231">
        <v>876.05</v>
      </c>
      <c r="M275" s="231">
        <v>10.52678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356.55</v>
      </c>
      <c r="D276" s="232">
        <v>359.09999999999997</v>
      </c>
      <c r="E276" s="232">
        <v>353.19999999999993</v>
      </c>
      <c r="F276" s="232">
        <v>349.84999999999997</v>
      </c>
      <c r="G276" s="232">
        <v>343.94999999999993</v>
      </c>
      <c r="H276" s="232">
        <v>362.44999999999993</v>
      </c>
      <c r="I276" s="232">
        <v>368.34999999999991</v>
      </c>
      <c r="J276" s="232">
        <v>371.69999999999993</v>
      </c>
      <c r="K276" s="231">
        <v>365</v>
      </c>
      <c r="L276" s="231">
        <v>355.75</v>
      </c>
      <c r="M276" s="231">
        <v>1.6191199999999999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1040.8</v>
      </c>
      <c r="D277" s="232">
        <v>1046.2666666666667</v>
      </c>
      <c r="E277" s="232">
        <v>1025.5333333333333</v>
      </c>
      <c r="F277" s="232">
        <v>1010.2666666666667</v>
      </c>
      <c r="G277" s="232">
        <v>989.5333333333333</v>
      </c>
      <c r="H277" s="232">
        <v>1061.5333333333333</v>
      </c>
      <c r="I277" s="232">
        <v>1082.2666666666664</v>
      </c>
      <c r="J277" s="232">
        <v>1097.5333333333333</v>
      </c>
      <c r="K277" s="231">
        <v>1067</v>
      </c>
      <c r="L277" s="231">
        <v>1031</v>
      </c>
      <c r="M277" s="231">
        <v>3.9298600000000001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559.54999999999995</v>
      </c>
      <c r="D278" s="232">
        <v>561.9666666666667</v>
      </c>
      <c r="E278" s="232">
        <v>553.93333333333339</v>
      </c>
      <c r="F278" s="232">
        <v>548.31666666666672</v>
      </c>
      <c r="G278" s="232">
        <v>540.28333333333342</v>
      </c>
      <c r="H278" s="232">
        <v>567.58333333333337</v>
      </c>
      <c r="I278" s="232">
        <v>575.61666666666667</v>
      </c>
      <c r="J278" s="232">
        <v>581.23333333333335</v>
      </c>
      <c r="K278" s="231">
        <v>570</v>
      </c>
      <c r="L278" s="231">
        <v>556.35</v>
      </c>
      <c r="M278" s="231">
        <v>4.0311700000000004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117.65</v>
      </c>
      <c r="D279" s="232">
        <v>117.66666666666667</v>
      </c>
      <c r="E279" s="232">
        <v>116.08333333333334</v>
      </c>
      <c r="F279" s="232">
        <v>114.51666666666667</v>
      </c>
      <c r="G279" s="232">
        <v>112.93333333333334</v>
      </c>
      <c r="H279" s="232">
        <v>119.23333333333335</v>
      </c>
      <c r="I279" s="232">
        <v>120.81666666666669</v>
      </c>
      <c r="J279" s="232">
        <v>122.38333333333335</v>
      </c>
      <c r="K279" s="231">
        <v>119.25</v>
      </c>
      <c r="L279" s="231">
        <v>116.1</v>
      </c>
      <c r="M279" s="231">
        <v>15.8978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384.7</v>
      </c>
      <c r="D280" s="232">
        <v>382.84999999999997</v>
      </c>
      <c r="E280" s="232">
        <v>379.99999999999994</v>
      </c>
      <c r="F280" s="232">
        <v>375.29999999999995</v>
      </c>
      <c r="G280" s="232">
        <v>372.44999999999993</v>
      </c>
      <c r="H280" s="232">
        <v>387.54999999999995</v>
      </c>
      <c r="I280" s="232">
        <v>390.4</v>
      </c>
      <c r="J280" s="232">
        <v>395.09999999999997</v>
      </c>
      <c r="K280" s="231">
        <v>385.7</v>
      </c>
      <c r="L280" s="231">
        <v>378.15</v>
      </c>
      <c r="M280" s="231">
        <v>0.91039000000000003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97.3</v>
      </c>
      <c r="D281" s="232">
        <v>97.716666666666654</v>
      </c>
      <c r="E281" s="232">
        <v>96.633333333333312</v>
      </c>
      <c r="F281" s="232">
        <v>95.966666666666654</v>
      </c>
      <c r="G281" s="232">
        <v>94.883333333333312</v>
      </c>
      <c r="H281" s="232">
        <v>98.383333333333312</v>
      </c>
      <c r="I281" s="232">
        <v>99.466666666666654</v>
      </c>
      <c r="J281" s="232">
        <v>100.13333333333331</v>
      </c>
      <c r="K281" s="231">
        <v>98.8</v>
      </c>
      <c r="L281" s="231">
        <v>97.05</v>
      </c>
      <c r="M281" s="231">
        <v>7.7090899999999998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477.35</v>
      </c>
      <c r="D282" s="232">
        <v>476.48333333333335</v>
      </c>
      <c r="E282" s="232">
        <v>468.16666666666669</v>
      </c>
      <c r="F282" s="232">
        <v>458.98333333333335</v>
      </c>
      <c r="G282" s="232">
        <v>450.66666666666669</v>
      </c>
      <c r="H282" s="232">
        <v>485.66666666666669</v>
      </c>
      <c r="I282" s="232">
        <v>493.98333333333329</v>
      </c>
      <c r="J282" s="232">
        <v>503.16666666666669</v>
      </c>
      <c r="K282" s="231">
        <v>484.8</v>
      </c>
      <c r="L282" s="231">
        <v>467.3</v>
      </c>
      <c r="M282" s="231">
        <v>3.8685999999999998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1679.7</v>
      </c>
      <c r="D283" s="232">
        <v>1684.8999999999999</v>
      </c>
      <c r="E283" s="232">
        <v>1669.7999999999997</v>
      </c>
      <c r="F283" s="232">
        <v>1659.8999999999999</v>
      </c>
      <c r="G283" s="232">
        <v>1644.7999999999997</v>
      </c>
      <c r="H283" s="232">
        <v>1694.7999999999997</v>
      </c>
      <c r="I283" s="232">
        <v>1709.8999999999996</v>
      </c>
      <c r="J283" s="232">
        <v>1719.7999999999997</v>
      </c>
      <c r="K283" s="231">
        <v>1700</v>
      </c>
      <c r="L283" s="231">
        <v>1675</v>
      </c>
      <c r="M283" s="231">
        <v>56.421509999999998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1321.4</v>
      </c>
      <c r="D284" s="232">
        <v>1326.8</v>
      </c>
      <c r="E284" s="232">
        <v>1309.5999999999999</v>
      </c>
      <c r="F284" s="232">
        <v>1297.8</v>
      </c>
      <c r="G284" s="232">
        <v>1280.5999999999999</v>
      </c>
      <c r="H284" s="232">
        <v>1338.6</v>
      </c>
      <c r="I284" s="232">
        <v>1355.8000000000002</v>
      </c>
      <c r="J284" s="232">
        <v>1367.6</v>
      </c>
      <c r="K284" s="231">
        <v>1344</v>
      </c>
      <c r="L284" s="231">
        <v>1315</v>
      </c>
      <c r="M284" s="231">
        <v>0.39667000000000002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84.65</v>
      </c>
      <c r="D285" s="232">
        <v>85</v>
      </c>
      <c r="E285" s="232">
        <v>84.1</v>
      </c>
      <c r="F285" s="232">
        <v>83.55</v>
      </c>
      <c r="G285" s="232">
        <v>82.649999999999991</v>
      </c>
      <c r="H285" s="232">
        <v>85.55</v>
      </c>
      <c r="I285" s="232">
        <v>86.45</v>
      </c>
      <c r="J285" s="232">
        <v>87</v>
      </c>
      <c r="K285" s="231">
        <v>85.9</v>
      </c>
      <c r="L285" s="231">
        <v>84.45</v>
      </c>
      <c r="M285" s="231">
        <v>20.777999999999999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3360.9</v>
      </c>
      <c r="D286" s="232">
        <v>3369.6333333333332</v>
      </c>
      <c r="E286" s="232">
        <v>3327.2666666666664</v>
      </c>
      <c r="F286" s="232">
        <v>3293.6333333333332</v>
      </c>
      <c r="G286" s="232">
        <v>3251.2666666666664</v>
      </c>
      <c r="H286" s="232">
        <v>3403.2666666666664</v>
      </c>
      <c r="I286" s="232">
        <v>3445.6333333333332</v>
      </c>
      <c r="J286" s="232">
        <v>3479.2666666666664</v>
      </c>
      <c r="K286" s="231">
        <v>3412</v>
      </c>
      <c r="L286" s="231">
        <v>3336</v>
      </c>
      <c r="M286" s="231">
        <v>2.4339400000000002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335.25</v>
      </c>
      <c r="D287" s="232">
        <v>336.84999999999997</v>
      </c>
      <c r="E287" s="232">
        <v>332.54999999999995</v>
      </c>
      <c r="F287" s="232">
        <v>329.84999999999997</v>
      </c>
      <c r="G287" s="232">
        <v>325.54999999999995</v>
      </c>
      <c r="H287" s="232">
        <v>339.54999999999995</v>
      </c>
      <c r="I287" s="232">
        <v>343.85</v>
      </c>
      <c r="J287" s="232">
        <v>346.54999999999995</v>
      </c>
      <c r="K287" s="231">
        <v>341.15</v>
      </c>
      <c r="L287" s="231">
        <v>334.15</v>
      </c>
      <c r="M287" s="231">
        <v>7.8481699999999996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4601.8999999999996</v>
      </c>
      <c r="D288" s="232">
        <v>4597.4666666666662</v>
      </c>
      <c r="E288" s="232">
        <v>4546.9333333333325</v>
      </c>
      <c r="F288" s="232">
        <v>4491.9666666666662</v>
      </c>
      <c r="G288" s="232">
        <v>4441.4333333333325</v>
      </c>
      <c r="H288" s="232">
        <v>4652.4333333333325</v>
      </c>
      <c r="I288" s="232">
        <v>4702.9666666666672</v>
      </c>
      <c r="J288" s="232">
        <v>4757.9333333333325</v>
      </c>
      <c r="K288" s="231">
        <v>4648</v>
      </c>
      <c r="L288" s="231">
        <v>4542.5</v>
      </c>
      <c r="M288" s="231">
        <v>4.00901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10581.55</v>
      </c>
      <c r="D289" s="232">
        <v>10561.933333333332</v>
      </c>
      <c r="E289" s="232">
        <v>10473.616666666665</v>
      </c>
      <c r="F289" s="232">
        <v>10365.683333333332</v>
      </c>
      <c r="G289" s="232">
        <v>10277.366666666665</v>
      </c>
      <c r="H289" s="232">
        <v>10669.866666666665</v>
      </c>
      <c r="I289" s="232">
        <v>10758.183333333334</v>
      </c>
      <c r="J289" s="232">
        <v>10866.116666666665</v>
      </c>
      <c r="K289" s="231">
        <v>10650.25</v>
      </c>
      <c r="L289" s="231">
        <v>10454</v>
      </c>
      <c r="M289" s="231">
        <v>1.145E-2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2206.65</v>
      </c>
      <c r="D290" s="232">
        <v>2216.4</v>
      </c>
      <c r="E290" s="232">
        <v>2190.8000000000002</v>
      </c>
      <c r="F290" s="232">
        <v>2174.9500000000003</v>
      </c>
      <c r="G290" s="232">
        <v>2149.3500000000004</v>
      </c>
      <c r="H290" s="232">
        <v>2232.25</v>
      </c>
      <c r="I290" s="232">
        <v>2257.8499999999995</v>
      </c>
      <c r="J290" s="232">
        <v>2273.6999999999998</v>
      </c>
      <c r="K290" s="231">
        <v>2242</v>
      </c>
      <c r="L290" s="231">
        <v>2200.5500000000002</v>
      </c>
      <c r="M290" s="231">
        <v>24.55799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342.5</v>
      </c>
      <c r="D291" s="232">
        <v>344.65000000000003</v>
      </c>
      <c r="E291" s="232">
        <v>338.60000000000008</v>
      </c>
      <c r="F291" s="232">
        <v>334.70000000000005</v>
      </c>
      <c r="G291" s="232">
        <v>328.65000000000009</v>
      </c>
      <c r="H291" s="232">
        <v>348.55000000000007</v>
      </c>
      <c r="I291" s="232">
        <v>354.6</v>
      </c>
      <c r="J291" s="232">
        <v>358.50000000000006</v>
      </c>
      <c r="K291" s="231">
        <v>350.7</v>
      </c>
      <c r="L291" s="231">
        <v>340.75</v>
      </c>
      <c r="M291" s="231">
        <v>2.2686500000000001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303.2</v>
      </c>
      <c r="D292" s="232">
        <v>304.08333333333331</v>
      </c>
      <c r="E292" s="232">
        <v>301.26666666666665</v>
      </c>
      <c r="F292" s="232">
        <v>299.33333333333331</v>
      </c>
      <c r="G292" s="232">
        <v>296.51666666666665</v>
      </c>
      <c r="H292" s="232">
        <v>306.01666666666665</v>
      </c>
      <c r="I292" s="232">
        <v>308.83333333333337</v>
      </c>
      <c r="J292" s="232">
        <v>310.76666666666665</v>
      </c>
      <c r="K292" s="231">
        <v>306.89999999999998</v>
      </c>
      <c r="L292" s="231">
        <v>302.14999999999998</v>
      </c>
      <c r="M292" s="231">
        <v>7.3452599999999997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250.25</v>
      </c>
      <c r="D293" s="232">
        <v>252.04999999999998</v>
      </c>
      <c r="E293" s="232">
        <v>248.19999999999996</v>
      </c>
      <c r="F293" s="232">
        <v>246.14999999999998</v>
      </c>
      <c r="G293" s="232">
        <v>242.29999999999995</v>
      </c>
      <c r="H293" s="232">
        <v>254.09999999999997</v>
      </c>
      <c r="I293" s="232">
        <v>257.95</v>
      </c>
      <c r="J293" s="232">
        <v>260</v>
      </c>
      <c r="K293" s="231">
        <v>255.9</v>
      </c>
      <c r="L293" s="231">
        <v>250</v>
      </c>
      <c r="M293" s="231">
        <v>2.6783000000000001</v>
      </c>
      <c r="N293" s="1"/>
      <c r="O293" s="1"/>
    </row>
    <row r="294" spans="1:15" ht="12.75" customHeight="1">
      <c r="A294" s="30">
        <v>284</v>
      </c>
      <c r="B294" s="217" t="s">
        <v>1012</v>
      </c>
      <c r="C294" s="231">
        <v>75.099999999999994</v>
      </c>
      <c r="D294" s="232">
        <v>75.350000000000009</v>
      </c>
      <c r="E294" s="232">
        <v>74.500000000000014</v>
      </c>
      <c r="F294" s="232">
        <v>73.900000000000006</v>
      </c>
      <c r="G294" s="232">
        <v>73.050000000000011</v>
      </c>
      <c r="H294" s="232">
        <v>75.950000000000017</v>
      </c>
      <c r="I294" s="232">
        <v>76.800000000000011</v>
      </c>
      <c r="J294" s="232">
        <v>77.40000000000002</v>
      </c>
      <c r="K294" s="231">
        <v>76.2</v>
      </c>
      <c r="L294" s="231">
        <v>74.75</v>
      </c>
      <c r="M294" s="231">
        <v>17.97092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568.79999999999995</v>
      </c>
      <c r="D295" s="232">
        <v>570.6</v>
      </c>
      <c r="E295" s="232">
        <v>566.20000000000005</v>
      </c>
      <c r="F295" s="232">
        <v>563.6</v>
      </c>
      <c r="G295" s="232">
        <v>559.20000000000005</v>
      </c>
      <c r="H295" s="232">
        <v>573.20000000000005</v>
      </c>
      <c r="I295" s="232">
        <v>577.59999999999991</v>
      </c>
      <c r="J295" s="232">
        <v>580.20000000000005</v>
      </c>
      <c r="K295" s="231">
        <v>575</v>
      </c>
      <c r="L295" s="231">
        <v>568</v>
      </c>
      <c r="M295" s="231">
        <v>7.4808599999999998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3915.35</v>
      </c>
      <c r="D296" s="232">
        <v>3931.0333333333333</v>
      </c>
      <c r="E296" s="232">
        <v>3884.3166666666666</v>
      </c>
      <c r="F296" s="232">
        <v>3853.2833333333333</v>
      </c>
      <c r="G296" s="232">
        <v>3806.5666666666666</v>
      </c>
      <c r="H296" s="232">
        <v>3962.0666666666666</v>
      </c>
      <c r="I296" s="232">
        <v>4008.7833333333328</v>
      </c>
      <c r="J296" s="232">
        <v>4039.8166666666666</v>
      </c>
      <c r="K296" s="231">
        <v>3977.75</v>
      </c>
      <c r="L296" s="231">
        <v>3900</v>
      </c>
      <c r="M296" s="231">
        <v>0.27350999999999998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648.54999999999995</v>
      </c>
      <c r="D297" s="232">
        <v>652.73333333333323</v>
      </c>
      <c r="E297" s="232">
        <v>642.46666666666647</v>
      </c>
      <c r="F297" s="232">
        <v>636.38333333333321</v>
      </c>
      <c r="G297" s="232">
        <v>626.11666666666645</v>
      </c>
      <c r="H297" s="232">
        <v>658.81666666666649</v>
      </c>
      <c r="I297" s="232">
        <v>669.08333333333314</v>
      </c>
      <c r="J297" s="232">
        <v>675.16666666666652</v>
      </c>
      <c r="K297" s="231">
        <v>663</v>
      </c>
      <c r="L297" s="231">
        <v>646.65</v>
      </c>
      <c r="M297" s="231">
        <v>13.048920000000001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1260.7</v>
      </c>
      <c r="D298" s="232">
        <v>1265.2</v>
      </c>
      <c r="E298" s="232">
        <v>1245.4000000000001</v>
      </c>
      <c r="F298" s="232">
        <v>1230.1000000000001</v>
      </c>
      <c r="G298" s="232">
        <v>1210.3000000000002</v>
      </c>
      <c r="H298" s="232">
        <v>1280.5</v>
      </c>
      <c r="I298" s="232">
        <v>1300.2999999999997</v>
      </c>
      <c r="J298" s="232">
        <v>1315.6</v>
      </c>
      <c r="K298" s="231">
        <v>1285</v>
      </c>
      <c r="L298" s="231">
        <v>1249.9000000000001</v>
      </c>
      <c r="M298" s="231">
        <v>0.41578999999999999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29.95</v>
      </c>
      <c r="D299" s="232">
        <v>30.099999999999998</v>
      </c>
      <c r="E299" s="232">
        <v>29.599999999999994</v>
      </c>
      <c r="F299" s="232">
        <v>29.249999999999996</v>
      </c>
      <c r="G299" s="232">
        <v>28.749999999999993</v>
      </c>
      <c r="H299" s="232">
        <v>30.449999999999996</v>
      </c>
      <c r="I299" s="232">
        <v>30.950000000000003</v>
      </c>
      <c r="J299" s="232">
        <v>31.299999999999997</v>
      </c>
      <c r="K299" s="231">
        <v>30.6</v>
      </c>
      <c r="L299" s="231">
        <v>29.75</v>
      </c>
      <c r="M299" s="231">
        <v>8.0828799999999994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148.44999999999999</v>
      </c>
      <c r="D300" s="232">
        <v>149</v>
      </c>
      <c r="E300" s="232">
        <v>147.69999999999999</v>
      </c>
      <c r="F300" s="232">
        <v>146.94999999999999</v>
      </c>
      <c r="G300" s="232">
        <v>145.64999999999998</v>
      </c>
      <c r="H300" s="232">
        <v>149.75</v>
      </c>
      <c r="I300" s="232">
        <v>151.05000000000001</v>
      </c>
      <c r="J300" s="232">
        <v>151.80000000000001</v>
      </c>
      <c r="K300" s="231">
        <v>150.30000000000001</v>
      </c>
      <c r="L300" s="231">
        <v>148.25</v>
      </c>
      <c r="M300" s="231">
        <v>0.67584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84164.65</v>
      </c>
      <c r="D301" s="232">
        <v>84314.46666666666</v>
      </c>
      <c r="E301" s="232">
        <v>83850.18333333332</v>
      </c>
      <c r="F301" s="232">
        <v>83535.71666666666</v>
      </c>
      <c r="G301" s="232">
        <v>83071.43333333332</v>
      </c>
      <c r="H301" s="232">
        <v>84628.93333333332</v>
      </c>
      <c r="I301" s="232">
        <v>85093.216666666674</v>
      </c>
      <c r="J301" s="232">
        <v>85407.68333333332</v>
      </c>
      <c r="K301" s="231">
        <v>84778.75</v>
      </c>
      <c r="L301" s="231">
        <v>84000</v>
      </c>
      <c r="M301" s="231">
        <v>2.9659999999999999E-2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1642.95</v>
      </c>
      <c r="D302" s="232">
        <v>1646</v>
      </c>
      <c r="E302" s="232">
        <v>1632</v>
      </c>
      <c r="F302" s="232">
        <v>1621.05</v>
      </c>
      <c r="G302" s="232">
        <v>1607.05</v>
      </c>
      <c r="H302" s="232">
        <v>1656.95</v>
      </c>
      <c r="I302" s="232">
        <v>1670.95</v>
      </c>
      <c r="J302" s="232">
        <v>1681.9</v>
      </c>
      <c r="K302" s="231">
        <v>1660</v>
      </c>
      <c r="L302" s="231">
        <v>1635.05</v>
      </c>
      <c r="M302" s="231">
        <v>0.27617000000000003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846.75</v>
      </c>
      <c r="D303" s="232">
        <v>847.6</v>
      </c>
      <c r="E303" s="232">
        <v>839.15000000000009</v>
      </c>
      <c r="F303" s="232">
        <v>831.55000000000007</v>
      </c>
      <c r="G303" s="232">
        <v>823.10000000000014</v>
      </c>
      <c r="H303" s="232">
        <v>855.2</v>
      </c>
      <c r="I303" s="232">
        <v>863.65000000000009</v>
      </c>
      <c r="J303" s="232">
        <v>871.25</v>
      </c>
      <c r="K303" s="231">
        <v>856.05</v>
      </c>
      <c r="L303" s="231">
        <v>840</v>
      </c>
      <c r="M303" s="231">
        <v>1.0795300000000001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973.45</v>
      </c>
      <c r="D304" s="232">
        <v>977.36666666666679</v>
      </c>
      <c r="E304" s="232">
        <v>966.88333333333355</v>
      </c>
      <c r="F304" s="232">
        <v>960.31666666666672</v>
      </c>
      <c r="G304" s="232">
        <v>949.83333333333348</v>
      </c>
      <c r="H304" s="232">
        <v>983.93333333333362</v>
      </c>
      <c r="I304" s="232">
        <v>994.41666666666674</v>
      </c>
      <c r="J304" s="232">
        <v>1000.9833333333337</v>
      </c>
      <c r="K304" s="231">
        <v>987.85</v>
      </c>
      <c r="L304" s="231">
        <v>970.8</v>
      </c>
      <c r="M304" s="231">
        <v>3.0900599999999998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227.7</v>
      </c>
      <c r="D305" s="232">
        <v>229.15</v>
      </c>
      <c r="E305" s="232">
        <v>224.55</v>
      </c>
      <c r="F305" s="232">
        <v>221.4</v>
      </c>
      <c r="G305" s="232">
        <v>216.8</v>
      </c>
      <c r="H305" s="232">
        <v>232.3</v>
      </c>
      <c r="I305" s="232">
        <v>236.89999999999998</v>
      </c>
      <c r="J305" s="232">
        <v>240.05</v>
      </c>
      <c r="K305" s="231">
        <v>233.75</v>
      </c>
      <c r="L305" s="231">
        <v>226</v>
      </c>
      <c r="M305" s="231">
        <v>36.610619999999997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1164.95</v>
      </c>
      <c r="D306" s="232">
        <v>1164.5833333333333</v>
      </c>
      <c r="E306" s="232">
        <v>1154.1666666666665</v>
      </c>
      <c r="F306" s="232">
        <v>1143.3833333333332</v>
      </c>
      <c r="G306" s="232">
        <v>1132.9666666666665</v>
      </c>
      <c r="H306" s="232">
        <v>1175.3666666666666</v>
      </c>
      <c r="I306" s="232">
        <v>1185.7833333333331</v>
      </c>
      <c r="J306" s="232">
        <v>1196.5666666666666</v>
      </c>
      <c r="K306" s="231">
        <v>1175</v>
      </c>
      <c r="L306" s="231">
        <v>1153.8</v>
      </c>
      <c r="M306" s="231">
        <v>25.942820000000001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361.55</v>
      </c>
      <c r="D307" s="232">
        <v>358.36666666666662</v>
      </c>
      <c r="E307" s="232">
        <v>353.73333333333323</v>
      </c>
      <c r="F307" s="232">
        <v>345.91666666666663</v>
      </c>
      <c r="G307" s="232">
        <v>341.28333333333325</v>
      </c>
      <c r="H307" s="232">
        <v>366.18333333333322</v>
      </c>
      <c r="I307" s="232">
        <v>370.81666666666655</v>
      </c>
      <c r="J307" s="232">
        <v>378.63333333333321</v>
      </c>
      <c r="K307" s="231">
        <v>363</v>
      </c>
      <c r="L307" s="231">
        <v>350.55</v>
      </c>
      <c r="M307" s="231">
        <v>13.086449999999999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264.45</v>
      </c>
      <c r="D308" s="232">
        <v>265.06666666666666</v>
      </c>
      <c r="E308" s="232">
        <v>261.63333333333333</v>
      </c>
      <c r="F308" s="232">
        <v>258.81666666666666</v>
      </c>
      <c r="G308" s="232">
        <v>255.38333333333333</v>
      </c>
      <c r="H308" s="232">
        <v>267.88333333333333</v>
      </c>
      <c r="I308" s="232">
        <v>271.31666666666661</v>
      </c>
      <c r="J308" s="232">
        <v>274.13333333333333</v>
      </c>
      <c r="K308" s="231">
        <v>268.5</v>
      </c>
      <c r="L308" s="231">
        <v>262.25</v>
      </c>
      <c r="M308" s="231">
        <v>0.95084999999999997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340.45</v>
      </c>
      <c r="D309" s="232">
        <v>336.93333333333334</v>
      </c>
      <c r="E309" s="232">
        <v>331.51666666666665</v>
      </c>
      <c r="F309" s="232">
        <v>322.58333333333331</v>
      </c>
      <c r="G309" s="232">
        <v>317.16666666666663</v>
      </c>
      <c r="H309" s="232">
        <v>345.86666666666667</v>
      </c>
      <c r="I309" s="232">
        <v>351.2833333333333</v>
      </c>
      <c r="J309" s="232">
        <v>360.2166666666667</v>
      </c>
      <c r="K309" s="231">
        <v>342.35</v>
      </c>
      <c r="L309" s="231">
        <v>328</v>
      </c>
      <c r="M309" s="231">
        <v>2.1265299999999998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363.8</v>
      </c>
      <c r="D310" s="232">
        <v>364.9666666666667</v>
      </c>
      <c r="E310" s="232">
        <v>361.03333333333342</v>
      </c>
      <c r="F310" s="232">
        <v>358.26666666666671</v>
      </c>
      <c r="G310" s="232">
        <v>354.33333333333343</v>
      </c>
      <c r="H310" s="232">
        <v>367.73333333333341</v>
      </c>
      <c r="I310" s="232">
        <v>371.66666666666669</v>
      </c>
      <c r="J310" s="232">
        <v>374.43333333333339</v>
      </c>
      <c r="K310" s="231">
        <v>368.9</v>
      </c>
      <c r="L310" s="231">
        <v>362.2</v>
      </c>
      <c r="M310" s="231">
        <v>0.68752999999999997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121.6</v>
      </c>
      <c r="D311" s="232">
        <v>120.60000000000001</v>
      </c>
      <c r="E311" s="232">
        <v>119.20000000000002</v>
      </c>
      <c r="F311" s="232">
        <v>116.80000000000001</v>
      </c>
      <c r="G311" s="232">
        <v>115.40000000000002</v>
      </c>
      <c r="H311" s="232">
        <v>123.00000000000001</v>
      </c>
      <c r="I311" s="232">
        <v>124.40000000000002</v>
      </c>
      <c r="J311" s="232">
        <v>126.80000000000001</v>
      </c>
      <c r="K311" s="231">
        <v>122</v>
      </c>
      <c r="L311" s="231">
        <v>118.2</v>
      </c>
      <c r="M311" s="231">
        <v>85.108519999999999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54.15</v>
      </c>
      <c r="D312" s="232">
        <v>54.266666666666673</v>
      </c>
      <c r="E312" s="232">
        <v>53.783333333333346</v>
      </c>
      <c r="F312" s="232">
        <v>53.416666666666671</v>
      </c>
      <c r="G312" s="232">
        <v>52.933333333333344</v>
      </c>
      <c r="H312" s="232">
        <v>54.633333333333347</v>
      </c>
      <c r="I312" s="232">
        <v>55.116666666666681</v>
      </c>
      <c r="J312" s="232">
        <v>55.483333333333348</v>
      </c>
      <c r="K312" s="231">
        <v>54.75</v>
      </c>
      <c r="L312" s="231">
        <v>53.9</v>
      </c>
      <c r="M312" s="231">
        <v>14.140700000000001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479.35</v>
      </c>
      <c r="D313" s="232">
        <v>479.41666666666669</v>
      </c>
      <c r="E313" s="232">
        <v>476.83333333333337</v>
      </c>
      <c r="F313" s="232">
        <v>474.31666666666666</v>
      </c>
      <c r="G313" s="232">
        <v>471.73333333333335</v>
      </c>
      <c r="H313" s="232">
        <v>481.93333333333339</v>
      </c>
      <c r="I313" s="232">
        <v>484.51666666666677</v>
      </c>
      <c r="J313" s="232">
        <v>487.03333333333342</v>
      </c>
      <c r="K313" s="231">
        <v>482</v>
      </c>
      <c r="L313" s="231">
        <v>476.9</v>
      </c>
      <c r="M313" s="231">
        <v>12.77275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8353.2000000000007</v>
      </c>
      <c r="D314" s="232">
        <v>8320.2666666666682</v>
      </c>
      <c r="E314" s="232">
        <v>8265.5333333333365</v>
      </c>
      <c r="F314" s="232">
        <v>8177.8666666666686</v>
      </c>
      <c r="G314" s="232">
        <v>8123.1333333333369</v>
      </c>
      <c r="H314" s="232">
        <v>8407.9333333333361</v>
      </c>
      <c r="I314" s="232">
        <v>8462.6666666666697</v>
      </c>
      <c r="J314" s="232">
        <v>8550.3333333333358</v>
      </c>
      <c r="K314" s="231">
        <v>8375</v>
      </c>
      <c r="L314" s="231">
        <v>8232.6</v>
      </c>
      <c r="M314" s="231">
        <v>5.4055299999999997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1540.6</v>
      </c>
      <c r="D315" s="232">
        <v>1556.6499999999999</v>
      </c>
      <c r="E315" s="232">
        <v>1517.6499999999996</v>
      </c>
      <c r="F315" s="232">
        <v>1494.6999999999998</v>
      </c>
      <c r="G315" s="232">
        <v>1455.6999999999996</v>
      </c>
      <c r="H315" s="232">
        <v>1579.5999999999997</v>
      </c>
      <c r="I315" s="232">
        <v>1618.6000000000001</v>
      </c>
      <c r="J315" s="232">
        <v>1641.5499999999997</v>
      </c>
      <c r="K315" s="231">
        <v>1595.65</v>
      </c>
      <c r="L315" s="231">
        <v>1533.7</v>
      </c>
      <c r="M315" s="231">
        <v>0.59123999999999999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632.95000000000005</v>
      </c>
      <c r="D316" s="232">
        <v>635.30000000000007</v>
      </c>
      <c r="E316" s="232">
        <v>622.75000000000011</v>
      </c>
      <c r="F316" s="232">
        <v>612.55000000000007</v>
      </c>
      <c r="G316" s="232">
        <v>600.00000000000011</v>
      </c>
      <c r="H316" s="232">
        <v>645.50000000000011</v>
      </c>
      <c r="I316" s="232">
        <v>658.05000000000007</v>
      </c>
      <c r="J316" s="232">
        <v>668.25000000000011</v>
      </c>
      <c r="K316" s="231">
        <v>647.85</v>
      </c>
      <c r="L316" s="231">
        <v>625.1</v>
      </c>
      <c r="M316" s="231">
        <v>8.6043800000000008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466.85</v>
      </c>
      <c r="D317" s="232">
        <v>466.01666666666671</v>
      </c>
      <c r="E317" s="232">
        <v>462.68333333333339</v>
      </c>
      <c r="F317" s="232">
        <v>458.51666666666671</v>
      </c>
      <c r="G317" s="232">
        <v>455.18333333333339</v>
      </c>
      <c r="H317" s="232">
        <v>470.18333333333339</v>
      </c>
      <c r="I317" s="232">
        <v>473.51666666666677</v>
      </c>
      <c r="J317" s="232">
        <v>477.68333333333339</v>
      </c>
      <c r="K317" s="231">
        <v>469.35</v>
      </c>
      <c r="L317" s="231">
        <v>461.85</v>
      </c>
      <c r="M317" s="231">
        <v>12.756349999999999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659.55</v>
      </c>
      <c r="D318" s="232">
        <v>662.58333333333326</v>
      </c>
      <c r="E318" s="232">
        <v>653.76666666666654</v>
      </c>
      <c r="F318" s="232">
        <v>647.98333333333323</v>
      </c>
      <c r="G318" s="232">
        <v>639.16666666666652</v>
      </c>
      <c r="H318" s="232">
        <v>668.36666666666656</v>
      </c>
      <c r="I318" s="232">
        <v>677.18333333333317</v>
      </c>
      <c r="J318" s="232">
        <v>682.96666666666658</v>
      </c>
      <c r="K318" s="231">
        <v>671.4</v>
      </c>
      <c r="L318" s="231">
        <v>656.8</v>
      </c>
      <c r="M318" s="231">
        <v>4.3181399999999996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712.85</v>
      </c>
      <c r="D319" s="232">
        <v>712.76666666666677</v>
      </c>
      <c r="E319" s="232">
        <v>702.08333333333348</v>
      </c>
      <c r="F319" s="232">
        <v>691.31666666666672</v>
      </c>
      <c r="G319" s="232">
        <v>680.63333333333344</v>
      </c>
      <c r="H319" s="232">
        <v>723.53333333333353</v>
      </c>
      <c r="I319" s="232">
        <v>734.2166666666667</v>
      </c>
      <c r="J319" s="232">
        <v>744.98333333333358</v>
      </c>
      <c r="K319" s="231">
        <v>723.45</v>
      </c>
      <c r="L319" s="231">
        <v>702</v>
      </c>
      <c r="M319" s="231">
        <v>1.87456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780.6</v>
      </c>
      <c r="D320" s="232">
        <v>779.73333333333346</v>
      </c>
      <c r="E320" s="232">
        <v>774.01666666666688</v>
      </c>
      <c r="F320" s="232">
        <v>767.43333333333339</v>
      </c>
      <c r="G320" s="232">
        <v>761.71666666666681</v>
      </c>
      <c r="H320" s="232">
        <v>786.31666666666695</v>
      </c>
      <c r="I320" s="232">
        <v>792.03333333333342</v>
      </c>
      <c r="J320" s="232">
        <v>798.61666666666702</v>
      </c>
      <c r="K320" s="231">
        <v>785.45</v>
      </c>
      <c r="L320" s="231">
        <v>773.15</v>
      </c>
      <c r="M320" s="231">
        <v>0.91166000000000003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1230.55</v>
      </c>
      <c r="D321" s="232">
        <v>1236.1833333333334</v>
      </c>
      <c r="E321" s="232">
        <v>1219.3666666666668</v>
      </c>
      <c r="F321" s="232">
        <v>1208.1833333333334</v>
      </c>
      <c r="G321" s="232">
        <v>1191.3666666666668</v>
      </c>
      <c r="H321" s="232">
        <v>1247.3666666666668</v>
      </c>
      <c r="I321" s="232">
        <v>1264.1833333333334</v>
      </c>
      <c r="J321" s="232">
        <v>1275.3666666666668</v>
      </c>
      <c r="K321" s="231">
        <v>1253</v>
      </c>
      <c r="L321" s="231">
        <v>1225</v>
      </c>
      <c r="M321" s="231">
        <v>0.67049000000000003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47.7</v>
      </c>
      <c r="D322" s="232">
        <v>47.5</v>
      </c>
      <c r="E322" s="232">
        <v>46.8</v>
      </c>
      <c r="F322" s="232">
        <v>45.9</v>
      </c>
      <c r="G322" s="232">
        <v>45.199999999999996</v>
      </c>
      <c r="H322" s="232">
        <v>48.4</v>
      </c>
      <c r="I322" s="232">
        <v>49.1</v>
      </c>
      <c r="J322" s="232">
        <v>50</v>
      </c>
      <c r="K322" s="231">
        <v>48.2</v>
      </c>
      <c r="L322" s="231">
        <v>46.6</v>
      </c>
      <c r="M322" s="231">
        <v>44.317599999999999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559.4</v>
      </c>
      <c r="D323" s="232">
        <v>562.11666666666667</v>
      </c>
      <c r="E323" s="232">
        <v>554.2833333333333</v>
      </c>
      <c r="F323" s="232">
        <v>549.16666666666663</v>
      </c>
      <c r="G323" s="232">
        <v>541.33333333333326</v>
      </c>
      <c r="H323" s="232">
        <v>567.23333333333335</v>
      </c>
      <c r="I323" s="232">
        <v>575.06666666666661</v>
      </c>
      <c r="J323" s="232">
        <v>580.18333333333339</v>
      </c>
      <c r="K323" s="231">
        <v>569.95000000000005</v>
      </c>
      <c r="L323" s="231">
        <v>557</v>
      </c>
      <c r="M323" s="231">
        <v>0.86282000000000003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1782.85</v>
      </c>
      <c r="D324" s="232">
        <v>1781.8</v>
      </c>
      <c r="E324" s="232">
        <v>1764.6</v>
      </c>
      <c r="F324" s="232">
        <v>1746.35</v>
      </c>
      <c r="G324" s="232">
        <v>1729.1499999999999</v>
      </c>
      <c r="H324" s="232">
        <v>1800.05</v>
      </c>
      <c r="I324" s="232">
        <v>1817.2500000000002</v>
      </c>
      <c r="J324" s="232">
        <v>1835.5</v>
      </c>
      <c r="K324" s="231">
        <v>1799</v>
      </c>
      <c r="L324" s="231">
        <v>1763.55</v>
      </c>
      <c r="M324" s="231">
        <v>3.6098599999999998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1505.15</v>
      </c>
      <c r="D325" s="232">
        <v>1508.0166666666667</v>
      </c>
      <c r="E325" s="232">
        <v>1494.0333333333333</v>
      </c>
      <c r="F325" s="232">
        <v>1482.9166666666667</v>
      </c>
      <c r="G325" s="232">
        <v>1468.9333333333334</v>
      </c>
      <c r="H325" s="232">
        <v>1519.1333333333332</v>
      </c>
      <c r="I325" s="232">
        <v>1533.1166666666663</v>
      </c>
      <c r="J325" s="232">
        <v>1544.2333333333331</v>
      </c>
      <c r="K325" s="231">
        <v>1522</v>
      </c>
      <c r="L325" s="231">
        <v>1496.9</v>
      </c>
      <c r="M325" s="231">
        <v>1.86544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981.85</v>
      </c>
      <c r="D326" s="232">
        <v>979.33333333333337</v>
      </c>
      <c r="E326" s="232">
        <v>969.31666666666672</v>
      </c>
      <c r="F326" s="232">
        <v>956.7833333333333</v>
      </c>
      <c r="G326" s="232">
        <v>946.76666666666665</v>
      </c>
      <c r="H326" s="232">
        <v>991.86666666666679</v>
      </c>
      <c r="I326" s="232">
        <v>1001.8833333333334</v>
      </c>
      <c r="J326" s="232">
        <v>1014.4166666666669</v>
      </c>
      <c r="K326" s="231">
        <v>989.35</v>
      </c>
      <c r="L326" s="231">
        <v>966.8</v>
      </c>
      <c r="M326" s="231">
        <v>5.2900999999999998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548.45000000000005</v>
      </c>
      <c r="D327" s="232">
        <v>547.73333333333335</v>
      </c>
      <c r="E327" s="232">
        <v>542.4666666666667</v>
      </c>
      <c r="F327" s="232">
        <v>536.48333333333335</v>
      </c>
      <c r="G327" s="232">
        <v>531.2166666666667</v>
      </c>
      <c r="H327" s="232">
        <v>553.7166666666667</v>
      </c>
      <c r="I327" s="232">
        <v>558.98333333333335</v>
      </c>
      <c r="J327" s="232">
        <v>564.9666666666667</v>
      </c>
      <c r="K327" s="231">
        <v>553</v>
      </c>
      <c r="L327" s="231">
        <v>541.75</v>
      </c>
      <c r="M327" s="231">
        <v>2.51023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33.85</v>
      </c>
      <c r="D328" s="232">
        <v>34.1</v>
      </c>
      <c r="E328" s="232">
        <v>33.5</v>
      </c>
      <c r="F328" s="232">
        <v>33.15</v>
      </c>
      <c r="G328" s="232">
        <v>32.549999999999997</v>
      </c>
      <c r="H328" s="232">
        <v>34.450000000000003</v>
      </c>
      <c r="I328" s="232">
        <v>35.050000000000011</v>
      </c>
      <c r="J328" s="232">
        <v>35.400000000000006</v>
      </c>
      <c r="K328" s="231">
        <v>34.700000000000003</v>
      </c>
      <c r="L328" s="231">
        <v>33.75</v>
      </c>
      <c r="M328" s="231">
        <v>52.706519999999998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105.95</v>
      </c>
      <c r="D329" s="232">
        <v>105.56666666666666</v>
      </c>
      <c r="E329" s="232">
        <v>104.18333333333332</v>
      </c>
      <c r="F329" s="232">
        <v>102.41666666666666</v>
      </c>
      <c r="G329" s="232">
        <v>101.03333333333332</v>
      </c>
      <c r="H329" s="232">
        <v>107.33333333333333</v>
      </c>
      <c r="I329" s="232">
        <v>108.71666666666665</v>
      </c>
      <c r="J329" s="232">
        <v>110.48333333333333</v>
      </c>
      <c r="K329" s="231">
        <v>106.95</v>
      </c>
      <c r="L329" s="231">
        <v>103.8</v>
      </c>
      <c r="M329" s="231">
        <v>69.082679999999996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40</v>
      </c>
      <c r="D330" s="232">
        <v>40.166666666666664</v>
      </c>
      <c r="E330" s="232">
        <v>39.833333333333329</v>
      </c>
      <c r="F330" s="232">
        <v>39.666666666666664</v>
      </c>
      <c r="G330" s="232">
        <v>39.333333333333329</v>
      </c>
      <c r="H330" s="232">
        <v>40.333333333333329</v>
      </c>
      <c r="I330" s="232">
        <v>40.666666666666657</v>
      </c>
      <c r="J330" s="232">
        <v>40.833333333333329</v>
      </c>
      <c r="K330" s="231">
        <v>40.5</v>
      </c>
      <c r="L330" s="231">
        <v>40</v>
      </c>
      <c r="M330" s="231">
        <v>56.421799999999998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76.2</v>
      </c>
      <c r="D331" s="232">
        <v>76.616666666666674</v>
      </c>
      <c r="E331" s="232">
        <v>75.583333333333343</v>
      </c>
      <c r="F331" s="232">
        <v>74.966666666666669</v>
      </c>
      <c r="G331" s="232">
        <v>73.933333333333337</v>
      </c>
      <c r="H331" s="232">
        <v>77.233333333333348</v>
      </c>
      <c r="I331" s="232">
        <v>78.26666666666668</v>
      </c>
      <c r="J331" s="232">
        <v>78.883333333333354</v>
      </c>
      <c r="K331" s="231">
        <v>77.650000000000006</v>
      </c>
      <c r="L331" s="231">
        <v>76</v>
      </c>
      <c r="M331" s="231">
        <v>7.78057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209.95</v>
      </c>
      <c r="D332" s="232">
        <v>211.01666666666665</v>
      </c>
      <c r="E332" s="232">
        <v>207.5333333333333</v>
      </c>
      <c r="F332" s="232">
        <v>205.11666666666665</v>
      </c>
      <c r="G332" s="232">
        <v>201.6333333333333</v>
      </c>
      <c r="H332" s="232">
        <v>213.43333333333331</v>
      </c>
      <c r="I332" s="232">
        <v>216.91666666666666</v>
      </c>
      <c r="J332" s="232">
        <v>219.33333333333331</v>
      </c>
      <c r="K332" s="231">
        <v>214.5</v>
      </c>
      <c r="L332" s="231">
        <v>208.6</v>
      </c>
      <c r="M332" s="231">
        <v>4.0428800000000003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174.6</v>
      </c>
      <c r="D333" s="232">
        <v>174.71666666666667</v>
      </c>
      <c r="E333" s="232">
        <v>173.58333333333334</v>
      </c>
      <c r="F333" s="232">
        <v>172.56666666666666</v>
      </c>
      <c r="G333" s="232">
        <v>171.43333333333334</v>
      </c>
      <c r="H333" s="232">
        <v>175.73333333333335</v>
      </c>
      <c r="I333" s="232">
        <v>176.86666666666667</v>
      </c>
      <c r="J333" s="232">
        <v>177.88333333333335</v>
      </c>
      <c r="K333" s="231">
        <v>175.85</v>
      </c>
      <c r="L333" s="231">
        <v>173.7</v>
      </c>
      <c r="M333" s="231">
        <v>57.598840000000003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771.25</v>
      </c>
      <c r="D334" s="232">
        <v>770.31666666666661</v>
      </c>
      <c r="E334" s="232">
        <v>765.18333333333317</v>
      </c>
      <c r="F334" s="232">
        <v>759.11666666666656</v>
      </c>
      <c r="G334" s="232">
        <v>753.98333333333312</v>
      </c>
      <c r="H334" s="232">
        <v>776.38333333333321</v>
      </c>
      <c r="I334" s="232">
        <v>781.51666666666665</v>
      </c>
      <c r="J334" s="232">
        <v>787.58333333333326</v>
      </c>
      <c r="K334" s="231">
        <v>775.45</v>
      </c>
      <c r="L334" s="231">
        <v>764.25</v>
      </c>
      <c r="M334" s="231">
        <v>0.56549000000000005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77.349999999999994</v>
      </c>
      <c r="D335" s="232">
        <v>77.666666666666671</v>
      </c>
      <c r="E335" s="232">
        <v>76.833333333333343</v>
      </c>
      <c r="F335" s="232">
        <v>76.316666666666677</v>
      </c>
      <c r="G335" s="232">
        <v>75.483333333333348</v>
      </c>
      <c r="H335" s="232">
        <v>78.183333333333337</v>
      </c>
      <c r="I335" s="232">
        <v>79.01666666666668</v>
      </c>
      <c r="J335" s="232">
        <v>79.533333333333331</v>
      </c>
      <c r="K335" s="231">
        <v>78.5</v>
      </c>
      <c r="L335" s="231">
        <v>77.150000000000006</v>
      </c>
      <c r="M335" s="231">
        <v>88.908439999999999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4263.6000000000004</v>
      </c>
      <c r="D336" s="232">
        <v>4240.2</v>
      </c>
      <c r="E336" s="232">
        <v>4205.3999999999996</v>
      </c>
      <c r="F336" s="232">
        <v>4147.2</v>
      </c>
      <c r="G336" s="232">
        <v>4112.3999999999996</v>
      </c>
      <c r="H336" s="232">
        <v>4298.3999999999996</v>
      </c>
      <c r="I336" s="232">
        <v>4333.2000000000007</v>
      </c>
      <c r="J336" s="232">
        <v>4391.3999999999996</v>
      </c>
      <c r="K336" s="231">
        <v>4275</v>
      </c>
      <c r="L336" s="231">
        <v>4182</v>
      </c>
      <c r="M336" s="231">
        <v>0.58950000000000002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510.3</v>
      </c>
      <c r="D337" s="232">
        <v>513.36666666666667</v>
      </c>
      <c r="E337" s="232">
        <v>502.0333333333333</v>
      </c>
      <c r="F337" s="232">
        <v>493.76666666666665</v>
      </c>
      <c r="G337" s="232">
        <v>482.43333333333328</v>
      </c>
      <c r="H337" s="232">
        <v>521.63333333333333</v>
      </c>
      <c r="I337" s="232">
        <v>532.96666666666658</v>
      </c>
      <c r="J337" s="232">
        <v>541.23333333333335</v>
      </c>
      <c r="K337" s="231">
        <v>524.70000000000005</v>
      </c>
      <c r="L337" s="231">
        <v>505.1</v>
      </c>
      <c r="M337" s="231">
        <v>8.4819399999999998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19044.45</v>
      </c>
      <c r="D338" s="232">
        <v>18974.833333333336</v>
      </c>
      <c r="E338" s="232">
        <v>18779.76666666667</v>
      </c>
      <c r="F338" s="232">
        <v>18515.083333333336</v>
      </c>
      <c r="G338" s="232">
        <v>18320.01666666667</v>
      </c>
      <c r="H338" s="232">
        <v>19239.51666666667</v>
      </c>
      <c r="I338" s="232">
        <v>19434.583333333336</v>
      </c>
      <c r="J338" s="232">
        <v>19699.26666666667</v>
      </c>
      <c r="K338" s="231">
        <v>19169.900000000001</v>
      </c>
      <c r="L338" s="231">
        <v>18710.150000000001</v>
      </c>
      <c r="M338" s="231">
        <v>0.56684999999999997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56.2</v>
      </c>
      <c r="D339" s="232">
        <v>56.733333333333327</v>
      </c>
      <c r="E339" s="232">
        <v>55.466666666666654</v>
      </c>
      <c r="F339" s="232">
        <v>54.733333333333327</v>
      </c>
      <c r="G339" s="232">
        <v>53.466666666666654</v>
      </c>
      <c r="H339" s="232">
        <v>57.466666666666654</v>
      </c>
      <c r="I339" s="232">
        <v>58.73333333333332</v>
      </c>
      <c r="J339" s="232">
        <v>59.466666666666654</v>
      </c>
      <c r="K339" s="231">
        <v>58</v>
      </c>
      <c r="L339" s="231">
        <v>56</v>
      </c>
      <c r="M339" s="231">
        <v>12.535589999999999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208.65</v>
      </c>
      <c r="D340" s="232">
        <v>209.6</v>
      </c>
      <c r="E340" s="232">
        <v>207.04999999999998</v>
      </c>
      <c r="F340" s="232">
        <v>205.45</v>
      </c>
      <c r="G340" s="232">
        <v>202.89999999999998</v>
      </c>
      <c r="H340" s="232">
        <v>211.2</v>
      </c>
      <c r="I340" s="232">
        <v>213.75</v>
      </c>
      <c r="J340" s="232">
        <v>215.35</v>
      </c>
      <c r="K340" s="231">
        <v>212.15</v>
      </c>
      <c r="L340" s="231">
        <v>208</v>
      </c>
      <c r="M340" s="231">
        <v>4.0310199999999998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332.65</v>
      </c>
      <c r="D341" s="232">
        <v>334.15000000000003</v>
      </c>
      <c r="E341" s="232">
        <v>330.50000000000006</v>
      </c>
      <c r="F341" s="232">
        <v>328.35</v>
      </c>
      <c r="G341" s="232">
        <v>324.70000000000005</v>
      </c>
      <c r="H341" s="232">
        <v>336.30000000000007</v>
      </c>
      <c r="I341" s="232">
        <v>339.95000000000005</v>
      </c>
      <c r="J341" s="232">
        <v>342.10000000000008</v>
      </c>
      <c r="K341" s="231">
        <v>337.8</v>
      </c>
      <c r="L341" s="231">
        <v>332</v>
      </c>
      <c r="M341" s="231">
        <v>0.26984000000000002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855.7</v>
      </c>
      <c r="D342" s="232">
        <v>858.5333333333333</v>
      </c>
      <c r="E342" s="232">
        <v>849.31666666666661</v>
      </c>
      <c r="F342" s="232">
        <v>842.93333333333328</v>
      </c>
      <c r="G342" s="232">
        <v>833.71666666666658</v>
      </c>
      <c r="H342" s="232">
        <v>864.91666666666663</v>
      </c>
      <c r="I342" s="232">
        <v>874.13333333333333</v>
      </c>
      <c r="J342" s="232">
        <v>880.51666666666665</v>
      </c>
      <c r="K342" s="231">
        <v>867.75</v>
      </c>
      <c r="L342" s="231">
        <v>852.15</v>
      </c>
      <c r="M342" s="231">
        <v>2.0031400000000001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152.80000000000001</v>
      </c>
      <c r="D343" s="232">
        <v>152.08333333333334</v>
      </c>
      <c r="E343" s="232">
        <v>151.01666666666668</v>
      </c>
      <c r="F343" s="232">
        <v>149.23333333333335</v>
      </c>
      <c r="G343" s="232">
        <v>148.16666666666669</v>
      </c>
      <c r="H343" s="232">
        <v>153.86666666666667</v>
      </c>
      <c r="I343" s="232">
        <v>154.93333333333334</v>
      </c>
      <c r="J343" s="232">
        <v>156.71666666666667</v>
      </c>
      <c r="K343" s="231">
        <v>153.15</v>
      </c>
      <c r="L343" s="231">
        <v>150.30000000000001</v>
      </c>
      <c r="M343" s="231">
        <v>44.845640000000003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256.85000000000002</v>
      </c>
      <c r="D344" s="232">
        <v>254.48333333333335</v>
      </c>
      <c r="E344" s="232">
        <v>250.9666666666667</v>
      </c>
      <c r="F344" s="232">
        <v>245.08333333333334</v>
      </c>
      <c r="G344" s="232">
        <v>241.56666666666669</v>
      </c>
      <c r="H344" s="232">
        <v>260.36666666666667</v>
      </c>
      <c r="I344" s="232">
        <v>263.88333333333333</v>
      </c>
      <c r="J344" s="232">
        <v>269.76666666666671</v>
      </c>
      <c r="K344" s="231">
        <v>258</v>
      </c>
      <c r="L344" s="231">
        <v>248.6</v>
      </c>
      <c r="M344" s="231">
        <v>11.955209999999999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655.25</v>
      </c>
      <c r="D345" s="232">
        <v>658.9666666666667</v>
      </c>
      <c r="E345" s="232">
        <v>643.03333333333342</v>
      </c>
      <c r="F345" s="232">
        <v>630.81666666666672</v>
      </c>
      <c r="G345" s="232">
        <v>614.88333333333344</v>
      </c>
      <c r="H345" s="232">
        <v>671.18333333333339</v>
      </c>
      <c r="I345" s="232">
        <v>687.11666666666679</v>
      </c>
      <c r="J345" s="232">
        <v>699.33333333333337</v>
      </c>
      <c r="K345" s="231">
        <v>674.9</v>
      </c>
      <c r="L345" s="231">
        <v>646.75</v>
      </c>
      <c r="M345" s="231">
        <v>16.072980000000001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623.04999999999995</v>
      </c>
      <c r="D346" s="232">
        <v>626.48333333333323</v>
      </c>
      <c r="E346" s="232">
        <v>614.16666666666652</v>
      </c>
      <c r="F346" s="232">
        <v>605.2833333333333</v>
      </c>
      <c r="G346" s="232">
        <v>592.96666666666658</v>
      </c>
      <c r="H346" s="232">
        <v>635.36666666666645</v>
      </c>
      <c r="I346" s="232">
        <v>647.68333333333328</v>
      </c>
      <c r="J346" s="232">
        <v>656.56666666666638</v>
      </c>
      <c r="K346" s="231">
        <v>638.79999999999995</v>
      </c>
      <c r="L346" s="231">
        <v>617.6</v>
      </c>
      <c r="M346" s="231">
        <v>103.04564000000001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3184.9</v>
      </c>
      <c r="D347" s="232">
        <v>3191.7833333333333</v>
      </c>
      <c r="E347" s="232">
        <v>3176.3666666666668</v>
      </c>
      <c r="F347" s="232">
        <v>3167.8333333333335</v>
      </c>
      <c r="G347" s="232">
        <v>3152.416666666667</v>
      </c>
      <c r="H347" s="232">
        <v>3200.3166666666666</v>
      </c>
      <c r="I347" s="232">
        <v>3215.7333333333336</v>
      </c>
      <c r="J347" s="232">
        <v>3224.2666666666664</v>
      </c>
      <c r="K347" s="231">
        <v>3207.2</v>
      </c>
      <c r="L347" s="231">
        <v>3183.25</v>
      </c>
      <c r="M347" s="231">
        <v>0.25051000000000001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270.35000000000002</v>
      </c>
      <c r="D348" s="232">
        <v>269.55</v>
      </c>
      <c r="E348" s="232">
        <v>266.15000000000003</v>
      </c>
      <c r="F348" s="232">
        <v>261.95000000000005</v>
      </c>
      <c r="G348" s="232">
        <v>258.55000000000007</v>
      </c>
      <c r="H348" s="232">
        <v>273.75</v>
      </c>
      <c r="I348" s="232">
        <v>277.14999999999998</v>
      </c>
      <c r="J348" s="232">
        <v>281.34999999999997</v>
      </c>
      <c r="K348" s="231">
        <v>272.95</v>
      </c>
      <c r="L348" s="231">
        <v>265.35000000000002</v>
      </c>
      <c r="M348" s="231">
        <v>2.8934700000000002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580.29999999999995</v>
      </c>
      <c r="D349" s="232">
        <v>583.68333333333328</v>
      </c>
      <c r="E349" s="232">
        <v>573.16666666666652</v>
      </c>
      <c r="F349" s="232">
        <v>566.03333333333319</v>
      </c>
      <c r="G349" s="232">
        <v>555.51666666666642</v>
      </c>
      <c r="H349" s="232">
        <v>590.81666666666661</v>
      </c>
      <c r="I349" s="232">
        <v>601.33333333333326</v>
      </c>
      <c r="J349" s="232">
        <v>608.4666666666667</v>
      </c>
      <c r="K349" s="231">
        <v>594.20000000000005</v>
      </c>
      <c r="L349" s="231">
        <v>576.54999999999995</v>
      </c>
      <c r="M349" s="231">
        <v>13.5479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114.55</v>
      </c>
      <c r="D350" s="232">
        <v>114.5</v>
      </c>
      <c r="E350" s="232">
        <v>113.35</v>
      </c>
      <c r="F350" s="232">
        <v>112.14999999999999</v>
      </c>
      <c r="G350" s="232">
        <v>110.99999999999999</v>
      </c>
      <c r="H350" s="232">
        <v>115.7</v>
      </c>
      <c r="I350" s="232">
        <v>116.85000000000001</v>
      </c>
      <c r="J350" s="232">
        <v>118.05000000000001</v>
      </c>
      <c r="K350" s="231">
        <v>115.65</v>
      </c>
      <c r="L350" s="231">
        <v>113.3</v>
      </c>
      <c r="M350" s="231">
        <v>7.3222199999999997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2956.8</v>
      </c>
      <c r="D351" s="232">
        <v>2970.0166666666664</v>
      </c>
      <c r="E351" s="232">
        <v>2931.833333333333</v>
      </c>
      <c r="F351" s="232">
        <v>2906.8666666666668</v>
      </c>
      <c r="G351" s="232">
        <v>2868.6833333333334</v>
      </c>
      <c r="H351" s="232">
        <v>2994.9833333333327</v>
      </c>
      <c r="I351" s="232">
        <v>3033.1666666666661</v>
      </c>
      <c r="J351" s="232">
        <v>3058.1333333333323</v>
      </c>
      <c r="K351" s="231">
        <v>3008.2</v>
      </c>
      <c r="L351" s="231">
        <v>2945.05</v>
      </c>
      <c r="M351" s="231">
        <v>1.1295500000000001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510.65</v>
      </c>
      <c r="D352" s="232">
        <v>511.63333333333338</v>
      </c>
      <c r="E352" s="232">
        <v>500.26666666666677</v>
      </c>
      <c r="F352" s="232">
        <v>489.88333333333338</v>
      </c>
      <c r="G352" s="232">
        <v>478.51666666666677</v>
      </c>
      <c r="H352" s="232">
        <v>522.01666666666677</v>
      </c>
      <c r="I352" s="232">
        <v>533.38333333333344</v>
      </c>
      <c r="J352" s="232">
        <v>543.76666666666677</v>
      </c>
      <c r="K352" s="231">
        <v>523</v>
      </c>
      <c r="L352" s="231">
        <v>501.25</v>
      </c>
      <c r="M352" s="231">
        <v>6.0502200000000004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284.3</v>
      </c>
      <c r="D353" s="232">
        <v>284.25</v>
      </c>
      <c r="E353" s="232">
        <v>281.10000000000002</v>
      </c>
      <c r="F353" s="232">
        <v>277.90000000000003</v>
      </c>
      <c r="G353" s="232">
        <v>274.75000000000006</v>
      </c>
      <c r="H353" s="232">
        <v>287.45</v>
      </c>
      <c r="I353" s="232">
        <v>290.59999999999997</v>
      </c>
      <c r="J353" s="232">
        <v>293.79999999999995</v>
      </c>
      <c r="K353" s="231">
        <v>287.39999999999998</v>
      </c>
      <c r="L353" s="231">
        <v>281.05</v>
      </c>
      <c r="M353" s="231">
        <v>1.55172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1548.45</v>
      </c>
      <c r="D354" s="232">
        <v>1546.5333333333335</v>
      </c>
      <c r="E354" s="232">
        <v>1533.116666666667</v>
      </c>
      <c r="F354" s="232">
        <v>1517.7833333333335</v>
      </c>
      <c r="G354" s="232">
        <v>1504.366666666667</v>
      </c>
      <c r="H354" s="232">
        <v>1561.866666666667</v>
      </c>
      <c r="I354" s="232">
        <v>1575.2833333333335</v>
      </c>
      <c r="J354" s="232">
        <v>1590.616666666667</v>
      </c>
      <c r="K354" s="231">
        <v>1559.95</v>
      </c>
      <c r="L354" s="231">
        <v>1531.2</v>
      </c>
      <c r="M354" s="231">
        <v>3.1802999999999999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37516.35</v>
      </c>
      <c r="D355" s="232">
        <v>37805.833333333336</v>
      </c>
      <c r="E355" s="232">
        <v>37111.666666666672</v>
      </c>
      <c r="F355" s="232">
        <v>36706.983333333337</v>
      </c>
      <c r="G355" s="232">
        <v>36012.816666666673</v>
      </c>
      <c r="H355" s="232">
        <v>38210.51666666667</v>
      </c>
      <c r="I355" s="232">
        <v>38904.683333333342</v>
      </c>
      <c r="J355" s="232">
        <v>39309.366666666669</v>
      </c>
      <c r="K355" s="231">
        <v>38500</v>
      </c>
      <c r="L355" s="231">
        <v>37401.15</v>
      </c>
      <c r="M355" s="231">
        <v>0.2404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882.45</v>
      </c>
      <c r="D356" s="232">
        <v>880.15</v>
      </c>
      <c r="E356" s="232">
        <v>866.3</v>
      </c>
      <c r="F356" s="232">
        <v>850.15</v>
      </c>
      <c r="G356" s="232">
        <v>836.3</v>
      </c>
      <c r="H356" s="232">
        <v>896.3</v>
      </c>
      <c r="I356" s="232">
        <v>910.15000000000009</v>
      </c>
      <c r="J356" s="232">
        <v>926.3</v>
      </c>
      <c r="K356" s="231">
        <v>894</v>
      </c>
      <c r="L356" s="231">
        <v>864</v>
      </c>
      <c r="M356" s="231">
        <v>3.5739100000000001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4426.7</v>
      </c>
      <c r="D357" s="232">
        <v>4420.45</v>
      </c>
      <c r="E357" s="232">
        <v>4373.2999999999993</v>
      </c>
      <c r="F357" s="232">
        <v>4319.8999999999996</v>
      </c>
      <c r="G357" s="232">
        <v>4272.7499999999991</v>
      </c>
      <c r="H357" s="232">
        <v>4473.8499999999995</v>
      </c>
      <c r="I357" s="232">
        <v>4520.9999999999991</v>
      </c>
      <c r="J357" s="232">
        <v>4574.3999999999996</v>
      </c>
      <c r="K357" s="231">
        <v>4467.6000000000004</v>
      </c>
      <c r="L357" s="231">
        <v>4367.05</v>
      </c>
      <c r="M357" s="231">
        <v>4.6638700000000002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229.3</v>
      </c>
      <c r="D358" s="232">
        <v>230.20000000000002</v>
      </c>
      <c r="E358" s="232">
        <v>227.40000000000003</v>
      </c>
      <c r="F358" s="232">
        <v>225.50000000000003</v>
      </c>
      <c r="G358" s="232">
        <v>222.70000000000005</v>
      </c>
      <c r="H358" s="232">
        <v>232.10000000000002</v>
      </c>
      <c r="I358" s="232">
        <v>234.90000000000003</v>
      </c>
      <c r="J358" s="232">
        <v>236.8</v>
      </c>
      <c r="K358" s="231">
        <v>233</v>
      </c>
      <c r="L358" s="231">
        <v>228.3</v>
      </c>
      <c r="M358" s="231">
        <v>21.64113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3520.55</v>
      </c>
      <c r="D359" s="232">
        <v>3524.8666666666668</v>
      </c>
      <c r="E359" s="232">
        <v>3497.7833333333338</v>
      </c>
      <c r="F359" s="232">
        <v>3475.0166666666669</v>
      </c>
      <c r="G359" s="232">
        <v>3447.9333333333338</v>
      </c>
      <c r="H359" s="232">
        <v>3547.6333333333337</v>
      </c>
      <c r="I359" s="232">
        <v>3574.7166666666667</v>
      </c>
      <c r="J359" s="232">
        <v>3597.4833333333336</v>
      </c>
      <c r="K359" s="231">
        <v>3551.95</v>
      </c>
      <c r="L359" s="231">
        <v>3502.1</v>
      </c>
      <c r="M359" s="231">
        <v>9.3310000000000004E-2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1297.3</v>
      </c>
      <c r="D360" s="232">
        <v>1303.9666666666667</v>
      </c>
      <c r="E360" s="232">
        <v>1258.7333333333333</v>
      </c>
      <c r="F360" s="232">
        <v>1220.1666666666667</v>
      </c>
      <c r="G360" s="232">
        <v>1174.9333333333334</v>
      </c>
      <c r="H360" s="232">
        <v>1342.5333333333333</v>
      </c>
      <c r="I360" s="232">
        <v>1387.7666666666669</v>
      </c>
      <c r="J360" s="232">
        <v>1426.3333333333333</v>
      </c>
      <c r="K360" s="231">
        <v>1349.2</v>
      </c>
      <c r="L360" s="231">
        <v>1265.4000000000001</v>
      </c>
      <c r="M360" s="231">
        <v>1.47638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2368.1</v>
      </c>
      <c r="D361" s="232">
        <v>2369.15</v>
      </c>
      <c r="E361" s="232">
        <v>2355</v>
      </c>
      <c r="F361" s="232">
        <v>2341.9</v>
      </c>
      <c r="G361" s="232">
        <v>2327.75</v>
      </c>
      <c r="H361" s="232">
        <v>2382.25</v>
      </c>
      <c r="I361" s="232">
        <v>2396.4000000000005</v>
      </c>
      <c r="J361" s="232">
        <v>2409.5</v>
      </c>
      <c r="K361" s="231">
        <v>2383.3000000000002</v>
      </c>
      <c r="L361" s="231">
        <v>2356.0500000000002</v>
      </c>
      <c r="M361" s="231">
        <v>2.7128000000000001</v>
      </c>
      <c r="N361" s="1"/>
      <c r="O361" s="1"/>
    </row>
    <row r="362" spans="1:15" ht="12.75" customHeight="1">
      <c r="A362" s="30">
        <v>352</v>
      </c>
      <c r="B362" s="217" t="s">
        <v>1013</v>
      </c>
      <c r="C362" s="231">
        <v>69.849999999999994</v>
      </c>
      <c r="D362" s="232">
        <v>69.266666666666666</v>
      </c>
      <c r="E362" s="232">
        <v>68.133333333333326</v>
      </c>
      <c r="F362" s="232">
        <v>66.416666666666657</v>
      </c>
      <c r="G362" s="232">
        <v>65.283333333333317</v>
      </c>
      <c r="H362" s="232">
        <v>70.983333333333334</v>
      </c>
      <c r="I362" s="232">
        <v>72.116666666666688</v>
      </c>
      <c r="J362" s="232">
        <v>73.833333333333343</v>
      </c>
      <c r="K362" s="231">
        <v>70.400000000000006</v>
      </c>
      <c r="L362" s="231">
        <v>67.55</v>
      </c>
      <c r="M362" s="231">
        <v>45.960560000000001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963.35</v>
      </c>
      <c r="D363" s="232">
        <v>964.18333333333339</v>
      </c>
      <c r="E363" s="232">
        <v>949.41666666666674</v>
      </c>
      <c r="F363" s="232">
        <v>935.48333333333335</v>
      </c>
      <c r="G363" s="232">
        <v>920.7166666666667</v>
      </c>
      <c r="H363" s="232">
        <v>978.11666666666679</v>
      </c>
      <c r="I363" s="232">
        <v>992.88333333333344</v>
      </c>
      <c r="J363" s="232">
        <v>1006.8166666666668</v>
      </c>
      <c r="K363" s="231">
        <v>978.95</v>
      </c>
      <c r="L363" s="231">
        <v>950.25</v>
      </c>
      <c r="M363" s="231">
        <v>0.38018999999999997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2860.7</v>
      </c>
      <c r="D364" s="232">
        <v>2868.5166666666664</v>
      </c>
      <c r="E364" s="232">
        <v>2842.1833333333329</v>
      </c>
      <c r="F364" s="232">
        <v>2823.6666666666665</v>
      </c>
      <c r="G364" s="232">
        <v>2797.333333333333</v>
      </c>
      <c r="H364" s="232">
        <v>2887.0333333333328</v>
      </c>
      <c r="I364" s="232">
        <v>2913.3666666666668</v>
      </c>
      <c r="J364" s="232">
        <v>2931.8833333333328</v>
      </c>
      <c r="K364" s="231">
        <v>2894.85</v>
      </c>
      <c r="L364" s="231">
        <v>2850</v>
      </c>
      <c r="M364" s="231">
        <v>1.62906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1263.7</v>
      </c>
      <c r="D365" s="232">
        <v>1267.3</v>
      </c>
      <c r="E365" s="232">
        <v>1253.5999999999999</v>
      </c>
      <c r="F365" s="232">
        <v>1243.5</v>
      </c>
      <c r="G365" s="232">
        <v>1229.8</v>
      </c>
      <c r="H365" s="232">
        <v>1277.3999999999999</v>
      </c>
      <c r="I365" s="232">
        <v>1291.1000000000001</v>
      </c>
      <c r="J365" s="232">
        <v>1301.1999999999998</v>
      </c>
      <c r="K365" s="231">
        <v>1281</v>
      </c>
      <c r="L365" s="231">
        <v>1257.2</v>
      </c>
      <c r="M365" s="231">
        <v>0.56279000000000001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286.14999999999998</v>
      </c>
      <c r="D366" s="232">
        <v>286.09999999999997</v>
      </c>
      <c r="E366" s="232">
        <v>284.44999999999993</v>
      </c>
      <c r="F366" s="232">
        <v>282.74999999999994</v>
      </c>
      <c r="G366" s="232">
        <v>281.09999999999991</v>
      </c>
      <c r="H366" s="232">
        <v>287.79999999999995</v>
      </c>
      <c r="I366" s="232">
        <v>289.44999999999993</v>
      </c>
      <c r="J366" s="232">
        <v>291.14999999999998</v>
      </c>
      <c r="K366" s="231">
        <v>287.75</v>
      </c>
      <c r="L366" s="231">
        <v>284.39999999999998</v>
      </c>
      <c r="M366" s="231">
        <v>10.505100000000001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152.35</v>
      </c>
      <c r="D367" s="232">
        <v>153.03333333333333</v>
      </c>
      <c r="E367" s="232">
        <v>150.86666666666667</v>
      </c>
      <c r="F367" s="232">
        <v>149.38333333333335</v>
      </c>
      <c r="G367" s="232">
        <v>147.2166666666667</v>
      </c>
      <c r="H367" s="232">
        <v>154.51666666666665</v>
      </c>
      <c r="I367" s="232">
        <v>156.68333333333334</v>
      </c>
      <c r="J367" s="232">
        <v>158.16666666666663</v>
      </c>
      <c r="K367" s="231">
        <v>155.19999999999999</v>
      </c>
      <c r="L367" s="231">
        <v>151.55000000000001</v>
      </c>
      <c r="M367" s="231">
        <v>58.952460000000002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222.15</v>
      </c>
      <c r="D368" s="232">
        <v>222.63333333333333</v>
      </c>
      <c r="E368" s="232">
        <v>220.76666666666665</v>
      </c>
      <c r="F368" s="232">
        <v>219.38333333333333</v>
      </c>
      <c r="G368" s="232">
        <v>217.51666666666665</v>
      </c>
      <c r="H368" s="232">
        <v>224.01666666666665</v>
      </c>
      <c r="I368" s="232">
        <v>225.88333333333333</v>
      </c>
      <c r="J368" s="232">
        <v>227.26666666666665</v>
      </c>
      <c r="K368" s="231">
        <v>224.5</v>
      </c>
      <c r="L368" s="231">
        <v>221.25</v>
      </c>
      <c r="M368" s="231">
        <v>128.18474000000001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330.2</v>
      </c>
      <c r="D369" s="232">
        <v>331</v>
      </c>
      <c r="E369" s="232">
        <v>327.05</v>
      </c>
      <c r="F369" s="232">
        <v>323.90000000000003</v>
      </c>
      <c r="G369" s="232">
        <v>319.95000000000005</v>
      </c>
      <c r="H369" s="232">
        <v>334.15</v>
      </c>
      <c r="I369" s="232">
        <v>338.1</v>
      </c>
      <c r="J369" s="232">
        <v>341.24999999999994</v>
      </c>
      <c r="K369" s="231">
        <v>334.95</v>
      </c>
      <c r="L369" s="231">
        <v>327.85</v>
      </c>
      <c r="M369" s="231">
        <v>3.9925600000000001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419.75</v>
      </c>
      <c r="D370" s="232">
        <v>417.66666666666669</v>
      </c>
      <c r="E370" s="232">
        <v>411.33333333333337</v>
      </c>
      <c r="F370" s="232">
        <v>402.91666666666669</v>
      </c>
      <c r="G370" s="232">
        <v>396.58333333333337</v>
      </c>
      <c r="H370" s="232">
        <v>426.08333333333337</v>
      </c>
      <c r="I370" s="232">
        <v>432.41666666666674</v>
      </c>
      <c r="J370" s="232">
        <v>440.83333333333337</v>
      </c>
      <c r="K370" s="231">
        <v>424</v>
      </c>
      <c r="L370" s="231">
        <v>409.25</v>
      </c>
      <c r="M370" s="231">
        <v>3.28498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573.79999999999995</v>
      </c>
      <c r="D371" s="232">
        <v>574.9666666666667</v>
      </c>
      <c r="E371" s="232">
        <v>568.83333333333337</v>
      </c>
      <c r="F371" s="232">
        <v>563.86666666666667</v>
      </c>
      <c r="G371" s="232">
        <v>557.73333333333335</v>
      </c>
      <c r="H371" s="232">
        <v>579.93333333333339</v>
      </c>
      <c r="I371" s="232">
        <v>586.06666666666661</v>
      </c>
      <c r="J371" s="232">
        <v>591.03333333333342</v>
      </c>
      <c r="K371" s="231">
        <v>581.1</v>
      </c>
      <c r="L371" s="231">
        <v>570</v>
      </c>
      <c r="M371" s="231">
        <v>0.50807999999999998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106.3</v>
      </c>
      <c r="D372" s="232">
        <v>105.81666666666666</v>
      </c>
      <c r="E372" s="232">
        <v>103.83333333333333</v>
      </c>
      <c r="F372" s="232">
        <v>101.36666666666666</v>
      </c>
      <c r="G372" s="232">
        <v>99.383333333333326</v>
      </c>
      <c r="H372" s="232">
        <v>108.28333333333333</v>
      </c>
      <c r="I372" s="232">
        <v>110.26666666666668</v>
      </c>
      <c r="J372" s="232">
        <v>112.73333333333333</v>
      </c>
      <c r="K372" s="231">
        <v>107.8</v>
      </c>
      <c r="L372" s="231">
        <v>103.35</v>
      </c>
      <c r="M372" s="231">
        <v>8.9939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1043.95</v>
      </c>
      <c r="D373" s="232">
        <v>1061.25</v>
      </c>
      <c r="E373" s="232">
        <v>1022.7</v>
      </c>
      <c r="F373" s="232">
        <v>1001.45</v>
      </c>
      <c r="G373" s="232">
        <v>962.90000000000009</v>
      </c>
      <c r="H373" s="232">
        <v>1082.5</v>
      </c>
      <c r="I373" s="232">
        <v>1121.0500000000002</v>
      </c>
      <c r="J373" s="232">
        <v>1142.3</v>
      </c>
      <c r="K373" s="231">
        <v>1099.8</v>
      </c>
      <c r="L373" s="231">
        <v>1040</v>
      </c>
      <c r="M373" s="231">
        <v>0.67439000000000004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4886.25</v>
      </c>
      <c r="D374" s="232">
        <v>4914.9333333333334</v>
      </c>
      <c r="E374" s="232">
        <v>4851.2166666666672</v>
      </c>
      <c r="F374" s="232">
        <v>4816.1833333333334</v>
      </c>
      <c r="G374" s="232">
        <v>4752.4666666666672</v>
      </c>
      <c r="H374" s="232">
        <v>4949.9666666666672</v>
      </c>
      <c r="I374" s="232">
        <v>5013.6833333333325</v>
      </c>
      <c r="J374" s="232">
        <v>5048.7166666666672</v>
      </c>
      <c r="K374" s="231">
        <v>4978.6499999999996</v>
      </c>
      <c r="L374" s="231">
        <v>4879.8999999999996</v>
      </c>
      <c r="M374" s="231">
        <v>6.1350000000000002E-2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13830.2</v>
      </c>
      <c r="D375" s="232">
        <v>13856.449999999999</v>
      </c>
      <c r="E375" s="232">
        <v>13753.749999999998</v>
      </c>
      <c r="F375" s="232">
        <v>13677.3</v>
      </c>
      <c r="G375" s="232">
        <v>13574.599999999999</v>
      </c>
      <c r="H375" s="232">
        <v>13932.899999999998</v>
      </c>
      <c r="I375" s="232">
        <v>14035.599999999999</v>
      </c>
      <c r="J375" s="232">
        <v>14112.049999999997</v>
      </c>
      <c r="K375" s="231">
        <v>13959.15</v>
      </c>
      <c r="L375" s="231">
        <v>13780</v>
      </c>
      <c r="M375" s="231">
        <v>1.14E-2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46.85</v>
      </c>
      <c r="D376" s="232">
        <v>47.15</v>
      </c>
      <c r="E376" s="232">
        <v>46.4</v>
      </c>
      <c r="F376" s="232">
        <v>45.95</v>
      </c>
      <c r="G376" s="232">
        <v>45.2</v>
      </c>
      <c r="H376" s="232">
        <v>47.599999999999994</v>
      </c>
      <c r="I376" s="232">
        <v>48.349999999999994</v>
      </c>
      <c r="J376" s="232">
        <v>48.79999999999999</v>
      </c>
      <c r="K376" s="231">
        <v>47.9</v>
      </c>
      <c r="L376" s="231">
        <v>46.7</v>
      </c>
      <c r="M376" s="231">
        <v>306.19961000000001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353.85</v>
      </c>
      <c r="D377" s="232">
        <v>352.95</v>
      </c>
      <c r="E377" s="232">
        <v>347.9</v>
      </c>
      <c r="F377" s="232">
        <v>341.95</v>
      </c>
      <c r="G377" s="232">
        <v>336.9</v>
      </c>
      <c r="H377" s="232">
        <v>358.9</v>
      </c>
      <c r="I377" s="232">
        <v>363.95000000000005</v>
      </c>
      <c r="J377" s="232">
        <v>369.9</v>
      </c>
      <c r="K377" s="231">
        <v>358</v>
      </c>
      <c r="L377" s="231">
        <v>347</v>
      </c>
      <c r="M377" s="231">
        <v>1.3423400000000001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140.30000000000001</v>
      </c>
      <c r="D378" s="232">
        <v>141.61666666666667</v>
      </c>
      <c r="E378" s="232">
        <v>138.43333333333334</v>
      </c>
      <c r="F378" s="232">
        <v>136.56666666666666</v>
      </c>
      <c r="G378" s="232">
        <v>133.38333333333333</v>
      </c>
      <c r="H378" s="232">
        <v>143.48333333333335</v>
      </c>
      <c r="I378" s="232">
        <v>146.66666666666669</v>
      </c>
      <c r="J378" s="232">
        <v>148.53333333333336</v>
      </c>
      <c r="K378" s="231">
        <v>144.80000000000001</v>
      </c>
      <c r="L378" s="231">
        <v>139.75</v>
      </c>
      <c r="M378" s="231">
        <v>75.003240000000005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117.4</v>
      </c>
      <c r="D379" s="232">
        <v>117.78333333333335</v>
      </c>
      <c r="E379" s="232">
        <v>116.66666666666669</v>
      </c>
      <c r="F379" s="232">
        <v>115.93333333333334</v>
      </c>
      <c r="G379" s="232">
        <v>114.81666666666668</v>
      </c>
      <c r="H379" s="232">
        <v>118.51666666666669</v>
      </c>
      <c r="I379" s="232">
        <v>119.63333333333334</v>
      </c>
      <c r="J379" s="232">
        <v>120.3666666666667</v>
      </c>
      <c r="K379" s="231">
        <v>118.9</v>
      </c>
      <c r="L379" s="231">
        <v>117.05</v>
      </c>
      <c r="M379" s="231">
        <v>41.17362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607.20000000000005</v>
      </c>
      <c r="D380" s="232">
        <v>610.2833333333333</v>
      </c>
      <c r="E380" s="232">
        <v>601.41666666666663</v>
      </c>
      <c r="F380" s="232">
        <v>595.63333333333333</v>
      </c>
      <c r="G380" s="232">
        <v>586.76666666666665</v>
      </c>
      <c r="H380" s="232">
        <v>616.06666666666661</v>
      </c>
      <c r="I380" s="232">
        <v>624.93333333333339</v>
      </c>
      <c r="J380" s="232">
        <v>630.71666666666658</v>
      </c>
      <c r="K380" s="231">
        <v>619.15</v>
      </c>
      <c r="L380" s="231">
        <v>604.5</v>
      </c>
      <c r="M380" s="231">
        <v>2.2926700000000002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358.15</v>
      </c>
      <c r="D381" s="232">
        <v>355.75</v>
      </c>
      <c r="E381" s="232">
        <v>351.6</v>
      </c>
      <c r="F381" s="232">
        <v>345.05</v>
      </c>
      <c r="G381" s="232">
        <v>340.90000000000003</v>
      </c>
      <c r="H381" s="232">
        <v>362.3</v>
      </c>
      <c r="I381" s="232">
        <v>366.45</v>
      </c>
      <c r="J381" s="232">
        <v>373</v>
      </c>
      <c r="K381" s="231">
        <v>359.9</v>
      </c>
      <c r="L381" s="231">
        <v>349.2</v>
      </c>
      <c r="M381" s="231">
        <v>2.6636199999999999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1196.9000000000001</v>
      </c>
      <c r="D382" s="232">
        <v>1193.7166666666667</v>
      </c>
      <c r="E382" s="232">
        <v>1182.4333333333334</v>
      </c>
      <c r="F382" s="232">
        <v>1167.9666666666667</v>
      </c>
      <c r="G382" s="232">
        <v>1156.6833333333334</v>
      </c>
      <c r="H382" s="232">
        <v>1208.1833333333334</v>
      </c>
      <c r="I382" s="232">
        <v>1219.4666666666667</v>
      </c>
      <c r="J382" s="232">
        <v>1233.9333333333334</v>
      </c>
      <c r="K382" s="231">
        <v>1205</v>
      </c>
      <c r="L382" s="231">
        <v>1179.25</v>
      </c>
      <c r="M382" s="231">
        <v>1.58022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64.7</v>
      </c>
      <c r="D383" s="232">
        <v>64.866666666666674</v>
      </c>
      <c r="E383" s="232">
        <v>64.333333333333343</v>
      </c>
      <c r="F383" s="232">
        <v>63.966666666666669</v>
      </c>
      <c r="G383" s="232">
        <v>63.433333333333337</v>
      </c>
      <c r="H383" s="232">
        <v>65.233333333333348</v>
      </c>
      <c r="I383" s="232">
        <v>65.76666666666668</v>
      </c>
      <c r="J383" s="232">
        <v>66.133333333333354</v>
      </c>
      <c r="K383" s="231">
        <v>65.400000000000006</v>
      </c>
      <c r="L383" s="231">
        <v>64.5</v>
      </c>
      <c r="M383" s="231">
        <v>43.430599999999998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153.05000000000001</v>
      </c>
      <c r="D384" s="232">
        <v>154.01666666666668</v>
      </c>
      <c r="E384" s="232">
        <v>151.63333333333335</v>
      </c>
      <c r="F384" s="232">
        <v>150.21666666666667</v>
      </c>
      <c r="G384" s="232">
        <v>147.83333333333334</v>
      </c>
      <c r="H384" s="232">
        <v>155.43333333333337</v>
      </c>
      <c r="I384" s="232">
        <v>157.81666666666669</v>
      </c>
      <c r="J384" s="232">
        <v>159.23333333333338</v>
      </c>
      <c r="K384" s="231">
        <v>156.4</v>
      </c>
      <c r="L384" s="231">
        <v>152.6</v>
      </c>
      <c r="M384" s="231">
        <v>6.4275900000000004</v>
      </c>
      <c r="N384" s="1"/>
      <c r="O384" s="1"/>
    </row>
    <row r="385" spans="1:15" ht="12.75" customHeight="1">
      <c r="A385" s="30">
        <v>375</v>
      </c>
      <c r="B385" s="217" t="s">
        <v>1014</v>
      </c>
      <c r="C385" s="231">
        <v>732.45</v>
      </c>
      <c r="D385" s="232">
        <v>733.78333333333342</v>
      </c>
      <c r="E385" s="232">
        <v>725.61666666666679</v>
      </c>
      <c r="F385" s="232">
        <v>718.78333333333342</v>
      </c>
      <c r="G385" s="232">
        <v>710.61666666666679</v>
      </c>
      <c r="H385" s="232">
        <v>740.61666666666679</v>
      </c>
      <c r="I385" s="232">
        <v>748.78333333333353</v>
      </c>
      <c r="J385" s="232">
        <v>755.61666666666679</v>
      </c>
      <c r="K385" s="231">
        <v>741.95</v>
      </c>
      <c r="L385" s="231">
        <v>726.95</v>
      </c>
      <c r="M385" s="231">
        <v>0.47626000000000002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652.65</v>
      </c>
      <c r="D386" s="232">
        <v>650.35</v>
      </c>
      <c r="E386" s="232">
        <v>641</v>
      </c>
      <c r="F386" s="232">
        <v>629.35</v>
      </c>
      <c r="G386" s="232">
        <v>620</v>
      </c>
      <c r="H386" s="232">
        <v>662</v>
      </c>
      <c r="I386" s="232">
        <v>671.35000000000014</v>
      </c>
      <c r="J386" s="232">
        <v>683</v>
      </c>
      <c r="K386" s="231">
        <v>659.7</v>
      </c>
      <c r="L386" s="231">
        <v>638.70000000000005</v>
      </c>
      <c r="M386" s="231">
        <v>1.53952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198.3</v>
      </c>
      <c r="D387" s="232">
        <v>199.29999999999998</v>
      </c>
      <c r="E387" s="232">
        <v>196.49999999999997</v>
      </c>
      <c r="F387" s="232">
        <v>194.7</v>
      </c>
      <c r="G387" s="232">
        <v>191.89999999999998</v>
      </c>
      <c r="H387" s="232">
        <v>201.09999999999997</v>
      </c>
      <c r="I387" s="232">
        <v>203.89999999999998</v>
      </c>
      <c r="J387" s="232">
        <v>205.69999999999996</v>
      </c>
      <c r="K387" s="231">
        <v>202.1</v>
      </c>
      <c r="L387" s="231">
        <v>197.5</v>
      </c>
      <c r="M387" s="231">
        <v>1.57379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98.15</v>
      </c>
      <c r="D388" s="232">
        <v>98.65000000000002</v>
      </c>
      <c r="E388" s="232">
        <v>97.400000000000034</v>
      </c>
      <c r="F388" s="232">
        <v>96.65000000000002</v>
      </c>
      <c r="G388" s="232">
        <v>95.400000000000034</v>
      </c>
      <c r="H388" s="232">
        <v>99.400000000000034</v>
      </c>
      <c r="I388" s="232">
        <v>100.65</v>
      </c>
      <c r="J388" s="232">
        <v>101.40000000000003</v>
      </c>
      <c r="K388" s="231">
        <v>99.9</v>
      </c>
      <c r="L388" s="231">
        <v>97.9</v>
      </c>
      <c r="M388" s="231">
        <v>19.773879999999998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2084.5500000000002</v>
      </c>
      <c r="D389" s="232">
        <v>2075.4500000000003</v>
      </c>
      <c r="E389" s="232">
        <v>2051.9000000000005</v>
      </c>
      <c r="F389" s="232">
        <v>2019.2500000000002</v>
      </c>
      <c r="G389" s="232">
        <v>1995.7000000000005</v>
      </c>
      <c r="H389" s="232">
        <v>2108.1000000000004</v>
      </c>
      <c r="I389" s="232">
        <v>2131.6500000000005</v>
      </c>
      <c r="J389" s="232">
        <v>2164.3000000000006</v>
      </c>
      <c r="K389" s="231">
        <v>2099</v>
      </c>
      <c r="L389" s="231">
        <v>2042.8</v>
      </c>
      <c r="M389" s="231">
        <v>0.14913000000000001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36.049999999999997</v>
      </c>
      <c r="D390" s="232">
        <v>36.15</v>
      </c>
      <c r="E390" s="232">
        <v>35.9</v>
      </c>
      <c r="F390" s="232">
        <v>35.75</v>
      </c>
      <c r="G390" s="232">
        <v>35.5</v>
      </c>
      <c r="H390" s="232">
        <v>36.299999999999997</v>
      </c>
      <c r="I390" s="232">
        <v>36.549999999999997</v>
      </c>
      <c r="J390" s="232">
        <v>36.699999999999996</v>
      </c>
      <c r="K390" s="231">
        <v>36.4</v>
      </c>
      <c r="L390" s="231">
        <v>36</v>
      </c>
      <c r="M390" s="231">
        <v>9.8152500000000007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1265</v>
      </c>
      <c r="D391" s="232">
        <v>1265.9833333333333</v>
      </c>
      <c r="E391" s="232">
        <v>1252.0666666666666</v>
      </c>
      <c r="F391" s="232">
        <v>1239.1333333333332</v>
      </c>
      <c r="G391" s="232">
        <v>1225.2166666666665</v>
      </c>
      <c r="H391" s="232">
        <v>1278.9166666666667</v>
      </c>
      <c r="I391" s="232">
        <v>1292.8333333333333</v>
      </c>
      <c r="J391" s="232">
        <v>1305.7666666666669</v>
      </c>
      <c r="K391" s="231">
        <v>1279.9000000000001</v>
      </c>
      <c r="L391" s="231">
        <v>1253.05</v>
      </c>
      <c r="M391" s="231">
        <v>0.93296000000000001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169.35</v>
      </c>
      <c r="D392" s="232">
        <v>168.20000000000002</v>
      </c>
      <c r="E392" s="232">
        <v>166.40000000000003</v>
      </c>
      <c r="F392" s="232">
        <v>163.45000000000002</v>
      </c>
      <c r="G392" s="232">
        <v>161.65000000000003</v>
      </c>
      <c r="H392" s="232">
        <v>171.15000000000003</v>
      </c>
      <c r="I392" s="232">
        <v>172.95000000000005</v>
      </c>
      <c r="J392" s="232">
        <v>175.90000000000003</v>
      </c>
      <c r="K392" s="231">
        <v>170</v>
      </c>
      <c r="L392" s="231">
        <v>165.25</v>
      </c>
      <c r="M392" s="231">
        <v>9.8218399999999999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829.25</v>
      </c>
      <c r="D393" s="232">
        <v>830.41666666666663</v>
      </c>
      <c r="E393" s="232">
        <v>820.83333333333326</v>
      </c>
      <c r="F393" s="232">
        <v>812.41666666666663</v>
      </c>
      <c r="G393" s="232">
        <v>802.83333333333326</v>
      </c>
      <c r="H393" s="232">
        <v>838.83333333333326</v>
      </c>
      <c r="I393" s="232">
        <v>848.41666666666652</v>
      </c>
      <c r="J393" s="232">
        <v>856.83333333333326</v>
      </c>
      <c r="K393" s="231">
        <v>840</v>
      </c>
      <c r="L393" s="231">
        <v>822</v>
      </c>
      <c r="M393" s="231">
        <v>2.6524999999999999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2247.8000000000002</v>
      </c>
      <c r="D394" s="232">
        <v>2253.5833333333335</v>
      </c>
      <c r="E394" s="232">
        <v>2237.2666666666669</v>
      </c>
      <c r="F394" s="232">
        <v>2226.7333333333336</v>
      </c>
      <c r="G394" s="232">
        <v>2210.416666666667</v>
      </c>
      <c r="H394" s="232">
        <v>2264.1166666666668</v>
      </c>
      <c r="I394" s="232">
        <v>2280.4333333333334</v>
      </c>
      <c r="J394" s="232">
        <v>2290.9666666666667</v>
      </c>
      <c r="K394" s="231">
        <v>2269.9</v>
      </c>
      <c r="L394" s="231">
        <v>2243.0500000000002</v>
      </c>
      <c r="M394" s="231">
        <v>74.990819999999999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89.9</v>
      </c>
      <c r="D395" s="232">
        <v>90.149999999999991</v>
      </c>
      <c r="E395" s="232">
        <v>88.999999999999986</v>
      </c>
      <c r="F395" s="232">
        <v>88.1</v>
      </c>
      <c r="G395" s="232">
        <v>86.949999999999989</v>
      </c>
      <c r="H395" s="232">
        <v>91.049999999999983</v>
      </c>
      <c r="I395" s="232">
        <v>92.199999999999989</v>
      </c>
      <c r="J395" s="232">
        <v>93.09999999999998</v>
      </c>
      <c r="K395" s="231">
        <v>91.3</v>
      </c>
      <c r="L395" s="231">
        <v>89.25</v>
      </c>
      <c r="M395" s="231">
        <v>3.5964100000000001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597.70000000000005</v>
      </c>
      <c r="D396" s="232">
        <v>597.81666666666661</v>
      </c>
      <c r="E396" s="232">
        <v>592.73333333333323</v>
      </c>
      <c r="F396" s="232">
        <v>587.76666666666665</v>
      </c>
      <c r="G396" s="232">
        <v>582.68333333333328</v>
      </c>
      <c r="H396" s="232">
        <v>602.78333333333319</v>
      </c>
      <c r="I396" s="232">
        <v>607.86666666666667</v>
      </c>
      <c r="J396" s="232">
        <v>612.83333333333314</v>
      </c>
      <c r="K396" s="231">
        <v>602.9</v>
      </c>
      <c r="L396" s="231">
        <v>592.85</v>
      </c>
      <c r="M396" s="231">
        <v>0.85784000000000005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1335.75</v>
      </c>
      <c r="D397" s="232">
        <v>1332.1833333333334</v>
      </c>
      <c r="E397" s="232">
        <v>1319.8666666666668</v>
      </c>
      <c r="F397" s="232">
        <v>1303.9833333333333</v>
      </c>
      <c r="G397" s="232">
        <v>1291.6666666666667</v>
      </c>
      <c r="H397" s="232">
        <v>1348.0666666666668</v>
      </c>
      <c r="I397" s="232">
        <v>1360.3833333333334</v>
      </c>
      <c r="J397" s="232">
        <v>1376.2666666666669</v>
      </c>
      <c r="K397" s="231">
        <v>1344.5</v>
      </c>
      <c r="L397" s="231">
        <v>1316.3</v>
      </c>
      <c r="M397" s="231">
        <v>1.34189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720.2</v>
      </c>
      <c r="D398" s="232">
        <v>721.70000000000016</v>
      </c>
      <c r="E398" s="232">
        <v>712.8000000000003</v>
      </c>
      <c r="F398" s="232">
        <v>705.40000000000009</v>
      </c>
      <c r="G398" s="232">
        <v>696.50000000000023</v>
      </c>
      <c r="H398" s="232">
        <v>729.10000000000036</v>
      </c>
      <c r="I398" s="232">
        <v>738.00000000000023</v>
      </c>
      <c r="J398" s="232">
        <v>745.40000000000043</v>
      </c>
      <c r="K398" s="231">
        <v>730.6</v>
      </c>
      <c r="L398" s="231">
        <v>714.3</v>
      </c>
      <c r="M398" s="231">
        <v>5.0382100000000003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1118.6500000000001</v>
      </c>
      <c r="D399" s="232">
        <v>1116.3999999999999</v>
      </c>
      <c r="E399" s="232">
        <v>1107.2499999999998</v>
      </c>
      <c r="F399" s="232">
        <v>1095.8499999999999</v>
      </c>
      <c r="G399" s="232">
        <v>1086.6999999999998</v>
      </c>
      <c r="H399" s="232">
        <v>1127.7999999999997</v>
      </c>
      <c r="I399" s="232">
        <v>1136.9499999999998</v>
      </c>
      <c r="J399" s="232">
        <v>1148.3499999999997</v>
      </c>
      <c r="K399" s="231">
        <v>1125.55</v>
      </c>
      <c r="L399" s="231">
        <v>1105</v>
      </c>
      <c r="M399" s="231">
        <v>4.6367200000000004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352.35</v>
      </c>
      <c r="D400" s="232">
        <v>351.01666666666665</v>
      </c>
      <c r="E400" s="232">
        <v>346.0333333333333</v>
      </c>
      <c r="F400" s="232">
        <v>339.71666666666664</v>
      </c>
      <c r="G400" s="232">
        <v>334.73333333333329</v>
      </c>
      <c r="H400" s="232">
        <v>357.33333333333331</v>
      </c>
      <c r="I400" s="232">
        <v>362.31666666666666</v>
      </c>
      <c r="J400" s="232">
        <v>368.63333333333333</v>
      </c>
      <c r="K400" s="231">
        <v>356</v>
      </c>
      <c r="L400" s="231">
        <v>344.7</v>
      </c>
      <c r="M400" s="231">
        <v>0.48387000000000002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30.95</v>
      </c>
      <c r="D401" s="232">
        <v>31.016666666666666</v>
      </c>
      <c r="E401" s="232">
        <v>30.833333333333332</v>
      </c>
      <c r="F401" s="232">
        <v>30.716666666666665</v>
      </c>
      <c r="G401" s="232">
        <v>30.533333333333331</v>
      </c>
      <c r="H401" s="232">
        <v>31.133333333333333</v>
      </c>
      <c r="I401" s="232">
        <v>31.31666666666667</v>
      </c>
      <c r="J401" s="232">
        <v>31.433333333333334</v>
      </c>
      <c r="K401" s="231">
        <v>31.2</v>
      </c>
      <c r="L401" s="231">
        <v>30.9</v>
      </c>
      <c r="M401" s="231">
        <v>14.400460000000001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4252.8500000000004</v>
      </c>
      <c r="D402" s="232">
        <v>4232.95</v>
      </c>
      <c r="E402" s="232">
        <v>4176.8999999999996</v>
      </c>
      <c r="F402" s="232">
        <v>4100.95</v>
      </c>
      <c r="G402" s="232">
        <v>4044.8999999999996</v>
      </c>
      <c r="H402" s="232">
        <v>4308.8999999999996</v>
      </c>
      <c r="I402" s="232">
        <v>4364.9500000000007</v>
      </c>
      <c r="J402" s="232">
        <v>4440.8999999999996</v>
      </c>
      <c r="K402" s="231">
        <v>4289</v>
      </c>
      <c r="L402" s="231">
        <v>4157</v>
      </c>
      <c r="M402" s="231">
        <v>0.19148000000000001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2383.6999999999998</v>
      </c>
      <c r="D403" s="232">
        <v>2384.5</v>
      </c>
      <c r="E403" s="232">
        <v>2364.85</v>
      </c>
      <c r="F403" s="232">
        <v>2346</v>
      </c>
      <c r="G403" s="232">
        <v>2326.35</v>
      </c>
      <c r="H403" s="232">
        <v>2403.35</v>
      </c>
      <c r="I403" s="232">
        <v>2422.9999999999995</v>
      </c>
      <c r="J403" s="232">
        <v>2441.85</v>
      </c>
      <c r="K403" s="231">
        <v>2404.15</v>
      </c>
      <c r="L403" s="231">
        <v>2365.65</v>
      </c>
      <c r="M403" s="231">
        <v>4.4863099999999996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65.25</v>
      </c>
      <c r="D404" s="232">
        <v>65.083333333333329</v>
      </c>
      <c r="E404" s="232">
        <v>64.716666666666654</v>
      </c>
      <c r="F404" s="232">
        <v>64.183333333333323</v>
      </c>
      <c r="G404" s="232">
        <v>63.816666666666649</v>
      </c>
      <c r="H404" s="232">
        <v>65.61666666666666</v>
      </c>
      <c r="I404" s="232">
        <v>65.983333333333334</v>
      </c>
      <c r="J404" s="232">
        <v>66.516666666666666</v>
      </c>
      <c r="K404" s="231">
        <v>65.45</v>
      </c>
      <c r="L404" s="231">
        <v>64.55</v>
      </c>
      <c r="M404" s="231">
        <v>142.64635000000001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5681</v>
      </c>
      <c r="D405" s="232">
        <v>5692.6166666666659</v>
      </c>
      <c r="E405" s="232">
        <v>5657.3833333333314</v>
      </c>
      <c r="F405" s="232">
        <v>5633.7666666666655</v>
      </c>
      <c r="G405" s="232">
        <v>5598.533333333331</v>
      </c>
      <c r="H405" s="232">
        <v>5716.2333333333318</v>
      </c>
      <c r="I405" s="232">
        <v>5751.4666666666672</v>
      </c>
      <c r="J405" s="232">
        <v>5775.0833333333321</v>
      </c>
      <c r="K405" s="231">
        <v>5727.85</v>
      </c>
      <c r="L405" s="231">
        <v>5669</v>
      </c>
      <c r="M405" s="231">
        <v>0.10322000000000001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1188.5</v>
      </c>
      <c r="D406" s="232">
        <v>1186.8</v>
      </c>
      <c r="E406" s="232">
        <v>1175.6999999999998</v>
      </c>
      <c r="F406" s="232">
        <v>1162.8999999999999</v>
      </c>
      <c r="G406" s="232">
        <v>1151.7999999999997</v>
      </c>
      <c r="H406" s="232">
        <v>1199.5999999999999</v>
      </c>
      <c r="I406" s="232">
        <v>1210.6999999999998</v>
      </c>
      <c r="J406" s="232">
        <v>1223.5</v>
      </c>
      <c r="K406" s="231">
        <v>1197.9000000000001</v>
      </c>
      <c r="L406" s="231">
        <v>1174</v>
      </c>
      <c r="M406" s="231">
        <v>0.67605999999999999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2753.6</v>
      </c>
      <c r="D407" s="232">
        <v>2760.15</v>
      </c>
      <c r="E407" s="232">
        <v>2733.3</v>
      </c>
      <c r="F407" s="232">
        <v>2713</v>
      </c>
      <c r="G407" s="232">
        <v>2686.15</v>
      </c>
      <c r="H407" s="232">
        <v>2780.4500000000003</v>
      </c>
      <c r="I407" s="232">
        <v>2807.2999999999997</v>
      </c>
      <c r="J407" s="232">
        <v>2827.6000000000004</v>
      </c>
      <c r="K407" s="231">
        <v>2787</v>
      </c>
      <c r="L407" s="231">
        <v>2739.85</v>
      </c>
      <c r="M407" s="231">
        <v>0.30142999999999998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460.95</v>
      </c>
      <c r="D408" s="232">
        <v>458.38333333333338</v>
      </c>
      <c r="E408" s="232">
        <v>452.81666666666678</v>
      </c>
      <c r="F408" s="232">
        <v>444.68333333333339</v>
      </c>
      <c r="G408" s="232">
        <v>439.11666666666679</v>
      </c>
      <c r="H408" s="232">
        <v>466.51666666666677</v>
      </c>
      <c r="I408" s="232">
        <v>472.08333333333337</v>
      </c>
      <c r="J408" s="232">
        <v>480.21666666666675</v>
      </c>
      <c r="K408" s="231">
        <v>463.95</v>
      </c>
      <c r="L408" s="231">
        <v>450.25</v>
      </c>
      <c r="M408" s="231">
        <v>0.7167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1053.3499999999999</v>
      </c>
      <c r="D409" s="232">
        <v>1063.3333333333333</v>
      </c>
      <c r="E409" s="232">
        <v>1040.0166666666664</v>
      </c>
      <c r="F409" s="232">
        <v>1026.6833333333332</v>
      </c>
      <c r="G409" s="232">
        <v>1003.3666666666663</v>
      </c>
      <c r="H409" s="232">
        <v>1076.6666666666665</v>
      </c>
      <c r="I409" s="232">
        <v>1099.9833333333336</v>
      </c>
      <c r="J409" s="232">
        <v>1113.3166666666666</v>
      </c>
      <c r="K409" s="231">
        <v>1086.6500000000001</v>
      </c>
      <c r="L409" s="231">
        <v>1050</v>
      </c>
      <c r="M409" s="231">
        <v>1.1881699999999999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241.65</v>
      </c>
      <c r="D410" s="232">
        <v>242.35</v>
      </c>
      <c r="E410" s="232">
        <v>239.79999999999998</v>
      </c>
      <c r="F410" s="232">
        <v>237.95</v>
      </c>
      <c r="G410" s="232">
        <v>235.39999999999998</v>
      </c>
      <c r="H410" s="232">
        <v>244.2</v>
      </c>
      <c r="I410" s="232">
        <v>246.75</v>
      </c>
      <c r="J410" s="232">
        <v>248.6</v>
      </c>
      <c r="K410" s="231">
        <v>244.9</v>
      </c>
      <c r="L410" s="231">
        <v>240.5</v>
      </c>
      <c r="M410" s="231">
        <v>7.2466799999999996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644.9</v>
      </c>
      <c r="D411" s="232">
        <v>642.36666666666667</v>
      </c>
      <c r="E411" s="232">
        <v>634.73333333333335</v>
      </c>
      <c r="F411" s="232">
        <v>624.56666666666672</v>
      </c>
      <c r="G411" s="232">
        <v>616.93333333333339</v>
      </c>
      <c r="H411" s="232">
        <v>652.5333333333333</v>
      </c>
      <c r="I411" s="232">
        <v>660.16666666666674</v>
      </c>
      <c r="J411" s="232">
        <v>670.33333333333326</v>
      </c>
      <c r="K411" s="231">
        <v>650</v>
      </c>
      <c r="L411" s="231">
        <v>632.20000000000005</v>
      </c>
      <c r="M411" s="231">
        <v>0.57625999999999999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25413.15</v>
      </c>
      <c r="D412" s="232">
        <v>25424.433333333334</v>
      </c>
      <c r="E412" s="232">
        <v>25210.716666666667</v>
      </c>
      <c r="F412" s="232">
        <v>25008.283333333333</v>
      </c>
      <c r="G412" s="232">
        <v>24794.566666666666</v>
      </c>
      <c r="H412" s="232">
        <v>25626.866666666669</v>
      </c>
      <c r="I412" s="232">
        <v>25840.583333333336</v>
      </c>
      <c r="J412" s="232">
        <v>26043.01666666667</v>
      </c>
      <c r="K412" s="231">
        <v>25638.15</v>
      </c>
      <c r="L412" s="231">
        <v>25222</v>
      </c>
      <c r="M412" s="231">
        <v>0.27916999999999997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44.25</v>
      </c>
      <c r="D413" s="232">
        <v>44.5</v>
      </c>
      <c r="E413" s="232">
        <v>43.4</v>
      </c>
      <c r="F413" s="232">
        <v>42.55</v>
      </c>
      <c r="G413" s="232">
        <v>41.449999999999996</v>
      </c>
      <c r="H413" s="232">
        <v>45.35</v>
      </c>
      <c r="I413" s="232">
        <v>46.449999999999996</v>
      </c>
      <c r="J413" s="232">
        <v>47.300000000000004</v>
      </c>
      <c r="K413" s="231">
        <v>45.6</v>
      </c>
      <c r="L413" s="231">
        <v>43.65</v>
      </c>
      <c r="M413" s="231">
        <v>82.285340000000005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1260.55</v>
      </c>
      <c r="D414" s="232">
        <v>1252.8999999999999</v>
      </c>
      <c r="E414" s="232">
        <v>1241.6499999999996</v>
      </c>
      <c r="F414" s="232">
        <v>1222.7499999999998</v>
      </c>
      <c r="G414" s="232">
        <v>1211.4999999999995</v>
      </c>
      <c r="H414" s="232">
        <v>1271.7999999999997</v>
      </c>
      <c r="I414" s="232">
        <v>1283.0500000000002</v>
      </c>
      <c r="J414" s="232">
        <v>1301.9499999999998</v>
      </c>
      <c r="K414" s="231">
        <v>1264.1500000000001</v>
      </c>
      <c r="L414" s="231">
        <v>1234</v>
      </c>
      <c r="M414" s="231">
        <v>4.2823700000000002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275.95</v>
      </c>
      <c r="D415" s="280">
        <v>275.68333333333334</v>
      </c>
      <c r="E415" s="280">
        <v>272.36666666666667</v>
      </c>
      <c r="F415" s="280">
        <v>268.78333333333336</v>
      </c>
      <c r="G415" s="280">
        <v>265.4666666666667</v>
      </c>
      <c r="H415" s="280">
        <v>279.26666666666665</v>
      </c>
      <c r="I415" s="280">
        <v>282.58333333333337</v>
      </c>
      <c r="J415" s="280">
        <v>286.16666666666663</v>
      </c>
      <c r="K415" s="279">
        <v>279</v>
      </c>
      <c r="L415" s="279">
        <v>272.10000000000002</v>
      </c>
      <c r="M415" s="279">
        <v>1.95841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3324.95</v>
      </c>
      <c r="D416" s="232">
        <v>3320.6166666666668</v>
      </c>
      <c r="E416" s="232">
        <v>3301.2333333333336</v>
      </c>
      <c r="F416" s="232">
        <v>3277.5166666666669</v>
      </c>
      <c r="G416" s="232">
        <v>3258.1333333333337</v>
      </c>
      <c r="H416" s="232">
        <v>3344.3333333333335</v>
      </c>
      <c r="I416" s="232">
        <v>3363.7166666666667</v>
      </c>
      <c r="J416" s="232">
        <v>3387.4333333333334</v>
      </c>
      <c r="K416" s="231">
        <v>3340</v>
      </c>
      <c r="L416" s="231">
        <v>3296.9</v>
      </c>
      <c r="M416" s="231">
        <v>2.5172699999999999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436.35</v>
      </c>
      <c r="D417" s="232">
        <v>447.7166666666667</v>
      </c>
      <c r="E417" s="232">
        <v>422.43333333333339</v>
      </c>
      <c r="F417" s="232">
        <v>408.51666666666671</v>
      </c>
      <c r="G417" s="232">
        <v>383.23333333333341</v>
      </c>
      <c r="H417" s="232">
        <v>461.63333333333338</v>
      </c>
      <c r="I417" s="232">
        <v>486.91666666666669</v>
      </c>
      <c r="J417" s="232">
        <v>500.83333333333337</v>
      </c>
      <c r="K417" s="231">
        <v>473</v>
      </c>
      <c r="L417" s="231">
        <v>433.8</v>
      </c>
      <c r="M417" s="231">
        <v>62.153709999999997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3811.45</v>
      </c>
      <c r="D418" s="232">
        <v>3809.9</v>
      </c>
      <c r="E418" s="232">
        <v>3789.8</v>
      </c>
      <c r="F418" s="232">
        <v>3768.15</v>
      </c>
      <c r="G418" s="232">
        <v>3748.05</v>
      </c>
      <c r="H418" s="232">
        <v>3831.55</v>
      </c>
      <c r="I418" s="232">
        <v>3851.6499999999996</v>
      </c>
      <c r="J418" s="232">
        <v>3873.3</v>
      </c>
      <c r="K418" s="231">
        <v>3830</v>
      </c>
      <c r="L418" s="231">
        <v>3788.25</v>
      </c>
      <c r="M418" s="231">
        <v>0.12461999999999999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413.55</v>
      </c>
      <c r="D419" s="232">
        <v>416.31666666666666</v>
      </c>
      <c r="E419" s="232">
        <v>408.23333333333335</v>
      </c>
      <c r="F419" s="232">
        <v>402.91666666666669</v>
      </c>
      <c r="G419" s="232">
        <v>394.83333333333337</v>
      </c>
      <c r="H419" s="232">
        <v>421.63333333333333</v>
      </c>
      <c r="I419" s="232">
        <v>429.7166666666667</v>
      </c>
      <c r="J419" s="232">
        <v>435.0333333333333</v>
      </c>
      <c r="K419" s="231">
        <v>424.4</v>
      </c>
      <c r="L419" s="231">
        <v>411</v>
      </c>
      <c r="M419" s="231">
        <v>16.54842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825.3</v>
      </c>
      <c r="D420" s="232">
        <v>818.6</v>
      </c>
      <c r="E420" s="232">
        <v>807.40000000000009</v>
      </c>
      <c r="F420" s="232">
        <v>789.50000000000011</v>
      </c>
      <c r="G420" s="232">
        <v>778.30000000000018</v>
      </c>
      <c r="H420" s="232">
        <v>836.5</v>
      </c>
      <c r="I420" s="232">
        <v>847.7</v>
      </c>
      <c r="J420" s="232">
        <v>865.59999999999991</v>
      </c>
      <c r="K420" s="231">
        <v>829.8</v>
      </c>
      <c r="L420" s="231">
        <v>800.7</v>
      </c>
      <c r="M420" s="231">
        <v>7.8795700000000002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552.9</v>
      </c>
      <c r="D421" s="232">
        <v>553.41666666666663</v>
      </c>
      <c r="E421" s="232">
        <v>549.48333333333323</v>
      </c>
      <c r="F421" s="232">
        <v>546.06666666666661</v>
      </c>
      <c r="G421" s="232">
        <v>542.13333333333321</v>
      </c>
      <c r="H421" s="232">
        <v>556.83333333333326</v>
      </c>
      <c r="I421" s="232">
        <v>560.76666666666665</v>
      </c>
      <c r="J421" s="232">
        <v>564.18333333333328</v>
      </c>
      <c r="K421" s="231">
        <v>557.35</v>
      </c>
      <c r="L421" s="231">
        <v>550</v>
      </c>
      <c r="M421" s="231">
        <v>2.2442500000000001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512.75</v>
      </c>
      <c r="D422" s="232">
        <v>515.08333333333337</v>
      </c>
      <c r="E422" s="232">
        <v>509.16666666666674</v>
      </c>
      <c r="F422" s="232">
        <v>505.58333333333337</v>
      </c>
      <c r="G422" s="232">
        <v>499.66666666666674</v>
      </c>
      <c r="H422" s="232">
        <v>518.66666666666674</v>
      </c>
      <c r="I422" s="232">
        <v>524.58333333333348</v>
      </c>
      <c r="J422" s="232">
        <v>528.16666666666674</v>
      </c>
      <c r="K422" s="231">
        <v>521</v>
      </c>
      <c r="L422" s="231">
        <v>511.5</v>
      </c>
      <c r="M422" s="231">
        <v>220.97792000000001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85.85</v>
      </c>
      <c r="D423" s="232">
        <v>85.583333333333329</v>
      </c>
      <c r="E423" s="232">
        <v>84.466666666666654</v>
      </c>
      <c r="F423" s="232">
        <v>83.083333333333329</v>
      </c>
      <c r="G423" s="232">
        <v>81.966666666666654</v>
      </c>
      <c r="H423" s="232">
        <v>86.966666666666654</v>
      </c>
      <c r="I423" s="232">
        <v>88.083333333333329</v>
      </c>
      <c r="J423" s="232">
        <v>89.466666666666654</v>
      </c>
      <c r="K423" s="231">
        <v>86.7</v>
      </c>
      <c r="L423" s="231">
        <v>84.2</v>
      </c>
      <c r="M423" s="231">
        <v>173.38652999999999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311.2</v>
      </c>
      <c r="D424" s="232">
        <v>315</v>
      </c>
      <c r="E424" s="232">
        <v>304.75</v>
      </c>
      <c r="F424" s="232">
        <v>298.3</v>
      </c>
      <c r="G424" s="232">
        <v>288.05</v>
      </c>
      <c r="H424" s="232">
        <v>321.45</v>
      </c>
      <c r="I424" s="232">
        <v>331.7</v>
      </c>
      <c r="J424" s="232">
        <v>338.15</v>
      </c>
      <c r="K424" s="231">
        <v>325.25</v>
      </c>
      <c r="L424" s="231">
        <v>308.55</v>
      </c>
      <c r="M424" s="231">
        <v>4.5927699999999998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156.65</v>
      </c>
      <c r="D425" s="232">
        <v>158.04999999999998</v>
      </c>
      <c r="E425" s="232">
        <v>154.34999999999997</v>
      </c>
      <c r="F425" s="232">
        <v>152.04999999999998</v>
      </c>
      <c r="G425" s="232">
        <v>148.34999999999997</v>
      </c>
      <c r="H425" s="232">
        <v>160.34999999999997</v>
      </c>
      <c r="I425" s="232">
        <v>164.04999999999995</v>
      </c>
      <c r="J425" s="232">
        <v>166.34999999999997</v>
      </c>
      <c r="K425" s="231">
        <v>161.75</v>
      </c>
      <c r="L425" s="231">
        <v>155.75</v>
      </c>
      <c r="M425" s="231">
        <v>5.8552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407.65</v>
      </c>
      <c r="D426" s="232">
        <v>410.88333333333338</v>
      </c>
      <c r="E426" s="232">
        <v>403.76666666666677</v>
      </c>
      <c r="F426" s="232">
        <v>399.88333333333338</v>
      </c>
      <c r="G426" s="232">
        <v>392.76666666666677</v>
      </c>
      <c r="H426" s="232">
        <v>414.76666666666677</v>
      </c>
      <c r="I426" s="232">
        <v>421.88333333333344</v>
      </c>
      <c r="J426" s="232">
        <v>425.76666666666677</v>
      </c>
      <c r="K426" s="231">
        <v>418</v>
      </c>
      <c r="L426" s="231">
        <v>407</v>
      </c>
      <c r="M426" s="231">
        <v>1.94373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430.3</v>
      </c>
      <c r="D427" s="232">
        <v>430.75</v>
      </c>
      <c r="E427" s="232">
        <v>427.55</v>
      </c>
      <c r="F427" s="232">
        <v>424.8</v>
      </c>
      <c r="G427" s="232">
        <v>421.6</v>
      </c>
      <c r="H427" s="232">
        <v>433.5</v>
      </c>
      <c r="I427" s="232">
        <v>436.70000000000005</v>
      </c>
      <c r="J427" s="232">
        <v>439.45</v>
      </c>
      <c r="K427" s="231">
        <v>433.95</v>
      </c>
      <c r="L427" s="231">
        <v>428</v>
      </c>
      <c r="M427" s="231">
        <v>1.12764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181.45</v>
      </c>
      <c r="D428" s="232">
        <v>177.1</v>
      </c>
      <c r="E428" s="232">
        <v>167.89999999999998</v>
      </c>
      <c r="F428" s="232">
        <v>154.35</v>
      </c>
      <c r="G428" s="232">
        <v>145.14999999999998</v>
      </c>
      <c r="H428" s="232">
        <v>190.64999999999998</v>
      </c>
      <c r="I428" s="232">
        <v>199.84999999999997</v>
      </c>
      <c r="J428" s="232">
        <v>213.39999999999998</v>
      </c>
      <c r="K428" s="231">
        <v>186.3</v>
      </c>
      <c r="L428" s="231">
        <v>163.55000000000001</v>
      </c>
      <c r="M428" s="231">
        <v>149.18733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977.65</v>
      </c>
      <c r="D429" s="232">
        <v>977.5333333333333</v>
      </c>
      <c r="E429" s="232">
        <v>972.11666666666656</v>
      </c>
      <c r="F429" s="232">
        <v>966.58333333333326</v>
      </c>
      <c r="G429" s="232">
        <v>961.16666666666652</v>
      </c>
      <c r="H429" s="232">
        <v>983.06666666666661</v>
      </c>
      <c r="I429" s="232">
        <v>988.48333333333335</v>
      </c>
      <c r="J429" s="232">
        <v>994.01666666666665</v>
      </c>
      <c r="K429" s="231">
        <v>982.95</v>
      </c>
      <c r="L429" s="231">
        <v>972</v>
      </c>
      <c r="M429" s="231">
        <v>18.579229999999999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427.25</v>
      </c>
      <c r="D430" s="232">
        <v>428.31666666666666</v>
      </c>
      <c r="E430" s="232">
        <v>417.68333333333334</v>
      </c>
      <c r="F430" s="232">
        <v>408.11666666666667</v>
      </c>
      <c r="G430" s="232">
        <v>397.48333333333335</v>
      </c>
      <c r="H430" s="232">
        <v>437.88333333333333</v>
      </c>
      <c r="I430" s="232">
        <v>448.51666666666665</v>
      </c>
      <c r="J430" s="232">
        <v>458.08333333333331</v>
      </c>
      <c r="K430" s="231">
        <v>438.95</v>
      </c>
      <c r="L430" s="231">
        <v>418.75</v>
      </c>
      <c r="M430" s="231">
        <v>8.60459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2274.15</v>
      </c>
      <c r="D431" s="232">
        <v>2272.5166666666669</v>
      </c>
      <c r="E431" s="232">
        <v>2241.7333333333336</v>
      </c>
      <c r="F431" s="232">
        <v>2209.3166666666666</v>
      </c>
      <c r="G431" s="232">
        <v>2178.5333333333333</v>
      </c>
      <c r="H431" s="232">
        <v>2304.9333333333338</v>
      </c>
      <c r="I431" s="232">
        <v>2335.7166666666676</v>
      </c>
      <c r="J431" s="232">
        <v>2368.1333333333341</v>
      </c>
      <c r="K431" s="231">
        <v>2303.3000000000002</v>
      </c>
      <c r="L431" s="231">
        <v>2240.1</v>
      </c>
      <c r="M431" s="231">
        <v>0.33063999999999999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982.7</v>
      </c>
      <c r="D432" s="232">
        <v>986.06666666666661</v>
      </c>
      <c r="E432" s="232">
        <v>975.63333333333321</v>
      </c>
      <c r="F432" s="232">
        <v>968.56666666666661</v>
      </c>
      <c r="G432" s="232">
        <v>958.13333333333321</v>
      </c>
      <c r="H432" s="232">
        <v>993.13333333333321</v>
      </c>
      <c r="I432" s="232">
        <v>1003.5666666666666</v>
      </c>
      <c r="J432" s="232">
        <v>1010.6333333333332</v>
      </c>
      <c r="K432" s="231">
        <v>996.5</v>
      </c>
      <c r="L432" s="231">
        <v>979</v>
      </c>
      <c r="M432" s="231">
        <v>0.85133000000000003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298.75</v>
      </c>
      <c r="D433" s="232">
        <v>298.25</v>
      </c>
      <c r="E433" s="232">
        <v>296.5</v>
      </c>
      <c r="F433" s="232">
        <v>294.25</v>
      </c>
      <c r="G433" s="232">
        <v>292.5</v>
      </c>
      <c r="H433" s="232">
        <v>300.5</v>
      </c>
      <c r="I433" s="232">
        <v>302.25</v>
      </c>
      <c r="J433" s="232">
        <v>304.5</v>
      </c>
      <c r="K433" s="231">
        <v>300</v>
      </c>
      <c r="L433" s="231">
        <v>296</v>
      </c>
      <c r="M433" s="231">
        <v>0.43306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354.1</v>
      </c>
      <c r="D434" s="232">
        <v>353.7166666666667</v>
      </c>
      <c r="E434" s="232">
        <v>349.43333333333339</v>
      </c>
      <c r="F434" s="232">
        <v>344.76666666666671</v>
      </c>
      <c r="G434" s="232">
        <v>340.48333333333341</v>
      </c>
      <c r="H434" s="232">
        <v>358.38333333333338</v>
      </c>
      <c r="I434" s="232">
        <v>362.66666666666669</v>
      </c>
      <c r="J434" s="232">
        <v>367.33333333333337</v>
      </c>
      <c r="K434" s="231">
        <v>358</v>
      </c>
      <c r="L434" s="231">
        <v>349.05</v>
      </c>
      <c r="M434" s="231">
        <v>1.41394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2540.15</v>
      </c>
      <c r="D435" s="232">
        <v>2540.9833333333336</v>
      </c>
      <c r="E435" s="232">
        <v>2499.416666666667</v>
      </c>
      <c r="F435" s="232">
        <v>2458.6833333333334</v>
      </c>
      <c r="G435" s="232">
        <v>2417.1166666666668</v>
      </c>
      <c r="H435" s="232">
        <v>2581.7166666666672</v>
      </c>
      <c r="I435" s="232">
        <v>2623.2833333333338</v>
      </c>
      <c r="J435" s="232">
        <v>2664.0166666666673</v>
      </c>
      <c r="K435" s="231">
        <v>2582.5500000000002</v>
      </c>
      <c r="L435" s="231">
        <v>2500.25</v>
      </c>
      <c r="M435" s="231">
        <v>1.0062500000000001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471.8</v>
      </c>
      <c r="D436" s="232">
        <v>471.76666666666665</v>
      </c>
      <c r="E436" s="232">
        <v>470.58333333333331</v>
      </c>
      <c r="F436" s="232">
        <v>469.36666666666667</v>
      </c>
      <c r="G436" s="232">
        <v>468.18333333333334</v>
      </c>
      <c r="H436" s="232">
        <v>472.98333333333329</v>
      </c>
      <c r="I436" s="232">
        <v>474.16666666666669</v>
      </c>
      <c r="J436" s="232">
        <v>475.38333333333327</v>
      </c>
      <c r="K436" s="231">
        <v>472.95</v>
      </c>
      <c r="L436" s="231">
        <v>470.55</v>
      </c>
      <c r="M436" s="231">
        <v>0.45484000000000002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7.75</v>
      </c>
      <c r="D437" s="232">
        <v>7.7833333333333341</v>
      </c>
      <c r="E437" s="232">
        <v>7.6666666666666679</v>
      </c>
      <c r="F437" s="232">
        <v>7.5833333333333339</v>
      </c>
      <c r="G437" s="232">
        <v>7.4666666666666677</v>
      </c>
      <c r="H437" s="232">
        <v>7.866666666666668</v>
      </c>
      <c r="I437" s="232">
        <v>7.9833333333333334</v>
      </c>
      <c r="J437" s="232">
        <v>8.0666666666666682</v>
      </c>
      <c r="K437" s="231">
        <v>7.9</v>
      </c>
      <c r="L437" s="231">
        <v>7.7</v>
      </c>
      <c r="M437" s="231">
        <v>238.64905999999999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216.1</v>
      </c>
      <c r="D438" s="232">
        <v>217.81666666666669</v>
      </c>
      <c r="E438" s="232">
        <v>210.13333333333338</v>
      </c>
      <c r="F438" s="232">
        <v>204.16666666666669</v>
      </c>
      <c r="G438" s="232">
        <v>196.48333333333338</v>
      </c>
      <c r="H438" s="232">
        <v>223.78333333333339</v>
      </c>
      <c r="I438" s="232">
        <v>231.46666666666673</v>
      </c>
      <c r="J438" s="232">
        <v>237.43333333333339</v>
      </c>
      <c r="K438" s="231">
        <v>225.5</v>
      </c>
      <c r="L438" s="231">
        <v>211.85</v>
      </c>
      <c r="M438" s="231">
        <v>9.6030999999999995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1110.55</v>
      </c>
      <c r="D439" s="232">
        <v>1114.8166666666666</v>
      </c>
      <c r="E439" s="232">
        <v>1104.6833333333332</v>
      </c>
      <c r="F439" s="232">
        <v>1098.8166666666666</v>
      </c>
      <c r="G439" s="232">
        <v>1088.6833333333332</v>
      </c>
      <c r="H439" s="232">
        <v>1120.6833333333332</v>
      </c>
      <c r="I439" s="232">
        <v>1130.8166666666664</v>
      </c>
      <c r="J439" s="232">
        <v>1136.6833333333332</v>
      </c>
      <c r="K439" s="231">
        <v>1124.95</v>
      </c>
      <c r="L439" s="231">
        <v>1108.95</v>
      </c>
      <c r="M439" s="231">
        <v>0.36642999999999998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579.25</v>
      </c>
      <c r="D440" s="232">
        <v>580.08333333333337</v>
      </c>
      <c r="E440" s="232">
        <v>576.16666666666674</v>
      </c>
      <c r="F440" s="232">
        <v>573.08333333333337</v>
      </c>
      <c r="G440" s="232">
        <v>569.16666666666674</v>
      </c>
      <c r="H440" s="232">
        <v>583.16666666666674</v>
      </c>
      <c r="I440" s="232">
        <v>587.08333333333348</v>
      </c>
      <c r="J440" s="232">
        <v>590.16666666666674</v>
      </c>
      <c r="K440" s="231">
        <v>584</v>
      </c>
      <c r="L440" s="231">
        <v>577</v>
      </c>
      <c r="M440" s="231">
        <v>4.3871099999999998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1463.6</v>
      </c>
      <c r="D441" s="232">
        <v>1464.8999999999999</v>
      </c>
      <c r="E441" s="232">
        <v>1419.7999999999997</v>
      </c>
      <c r="F441" s="232">
        <v>1375.9999999999998</v>
      </c>
      <c r="G441" s="232">
        <v>1330.8999999999996</v>
      </c>
      <c r="H441" s="232">
        <v>1508.6999999999998</v>
      </c>
      <c r="I441" s="232">
        <v>1553.7999999999997</v>
      </c>
      <c r="J441" s="232">
        <v>1597.6</v>
      </c>
      <c r="K441" s="231">
        <v>1510</v>
      </c>
      <c r="L441" s="231">
        <v>1421.1</v>
      </c>
      <c r="M441" s="231">
        <v>0.30285000000000001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451.2</v>
      </c>
      <c r="D442" s="232">
        <v>453.54999999999995</v>
      </c>
      <c r="E442" s="232">
        <v>447.69999999999993</v>
      </c>
      <c r="F442" s="232">
        <v>444.2</v>
      </c>
      <c r="G442" s="232">
        <v>438.34999999999997</v>
      </c>
      <c r="H442" s="232">
        <v>457.0499999999999</v>
      </c>
      <c r="I442" s="232">
        <v>462.89999999999992</v>
      </c>
      <c r="J442" s="232">
        <v>466.39999999999986</v>
      </c>
      <c r="K442" s="231">
        <v>459.4</v>
      </c>
      <c r="L442" s="231">
        <v>450.05</v>
      </c>
      <c r="M442" s="231">
        <v>0.37729000000000001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692.9</v>
      </c>
      <c r="D443" s="232">
        <v>699.81666666666661</v>
      </c>
      <c r="E443" s="232">
        <v>681.63333333333321</v>
      </c>
      <c r="F443" s="232">
        <v>670.36666666666656</v>
      </c>
      <c r="G443" s="232">
        <v>652.18333333333317</v>
      </c>
      <c r="H443" s="232">
        <v>711.08333333333326</v>
      </c>
      <c r="I443" s="232">
        <v>729.26666666666665</v>
      </c>
      <c r="J443" s="232">
        <v>740.5333333333333</v>
      </c>
      <c r="K443" s="231">
        <v>718</v>
      </c>
      <c r="L443" s="231">
        <v>688.55</v>
      </c>
      <c r="M443" s="231">
        <v>0.80717000000000005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30.15</v>
      </c>
      <c r="D444" s="232">
        <v>30.2</v>
      </c>
      <c r="E444" s="232">
        <v>29.95</v>
      </c>
      <c r="F444" s="232">
        <v>29.75</v>
      </c>
      <c r="G444" s="232">
        <v>29.5</v>
      </c>
      <c r="H444" s="232">
        <v>30.4</v>
      </c>
      <c r="I444" s="232">
        <v>30.65</v>
      </c>
      <c r="J444" s="232">
        <v>30.849999999999998</v>
      </c>
      <c r="K444" s="231">
        <v>30.45</v>
      </c>
      <c r="L444" s="231">
        <v>30</v>
      </c>
      <c r="M444" s="231">
        <v>33.388800000000003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1047.5</v>
      </c>
      <c r="D445" s="232">
        <v>1054.5166666666667</v>
      </c>
      <c r="E445" s="232">
        <v>1035.8333333333333</v>
      </c>
      <c r="F445" s="232">
        <v>1024.1666666666665</v>
      </c>
      <c r="G445" s="232">
        <v>1005.4833333333331</v>
      </c>
      <c r="H445" s="232">
        <v>1066.1833333333334</v>
      </c>
      <c r="I445" s="232">
        <v>1084.8666666666668</v>
      </c>
      <c r="J445" s="232">
        <v>1096.5333333333335</v>
      </c>
      <c r="K445" s="231">
        <v>1073.2</v>
      </c>
      <c r="L445" s="231">
        <v>1042.8499999999999</v>
      </c>
      <c r="M445" s="231">
        <v>10.631130000000001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556.54999999999995</v>
      </c>
      <c r="D446" s="232">
        <v>559.85</v>
      </c>
      <c r="E446" s="232">
        <v>546.70000000000005</v>
      </c>
      <c r="F446" s="232">
        <v>536.85</v>
      </c>
      <c r="G446" s="232">
        <v>523.70000000000005</v>
      </c>
      <c r="H446" s="232">
        <v>569.70000000000005</v>
      </c>
      <c r="I446" s="232">
        <v>582.84999999999991</v>
      </c>
      <c r="J446" s="232">
        <v>592.70000000000005</v>
      </c>
      <c r="K446" s="231">
        <v>573</v>
      </c>
      <c r="L446" s="231">
        <v>550</v>
      </c>
      <c r="M446" s="231">
        <v>2.3269600000000001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968.1</v>
      </c>
      <c r="D447" s="232">
        <v>964</v>
      </c>
      <c r="E447" s="232">
        <v>956.15</v>
      </c>
      <c r="F447" s="232">
        <v>944.19999999999993</v>
      </c>
      <c r="G447" s="232">
        <v>936.34999999999991</v>
      </c>
      <c r="H447" s="232">
        <v>975.95</v>
      </c>
      <c r="I447" s="232">
        <v>983.8</v>
      </c>
      <c r="J447" s="232">
        <v>995.75000000000011</v>
      </c>
      <c r="K447" s="231">
        <v>971.85</v>
      </c>
      <c r="L447" s="231">
        <v>952.05</v>
      </c>
      <c r="M447" s="231">
        <v>6.5790199999999999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203.5</v>
      </c>
      <c r="D448" s="232">
        <v>203.25</v>
      </c>
      <c r="E448" s="232">
        <v>199.1</v>
      </c>
      <c r="F448" s="232">
        <v>194.7</v>
      </c>
      <c r="G448" s="232">
        <v>190.54999999999998</v>
      </c>
      <c r="H448" s="232">
        <v>207.65</v>
      </c>
      <c r="I448" s="232">
        <v>211.79999999999998</v>
      </c>
      <c r="J448" s="232">
        <v>216.20000000000002</v>
      </c>
      <c r="K448" s="231">
        <v>207.4</v>
      </c>
      <c r="L448" s="231">
        <v>198.85</v>
      </c>
      <c r="M448" s="231">
        <v>4.9139299999999997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1221.9000000000001</v>
      </c>
      <c r="D449" s="232">
        <v>1214.5</v>
      </c>
      <c r="E449" s="232">
        <v>1202.5999999999999</v>
      </c>
      <c r="F449" s="232">
        <v>1183.3</v>
      </c>
      <c r="G449" s="232">
        <v>1171.3999999999999</v>
      </c>
      <c r="H449" s="232">
        <v>1233.8</v>
      </c>
      <c r="I449" s="232">
        <v>1245.7</v>
      </c>
      <c r="J449" s="232">
        <v>1265</v>
      </c>
      <c r="K449" s="231">
        <v>1226.4000000000001</v>
      </c>
      <c r="L449" s="231">
        <v>1195.2</v>
      </c>
      <c r="M449" s="231">
        <v>2.7707199999999998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3124.65</v>
      </c>
      <c r="D450" s="232">
        <v>3124</v>
      </c>
      <c r="E450" s="232">
        <v>3101.65</v>
      </c>
      <c r="F450" s="232">
        <v>3078.65</v>
      </c>
      <c r="G450" s="232">
        <v>3056.3</v>
      </c>
      <c r="H450" s="232">
        <v>3147</v>
      </c>
      <c r="I450" s="232">
        <v>3169.3500000000004</v>
      </c>
      <c r="J450" s="232">
        <v>3192.35</v>
      </c>
      <c r="K450" s="231">
        <v>3146.35</v>
      </c>
      <c r="L450" s="231">
        <v>3101</v>
      </c>
      <c r="M450" s="231">
        <v>13.72218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707.15</v>
      </c>
      <c r="D451" s="232">
        <v>708.96666666666658</v>
      </c>
      <c r="E451" s="232">
        <v>703.98333333333312</v>
      </c>
      <c r="F451" s="232">
        <v>700.81666666666649</v>
      </c>
      <c r="G451" s="232">
        <v>695.83333333333303</v>
      </c>
      <c r="H451" s="232">
        <v>712.13333333333321</v>
      </c>
      <c r="I451" s="232">
        <v>717.11666666666656</v>
      </c>
      <c r="J451" s="232">
        <v>720.2833333333333</v>
      </c>
      <c r="K451" s="231">
        <v>713.95</v>
      </c>
      <c r="L451" s="231">
        <v>705.8</v>
      </c>
      <c r="M451" s="231">
        <v>5.87643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6040.85</v>
      </c>
      <c r="D452" s="232">
        <v>6040.05</v>
      </c>
      <c r="E452" s="232">
        <v>6006.8</v>
      </c>
      <c r="F452" s="232">
        <v>5972.75</v>
      </c>
      <c r="G452" s="232">
        <v>5939.5</v>
      </c>
      <c r="H452" s="232">
        <v>6074.1</v>
      </c>
      <c r="I452" s="232">
        <v>6107.35</v>
      </c>
      <c r="J452" s="232">
        <v>6141.4000000000005</v>
      </c>
      <c r="K452" s="231">
        <v>6073.3</v>
      </c>
      <c r="L452" s="231">
        <v>6006</v>
      </c>
      <c r="M452" s="231">
        <v>0.73026000000000002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1934.55</v>
      </c>
      <c r="D453" s="232">
        <v>1945.8500000000001</v>
      </c>
      <c r="E453" s="232">
        <v>1920.7000000000003</v>
      </c>
      <c r="F453" s="232">
        <v>1906.8500000000001</v>
      </c>
      <c r="G453" s="232">
        <v>1881.7000000000003</v>
      </c>
      <c r="H453" s="232">
        <v>1959.7000000000003</v>
      </c>
      <c r="I453" s="232">
        <v>1984.8500000000004</v>
      </c>
      <c r="J453" s="232">
        <v>1998.7000000000003</v>
      </c>
      <c r="K453" s="231">
        <v>1971</v>
      </c>
      <c r="L453" s="231">
        <v>1932</v>
      </c>
      <c r="M453" s="231">
        <v>0.17562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212.35</v>
      </c>
      <c r="D454" s="232">
        <v>213.31666666666669</v>
      </c>
      <c r="E454" s="232">
        <v>211.03333333333339</v>
      </c>
      <c r="F454" s="232">
        <v>209.7166666666667</v>
      </c>
      <c r="G454" s="232">
        <v>207.43333333333339</v>
      </c>
      <c r="H454" s="232">
        <v>214.63333333333338</v>
      </c>
      <c r="I454" s="232">
        <v>216.91666666666669</v>
      </c>
      <c r="J454" s="232">
        <v>218.23333333333338</v>
      </c>
      <c r="K454" s="231">
        <v>215.6</v>
      </c>
      <c r="L454" s="231">
        <v>212</v>
      </c>
      <c r="M454" s="231">
        <v>11.651859999999999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419.15</v>
      </c>
      <c r="D455" s="232">
        <v>419.2166666666667</v>
      </c>
      <c r="E455" s="232">
        <v>415.93333333333339</v>
      </c>
      <c r="F455" s="232">
        <v>412.7166666666667</v>
      </c>
      <c r="G455" s="232">
        <v>409.43333333333339</v>
      </c>
      <c r="H455" s="232">
        <v>422.43333333333339</v>
      </c>
      <c r="I455" s="232">
        <v>425.7166666666667</v>
      </c>
      <c r="J455" s="232">
        <v>428.93333333333339</v>
      </c>
      <c r="K455" s="231">
        <v>422.5</v>
      </c>
      <c r="L455" s="231">
        <v>416</v>
      </c>
      <c r="M455" s="231">
        <v>98.174599999999998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200.1</v>
      </c>
      <c r="D456" s="232">
        <v>200.61666666666665</v>
      </c>
      <c r="E456" s="232">
        <v>199.0333333333333</v>
      </c>
      <c r="F456" s="232">
        <v>197.96666666666667</v>
      </c>
      <c r="G456" s="232">
        <v>196.38333333333333</v>
      </c>
      <c r="H456" s="232">
        <v>201.68333333333328</v>
      </c>
      <c r="I456" s="232">
        <v>203.26666666666659</v>
      </c>
      <c r="J456" s="232">
        <v>204.33333333333326</v>
      </c>
      <c r="K456" s="231">
        <v>202.2</v>
      </c>
      <c r="L456" s="231">
        <v>199.55</v>
      </c>
      <c r="M456" s="231">
        <v>53.677819999999997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104.9</v>
      </c>
      <c r="D457" s="232">
        <v>104.91666666666667</v>
      </c>
      <c r="E457" s="232">
        <v>104.33333333333334</v>
      </c>
      <c r="F457" s="232">
        <v>103.76666666666667</v>
      </c>
      <c r="G457" s="232">
        <v>103.18333333333334</v>
      </c>
      <c r="H457" s="232">
        <v>105.48333333333335</v>
      </c>
      <c r="I457" s="232">
        <v>106.06666666666669</v>
      </c>
      <c r="J457" s="232">
        <v>106.63333333333335</v>
      </c>
      <c r="K457" s="231">
        <v>105.5</v>
      </c>
      <c r="L457" s="231">
        <v>104.35</v>
      </c>
      <c r="M457" s="231">
        <v>209.13844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56.55</v>
      </c>
      <c r="D458" s="232">
        <v>56.916666666666664</v>
      </c>
      <c r="E458" s="232">
        <v>55.883333333333326</v>
      </c>
      <c r="F458" s="232">
        <v>55.216666666666661</v>
      </c>
      <c r="G458" s="232">
        <v>54.183333333333323</v>
      </c>
      <c r="H458" s="232">
        <v>57.583333333333329</v>
      </c>
      <c r="I458" s="232">
        <v>58.616666666666674</v>
      </c>
      <c r="J458" s="232">
        <v>59.283333333333331</v>
      </c>
      <c r="K458" s="231">
        <v>57.95</v>
      </c>
      <c r="L458" s="231">
        <v>56.25</v>
      </c>
      <c r="M458" s="231">
        <v>14.824820000000001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2290.75</v>
      </c>
      <c r="D459" s="232">
        <v>2301.9666666666667</v>
      </c>
      <c r="E459" s="232">
        <v>2263.7833333333333</v>
      </c>
      <c r="F459" s="232">
        <v>2236.8166666666666</v>
      </c>
      <c r="G459" s="232">
        <v>2198.6333333333332</v>
      </c>
      <c r="H459" s="232">
        <v>2328.9333333333334</v>
      </c>
      <c r="I459" s="232">
        <v>2367.1166666666668</v>
      </c>
      <c r="J459" s="232">
        <v>2394.0833333333335</v>
      </c>
      <c r="K459" s="231">
        <v>2340.15</v>
      </c>
      <c r="L459" s="231">
        <v>2275</v>
      </c>
      <c r="M459" s="231">
        <v>0.45867000000000002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1099.45</v>
      </c>
      <c r="D460" s="232">
        <v>1099.5166666666667</v>
      </c>
      <c r="E460" s="232">
        <v>1087.0333333333333</v>
      </c>
      <c r="F460" s="232">
        <v>1074.6166666666666</v>
      </c>
      <c r="G460" s="232">
        <v>1062.1333333333332</v>
      </c>
      <c r="H460" s="232">
        <v>1111.9333333333334</v>
      </c>
      <c r="I460" s="232">
        <v>1124.4166666666665</v>
      </c>
      <c r="J460" s="232">
        <v>1136.8333333333335</v>
      </c>
      <c r="K460" s="231">
        <v>1112</v>
      </c>
      <c r="L460" s="231">
        <v>1087.0999999999999</v>
      </c>
      <c r="M460" s="231">
        <v>17.20354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590.45000000000005</v>
      </c>
      <c r="D461" s="232">
        <v>597.11666666666667</v>
      </c>
      <c r="E461" s="232">
        <v>580.98333333333335</v>
      </c>
      <c r="F461" s="232">
        <v>571.51666666666665</v>
      </c>
      <c r="G461" s="232">
        <v>555.38333333333333</v>
      </c>
      <c r="H461" s="232">
        <v>606.58333333333337</v>
      </c>
      <c r="I461" s="232">
        <v>622.71666666666681</v>
      </c>
      <c r="J461" s="232">
        <v>632.18333333333339</v>
      </c>
      <c r="K461" s="231">
        <v>613.25</v>
      </c>
      <c r="L461" s="231">
        <v>587.65</v>
      </c>
      <c r="M461" s="231">
        <v>5.4084099999999999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102.7</v>
      </c>
      <c r="D462" s="232">
        <v>103.55</v>
      </c>
      <c r="E462" s="232">
        <v>101.39999999999999</v>
      </c>
      <c r="F462" s="232">
        <v>100.1</v>
      </c>
      <c r="G462" s="232">
        <v>97.949999999999989</v>
      </c>
      <c r="H462" s="232">
        <v>104.85</v>
      </c>
      <c r="I462" s="232">
        <v>107</v>
      </c>
      <c r="J462" s="232">
        <v>108.3</v>
      </c>
      <c r="K462" s="231">
        <v>105.7</v>
      </c>
      <c r="L462" s="231">
        <v>102.25</v>
      </c>
      <c r="M462" s="231">
        <v>4.9091500000000003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740.5</v>
      </c>
      <c r="D463" s="232">
        <v>736.81666666666661</v>
      </c>
      <c r="E463" s="232">
        <v>729.83333333333326</v>
      </c>
      <c r="F463" s="232">
        <v>719.16666666666663</v>
      </c>
      <c r="G463" s="232">
        <v>712.18333333333328</v>
      </c>
      <c r="H463" s="232">
        <v>747.48333333333323</v>
      </c>
      <c r="I463" s="232">
        <v>754.46666666666658</v>
      </c>
      <c r="J463" s="232">
        <v>765.13333333333321</v>
      </c>
      <c r="K463" s="231">
        <v>743.8</v>
      </c>
      <c r="L463" s="231">
        <v>726.15</v>
      </c>
      <c r="M463" s="231">
        <v>5.1116299999999999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2291.15</v>
      </c>
      <c r="D464" s="232">
        <v>2288.4166666666665</v>
      </c>
      <c r="E464" s="232">
        <v>2259.833333333333</v>
      </c>
      <c r="F464" s="232">
        <v>2228.5166666666664</v>
      </c>
      <c r="G464" s="232">
        <v>2199.9333333333329</v>
      </c>
      <c r="H464" s="232">
        <v>2319.7333333333331</v>
      </c>
      <c r="I464" s="232">
        <v>2348.3166666666662</v>
      </c>
      <c r="J464" s="232">
        <v>2379.6333333333332</v>
      </c>
      <c r="K464" s="231">
        <v>2317</v>
      </c>
      <c r="L464" s="231">
        <v>2257.1</v>
      </c>
      <c r="M464" s="231">
        <v>0.37622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440</v>
      </c>
      <c r="D465" s="232">
        <v>442.15000000000003</v>
      </c>
      <c r="E465" s="232">
        <v>435.85000000000008</v>
      </c>
      <c r="F465" s="232">
        <v>431.70000000000005</v>
      </c>
      <c r="G465" s="232">
        <v>425.40000000000009</v>
      </c>
      <c r="H465" s="232">
        <v>446.30000000000007</v>
      </c>
      <c r="I465" s="232">
        <v>452.6</v>
      </c>
      <c r="J465" s="232">
        <v>456.75000000000006</v>
      </c>
      <c r="K465" s="231">
        <v>448.45</v>
      </c>
      <c r="L465" s="231">
        <v>438</v>
      </c>
      <c r="M465" s="231">
        <v>0.54359000000000002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2765.5</v>
      </c>
      <c r="D466" s="232">
        <v>2777.5666666666671</v>
      </c>
      <c r="E466" s="232">
        <v>2738.983333333334</v>
      </c>
      <c r="F466" s="232">
        <v>2712.4666666666672</v>
      </c>
      <c r="G466" s="232">
        <v>2673.8833333333341</v>
      </c>
      <c r="H466" s="232">
        <v>2804.0833333333339</v>
      </c>
      <c r="I466" s="232">
        <v>2842.666666666667</v>
      </c>
      <c r="J466" s="232">
        <v>2869.1833333333338</v>
      </c>
      <c r="K466" s="231">
        <v>2816.15</v>
      </c>
      <c r="L466" s="231">
        <v>2751.05</v>
      </c>
      <c r="M466" s="231">
        <v>0.19905999999999999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2519.0500000000002</v>
      </c>
      <c r="D467" s="232">
        <v>2513.7000000000003</v>
      </c>
      <c r="E467" s="232">
        <v>2499.4000000000005</v>
      </c>
      <c r="F467" s="232">
        <v>2479.7500000000005</v>
      </c>
      <c r="G467" s="232">
        <v>2465.4500000000007</v>
      </c>
      <c r="H467" s="232">
        <v>2533.3500000000004</v>
      </c>
      <c r="I467" s="232">
        <v>2547.6500000000005</v>
      </c>
      <c r="J467" s="232">
        <v>2567.3000000000002</v>
      </c>
      <c r="K467" s="231">
        <v>2528</v>
      </c>
      <c r="L467" s="231">
        <v>2494.0500000000002</v>
      </c>
      <c r="M467" s="231">
        <v>6.10778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1531.2</v>
      </c>
      <c r="D468" s="232">
        <v>1528.2833333333335</v>
      </c>
      <c r="E468" s="232">
        <v>1516.5666666666671</v>
      </c>
      <c r="F468" s="232">
        <v>1501.9333333333336</v>
      </c>
      <c r="G468" s="232">
        <v>1490.2166666666672</v>
      </c>
      <c r="H468" s="232">
        <v>1542.916666666667</v>
      </c>
      <c r="I468" s="232">
        <v>1554.6333333333337</v>
      </c>
      <c r="J468" s="232">
        <v>1569.2666666666669</v>
      </c>
      <c r="K468" s="231">
        <v>1540</v>
      </c>
      <c r="L468" s="231">
        <v>1513.65</v>
      </c>
      <c r="M468" s="231">
        <v>0.87773999999999996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515.5</v>
      </c>
      <c r="D469" s="232">
        <v>516.88333333333333</v>
      </c>
      <c r="E469" s="232">
        <v>510.06666666666661</v>
      </c>
      <c r="F469" s="232">
        <v>504.63333333333327</v>
      </c>
      <c r="G469" s="232">
        <v>497.81666666666655</v>
      </c>
      <c r="H469" s="232">
        <v>522.31666666666661</v>
      </c>
      <c r="I469" s="232">
        <v>529.13333333333344</v>
      </c>
      <c r="J469" s="232">
        <v>534.56666666666672</v>
      </c>
      <c r="K469" s="231">
        <v>523.70000000000005</v>
      </c>
      <c r="L469" s="231">
        <v>511.45</v>
      </c>
      <c r="M469" s="231">
        <v>3.5686300000000002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627.95000000000005</v>
      </c>
      <c r="D470" s="232">
        <v>629</v>
      </c>
      <c r="E470" s="232">
        <v>620.35</v>
      </c>
      <c r="F470" s="232">
        <v>612.75</v>
      </c>
      <c r="G470" s="232">
        <v>604.1</v>
      </c>
      <c r="H470" s="232">
        <v>636.6</v>
      </c>
      <c r="I470" s="232">
        <v>645.25000000000011</v>
      </c>
      <c r="J470" s="232">
        <v>652.85</v>
      </c>
      <c r="K470" s="231">
        <v>637.65</v>
      </c>
      <c r="L470" s="231">
        <v>621.4</v>
      </c>
      <c r="M470" s="231">
        <v>0.20460999999999999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1345.15</v>
      </c>
      <c r="D471" s="232">
        <v>1337.9166666666667</v>
      </c>
      <c r="E471" s="232">
        <v>1323.4333333333334</v>
      </c>
      <c r="F471" s="232">
        <v>1301.7166666666667</v>
      </c>
      <c r="G471" s="232">
        <v>1287.2333333333333</v>
      </c>
      <c r="H471" s="232">
        <v>1359.6333333333334</v>
      </c>
      <c r="I471" s="232">
        <v>1374.1166666666666</v>
      </c>
      <c r="J471" s="232">
        <v>1395.8333333333335</v>
      </c>
      <c r="K471" s="231">
        <v>1352.4</v>
      </c>
      <c r="L471" s="231">
        <v>1316.2</v>
      </c>
      <c r="M471" s="231">
        <v>3.8879600000000001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27.65</v>
      </c>
      <c r="D472" s="232">
        <v>27.833333333333332</v>
      </c>
      <c r="E472" s="232">
        <v>27.366666666666664</v>
      </c>
      <c r="F472" s="232">
        <v>27.083333333333332</v>
      </c>
      <c r="G472" s="232">
        <v>26.616666666666664</v>
      </c>
      <c r="H472" s="232">
        <v>28.116666666666664</v>
      </c>
      <c r="I472" s="232">
        <v>28.583333333333332</v>
      </c>
      <c r="J472" s="232">
        <v>28.866666666666664</v>
      </c>
      <c r="K472" s="231">
        <v>28.3</v>
      </c>
      <c r="L472" s="231">
        <v>27.55</v>
      </c>
      <c r="M472" s="231">
        <v>65.185959999999994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277.8</v>
      </c>
      <c r="D473" s="232">
        <v>278.38333333333338</v>
      </c>
      <c r="E473" s="232">
        <v>275.66666666666674</v>
      </c>
      <c r="F473" s="232">
        <v>273.53333333333336</v>
      </c>
      <c r="G473" s="232">
        <v>270.81666666666672</v>
      </c>
      <c r="H473" s="232">
        <v>280.51666666666677</v>
      </c>
      <c r="I473" s="232">
        <v>283.23333333333335</v>
      </c>
      <c r="J473" s="232">
        <v>285.36666666666679</v>
      </c>
      <c r="K473" s="231">
        <v>281.10000000000002</v>
      </c>
      <c r="L473" s="231">
        <v>276.25</v>
      </c>
      <c r="M473" s="231">
        <v>2.96001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314.64999999999998</v>
      </c>
      <c r="D474" s="232">
        <v>310.95</v>
      </c>
      <c r="E474" s="232">
        <v>304.7</v>
      </c>
      <c r="F474" s="232">
        <v>294.75</v>
      </c>
      <c r="G474" s="232">
        <v>288.5</v>
      </c>
      <c r="H474" s="232">
        <v>320.89999999999998</v>
      </c>
      <c r="I474" s="232">
        <v>327.14999999999998</v>
      </c>
      <c r="J474" s="232">
        <v>337.09999999999997</v>
      </c>
      <c r="K474" s="231">
        <v>317.2</v>
      </c>
      <c r="L474" s="231">
        <v>301</v>
      </c>
      <c r="M474" s="231">
        <v>26.99737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2480</v>
      </c>
      <c r="D475" s="232">
        <v>2464.75</v>
      </c>
      <c r="E475" s="232">
        <v>2437.25</v>
      </c>
      <c r="F475" s="232">
        <v>2394.5</v>
      </c>
      <c r="G475" s="232">
        <v>2367</v>
      </c>
      <c r="H475" s="232">
        <v>2507.5</v>
      </c>
      <c r="I475" s="232">
        <v>2535</v>
      </c>
      <c r="J475" s="232">
        <v>2577.75</v>
      </c>
      <c r="K475" s="231">
        <v>2492.25</v>
      </c>
      <c r="L475" s="231">
        <v>2422</v>
      </c>
      <c r="M475" s="231">
        <v>1.0762499999999999</v>
      </c>
      <c r="N475" s="1"/>
      <c r="O475" s="1"/>
    </row>
    <row r="476" spans="1:15" ht="12.75" customHeight="1">
      <c r="A476" s="30">
        <v>466</v>
      </c>
      <c r="B476" s="217" t="s">
        <v>1015</v>
      </c>
      <c r="C476" s="231">
        <v>24.45</v>
      </c>
      <c r="D476" s="232">
        <v>24.566666666666666</v>
      </c>
      <c r="E476" s="232">
        <v>24.183333333333334</v>
      </c>
      <c r="F476" s="232">
        <v>23.916666666666668</v>
      </c>
      <c r="G476" s="232">
        <v>23.533333333333335</v>
      </c>
      <c r="H476" s="232">
        <v>24.833333333333332</v>
      </c>
      <c r="I476" s="232">
        <v>25.216666666666665</v>
      </c>
      <c r="J476" s="232">
        <v>25.483333333333331</v>
      </c>
      <c r="K476" s="231">
        <v>24.95</v>
      </c>
      <c r="L476" s="231">
        <v>24.3</v>
      </c>
      <c r="M476" s="231">
        <v>60.62209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363.2</v>
      </c>
      <c r="D477" s="232">
        <v>369.36666666666662</v>
      </c>
      <c r="E477" s="232">
        <v>354.08333333333326</v>
      </c>
      <c r="F477" s="232">
        <v>344.96666666666664</v>
      </c>
      <c r="G477" s="232">
        <v>329.68333333333328</v>
      </c>
      <c r="H477" s="232">
        <v>378.48333333333323</v>
      </c>
      <c r="I477" s="232">
        <v>393.76666666666665</v>
      </c>
      <c r="J477" s="232">
        <v>402.88333333333321</v>
      </c>
      <c r="K477" s="231">
        <v>384.65</v>
      </c>
      <c r="L477" s="231">
        <v>360.25</v>
      </c>
      <c r="M477" s="231">
        <v>10.31691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452.45</v>
      </c>
      <c r="D478" s="232">
        <v>455.08333333333331</v>
      </c>
      <c r="E478" s="232">
        <v>447.36666666666662</v>
      </c>
      <c r="F478" s="232">
        <v>442.2833333333333</v>
      </c>
      <c r="G478" s="232">
        <v>434.56666666666661</v>
      </c>
      <c r="H478" s="232">
        <v>460.16666666666663</v>
      </c>
      <c r="I478" s="232">
        <v>467.88333333333333</v>
      </c>
      <c r="J478" s="232">
        <v>472.96666666666664</v>
      </c>
      <c r="K478" s="231">
        <v>462.8</v>
      </c>
      <c r="L478" s="231">
        <v>450</v>
      </c>
      <c r="M478" s="231">
        <v>7.5571200000000003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709.7</v>
      </c>
      <c r="D479" s="232">
        <v>712</v>
      </c>
      <c r="E479" s="232">
        <v>705.8</v>
      </c>
      <c r="F479" s="232">
        <v>701.9</v>
      </c>
      <c r="G479" s="232">
        <v>695.69999999999993</v>
      </c>
      <c r="H479" s="232">
        <v>715.9</v>
      </c>
      <c r="I479" s="232">
        <v>722.1</v>
      </c>
      <c r="J479" s="232">
        <v>726</v>
      </c>
      <c r="K479" s="231">
        <v>718.2</v>
      </c>
      <c r="L479" s="231">
        <v>708.1</v>
      </c>
      <c r="M479" s="231">
        <v>9.1484000000000005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690.7</v>
      </c>
      <c r="D480" s="232">
        <v>684.83333333333337</v>
      </c>
      <c r="E480" s="232">
        <v>673.86666666666679</v>
      </c>
      <c r="F480" s="232">
        <v>657.03333333333342</v>
      </c>
      <c r="G480" s="232">
        <v>646.06666666666683</v>
      </c>
      <c r="H480" s="232">
        <v>701.66666666666674</v>
      </c>
      <c r="I480" s="232">
        <v>712.63333333333321</v>
      </c>
      <c r="J480" s="232">
        <v>729.4666666666667</v>
      </c>
      <c r="K480" s="231">
        <v>695.8</v>
      </c>
      <c r="L480" s="231">
        <v>668</v>
      </c>
      <c r="M480" s="231">
        <v>1.5745800000000001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7407.95</v>
      </c>
      <c r="D481" s="232">
        <v>7410.4666666666672</v>
      </c>
      <c r="E481" s="232">
        <v>7355.9333333333343</v>
      </c>
      <c r="F481" s="232">
        <v>7303.916666666667</v>
      </c>
      <c r="G481" s="232">
        <v>7249.3833333333341</v>
      </c>
      <c r="H481" s="232">
        <v>7462.4833333333345</v>
      </c>
      <c r="I481" s="232">
        <v>7517.0166666666673</v>
      </c>
      <c r="J481" s="232">
        <v>7569.0333333333347</v>
      </c>
      <c r="K481" s="231">
        <v>7465</v>
      </c>
      <c r="L481" s="231">
        <v>7358.45</v>
      </c>
      <c r="M481" s="231">
        <v>2.3290799999999998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64.650000000000006</v>
      </c>
      <c r="D482" s="232">
        <v>64.95</v>
      </c>
      <c r="E482" s="232">
        <v>63.900000000000006</v>
      </c>
      <c r="F482" s="232">
        <v>63.150000000000006</v>
      </c>
      <c r="G482" s="232">
        <v>62.100000000000009</v>
      </c>
      <c r="H482" s="232">
        <v>65.7</v>
      </c>
      <c r="I482" s="232">
        <v>66.749999999999986</v>
      </c>
      <c r="J482" s="232">
        <v>67.5</v>
      </c>
      <c r="K482" s="231">
        <v>66</v>
      </c>
      <c r="L482" s="231">
        <v>64.2</v>
      </c>
      <c r="M482" s="231">
        <v>58.843519999999998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1436.45</v>
      </c>
      <c r="D483" s="232">
        <v>1435.7666666666667</v>
      </c>
      <c r="E483" s="232">
        <v>1427.5833333333333</v>
      </c>
      <c r="F483" s="232">
        <v>1418.7166666666667</v>
      </c>
      <c r="G483" s="232">
        <v>1410.5333333333333</v>
      </c>
      <c r="H483" s="232">
        <v>1444.6333333333332</v>
      </c>
      <c r="I483" s="232">
        <v>1452.8166666666666</v>
      </c>
      <c r="J483" s="232">
        <v>1461.6833333333332</v>
      </c>
      <c r="K483" s="231">
        <v>1443.95</v>
      </c>
      <c r="L483" s="231">
        <v>1426.9</v>
      </c>
      <c r="M483" s="231">
        <v>1.23285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768.75</v>
      </c>
      <c r="D484" s="242">
        <v>774.18333333333339</v>
      </c>
      <c r="E484" s="242">
        <v>760.91666666666674</v>
      </c>
      <c r="F484" s="242">
        <v>753.08333333333337</v>
      </c>
      <c r="G484" s="242">
        <v>739.81666666666672</v>
      </c>
      <c r="H484" s="242">
        <v>782.01666666666677</v>
      </c>
      <c r="I484" s="242">
        <v>795.28333333333342</v>
      </c>
      <c r="J484" s="241">
        <v>803.11666666666679</v>
      </c>
      <c r="K484" s="241">
        <v>787.45</v>
      </c>
      <c r="L484" s="241">
        <v>766.35</v>
      </c>
      <c r="M484" s="217">
        <v>12.36561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248.55</v>
      </c>
      <c r="D485" s="242">
        <v>248.03333333333333</v>
      </c>
      <c r="E485" s="242">
        <v>246.76666666666665</v>
      </c>
      <c r="F485" s="242">
        <v>244.98333333333332</v>
      </c>
      <c r="G485" s="242">
        <v>243.71666666666664</v>
      </c>
      <c r="H485" s="242">
        <v>249.81666666666666</v>
      </c>
      <c r="I485" s="242">
        <v>251.08333333333337</v>
      </c>
      <c r="J485" s="241">
        <v>252.86666666666667</v>
      </c>
      <c r="K485" s="241">
        <v>249.3</v>
      </c>
      <c r="L485" s="241">
        <v>246.25</v>
      </c>
      <c r="M485" s="217">
        <v>0.71143999999999996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2284.35</v>
      </c>
      <c r="D486" s="232">
        <v>2284.5499999999997</v>
      </c>
      <c r="E486" s="232">
        <v>2264.7999999999993</v>
      </c>
      <c r="F486" s="232">
        <v>2245.2499999999995</v>
      </c>
      <c r="G486" s="232">
        <v>2225.4999999999991</v>
      </c>
      <c r="H486" s="232">
        <v>2304.0999999999995</v>
      </c>
      <c r="I486" s="232">
        <v>2323.8500000000004</v>
      </c>
      <c r="J486" s="232">
        <v>2343.3999999999996</v>
      </c>
      <c r="K486" s="231">
        <v>2304.3000000000002</v>
      </c>
      <c r="L486" s="231">
        <v>2265</v>
      </c>
      <c r="M486" s="231">
        <v>0.12234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576.54999999999995</v>
      </c>
      <c r="D487" s="242">
        <v>575.11666666666667</v>
      </c>
      <c r="E487" s="242">
        <v>569.83333333333337</v>
      </c>
      <c r="F487" s="242">
        <v>563.11666666666667</v>
      </c>
      <c r="G487" s="242">
        <v>557.83333333333337</v>
      </c>
      <c r="H487" s="242">
        <v>581.83333333333337</v>
      </c>
      <c r="I487" s="242">
        <v>587.11666666666667</v>
      </c>
      <c r="J487" s="241">
        <v>593.83333333333337</v>
      </c>
      <c r="K487" s="241">
        <v>580.4</v>
      </c>
      <c r="L487" s="241">
        <v>568.4</v>
      </c>
      <c r="M487" s="217">
        <v>1.0893999999999999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295.75</v>
      </c>
      <c r="D488" s="232">
        <v>296.88333333333333</v>
      </c>
      <c r="E488" s="232">
        <v>293.86666666666667</v>
      </c>
      <c r="F488" s="232">
        <v>291.98333333333335</v>
      </c>
      <c r="G488" s="232">
        <v>288.9666666666667</v>
      </c>
      <c r="H488" s="232">
        <v>298.76666666666665</v>
      </c>
      <c r="I488" s="232">
        <v>301.7833333333333</v>
      </c>
      <c r="J488" s="232">
        <v>303.66666666666663</v>
      </c>
      <c r="K488" s="231">
        <v>299.89999999999998</v>
      </c>
      <c r="L488" s="231">
        <v>295</v>
      </c>
      <c r="M488" s="231">
        <v>0.78054000000000001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286.35000000000002</v>
      </c>
      <c r="D489" s="242">
        <v>288.33333333333337</v>
      </c>
      <c r="E489" s="232">
        <v>283.11666666666673</v>
      </c>
      <c r="F489" s="232">
        <v>279.88333333333338</v>
      </c>
      <c r="G489" s="232">
        <v>274.66666666666674</v>
      </c>
      <c r="H489" s="232">
        <v>291.56666666666672</v>
      </c>
      <c r="I489" s="232">
        <v>296.78333333333342</v>
      </c>
      <c r="J489" s="232">
        <v>300.01666666666671</v>
      </c>
      <c r="K489" s="231">
        <v>293.55</v>
      </c>
      <c r="L489" s="231">
        <v>285.10000000000002</v>
      </c>
      <c r="M489" s="231">
        <v>3.1103399999999999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254.45</v>
      </c>
      <c r="D490" s="232">
        <v>256.3</v>
      </c>
      <c r="E490" s="232">
        <v>249.55</v>
      </c>
      <c r="F490" s="232">
        <v>244.65</v>
      </c>
      <c r="G490" s="232">
        <v>237.9</v>
      </c>
      <c r="H490" s="232">
        <v>261.20000000000005</v>
      </c>
      <c r="I490" s="232">
        <v>267.95000000000005</v>
      </c>
      <c r="J490" s="232">
        <v>272.85000000000002</v>
      </c>
      <c r="K490" s="231">
        <v>263.05</v>
      </c>
      <c r="L490" s="231">
        <v>251.4</v>
      </c>
      <c r="M490" s="231">
        <v>2.1103200000000002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1355.1</v>
      </c>
      <c r="D491" s="242">
        <v>1353.55</v>
      </c>
      <c r="E491" s="232">
        <v>1339.3</v>
      </c>
      <c r="F491" s="232">
        <v>1323.5</v>
      </c>
      <c r="G491" s="232">
        <v>1309.25</v>
      </c>
      <c r="H491" s="232">
        <v>1369.35</v>
      </c>
      <c r="I491" s="232">
        <v>1383.6</v>
      </c>
      <c r="J491" s="232">
        <v>1399.3999999999999</v>
      </c>
      <c r="K491" s="231">
        <v>1367.8</v>
      </c>
      <c r="L491" s="231">
        <v>1337.75</v>
      </c>
      <c r="M491" s="231">
        <v>9.2850999999999999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1123.6500000000001</v>
      </c>
      <c r="D492" s="232">
        <v>1121.9166666666667</v>
      </c>
      <c r="E492" s="232">
        <v>1107.7333333333336</v>
      </c>
      <c r="F492" s="232">
        <v>1091.8166666666668</v>
      </c>
      <c r="G492" s="232">
        <v>1077.6333333333337</v>
      </c>
      <c r="H492" s="232">
        <v>1137.8333333333335</v>
      </c>
      <c r="I492" s="232">
        <v>1152.0166666666664</v>
      </c>
      <c r="J492" s="232">
        <v>1167.9333333333334</v>
      </c>
      <c r="K492" s="231">
        <v>1136.0999999999999</v>
      </c>
      <c r="L492" s="231">
        <v>1106</v>
      </c>
      <c r="M492" s="231">
        <v>0.90512000000000004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271.25</v>
      </c>
      <c r="D493" s="242">
        <v>274.5</v>
      </c>
      <c r="E493" s="232">
        <v>264</v>
      </c>
      <c r="F493" s="232">
        <v>256.75</v>
      </c>
      <c r="G493" s="232">
        <v>246.25</v>
      </c>
      <c r="H493" s="232">
        <v>281.75</v>
      </c>
      <c r="I493" s="232">
        <v>292.25</v>
      </c>
      <c r="J493" s="232">
        <v>299.5</v>
      </c>
      <c r="K493" s="231">
        <v>285</v>
      </c>
      <c r="L493" s="231">
        <v>267.25</v>
      </c>
      <c r="M493" s="231">
        <v>316.34089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388.45</v>
      </c>
      <c r="D494" s="232">
        <v>387.56666666666666</v>
      </c>
      <c r="E494" s="232">
        <v>384.43333333333334</v>
      </c>
      <c r="F494" s="232">
        <v>380.41666666666669</v>
      </c>
      <c r="G494" s="232">
        <v>377.28333333333336</v>
      </c>
      <c r="H494" s="232">
        <v>391.58333333333331</v>
      </c>
      <c r="I494" s="232">
        <v>394.71666666666664</v>
      </c>
      <c r="J494" s="232">
        <v>398.73333333333329</v>
      </c>
      <c r="K494" s="231">
        <v>390.7</v>
      </c>
      <c r="L494" s="231">
        <v>383.55</v>
      </c>
      <c r="M494" s="231">
        <v>0.27711999999999998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1780.55</v>
      </c>
      <c r="D495" s="242">
        <v>1775.5666666666666</v>
      </c>
      <c r="E495" s="232">
        <v>1756.4333333333332</v>
      </c>
      <c r="F495" s="232">
        <v>1732.3166666666666</v>
      </c>
      <c r="G495" s="232">
        <v>1713.1833333333332</v>
      </c>
      <c r="H495" s="232">
        <v>1799.6833333333332</v>
      </c>
      <c r="I495" s="232">
        <v>1818.8166666666664</v>
      </c>
      <c r="J495" s="232">
        <v>1842.9333333333332</v>
      </c>
      <c r="K495" s="231">
        <v>1794.7</v>
      </c>
      <c r="L495" s="231">
        <v>1751.45</v>
      </c>
      <c r="M495" s="231">
        <v>0.30032999999999999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6.45</v>
      </c>
      <c r="D496" s="242">
        <v>6.4666666666666659</v>
      </c>
      <c r="E496" s="232">
        <v>6.383333333333332</v>
      </c>
      <c r="F496" s="232">
        <v>6.3166666666666664</v>
      </c>
      <c r="G496" s="232">
        <v>6.2333333333333325</v>
      </c>
      <c r="H496" s="232">
        <v>6.5333333333333314</v>
      </c>
      <c r="I496" s="232">
        <v>6.6166666666666654</v>
      </c>
      <c r="J496" s="232">
        <v>6.6833333333333309</v>
      </c>
      <c r="K496" s="231">
        <v>6.55</v>
      </c>
      <c r="L496" s="231">
        <v>6.4</v>
      </c>
      <c r="M496" s="231">
        <v>549.65463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833.05</v>
      </c>
      <c r="D497" s="242">
        <v>837.2833333333333</v>
      </c>
      <c r="E497" s="232">
        <v>826.91666666666663</v>
      </c>
      <c r="F497" s="232">
        <v>820.7833333333333</v>
      </c>
      <c r="G497" s="232">
        <v>810.41666666666663</v>
      </c>
      <c r="H497" s="232">
        <v>843.41666666666663</v>
      </c>
      <c r="I497" s="232">
        <v>853.78333333333342</v>
      </c>
      <c r="J497" s="232">
        <v>859.91666666666663</v>
      </c>
      <c r="K497" s="231">
        <v>847.65</v>
      </c>
      <c r="L497" s="231">
        <v>831.15</v>
      </c>
      <c r="M497" s="231">
        <v>7.26755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199.25</v>
      </c>
      <c r="D498" s="242">
        <v>199.76666666666665</v>
      </c>
      <c r="E498" s="232">
        <v>197.2833333333333</v>
      </c>
      <c r="F498" s="232">
        <v>195.31666666666666</v>
      </c>
      <c r="G498" s="232">
        <v>192.83333333333331</v>
      </c>
      <c r="H498" s="232">
        <v>201.73333333333329</v>
      </c>
      <c r="I498" s="232">
        <v>204.21666666666664</v>
      </c>
      <c r="J498" s="232">
        <v>206.18333333333328</v>
      </c>
      <c r="K498" s="231">
        <v>202.25</v>
      </c>
      <c r="L498" s="231">
        <v>197.8</v>
      </c>
      <c r="M498" s="231">
        <v>3.13537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66.05</v>
      </c>
      <c r="D499" s="242">
        <v>66.199999999999989</v>
      </c>
      <c r="E499" s="232">
        <v>65.049999999999983</v>
      </c>
      <c r="F499" s="232">
        <v>64.05</v>
      </c>
      <c r="G499" s="232">
        <v>62.899999999999991</v>
      </c>
      <c r="H499" s="232">
        <v>67.199999999999974</v>
      </c>
      <c r="I499" s="232">
        <v>68.34999999999998</v>
      </c>
      <c r="J499" s="232">
        <v>69.349999999999966</v>
      </c>
      <c r="K499" s="231">
        <v>67.349999999999994</v>
      </c>
      <c r="L499" s="231">
        <v>65.2</v>
      </c>
      <c r="M499" s="231">
        <v>51.836210000000001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689.35</v>
      </c>
      <c r="D500" s="242">
        <v>686.5333333333333</v>
      </c>
      <c r="E500" s="232">
        <v>677.21666666666658</v>
      </c>
      <c r="F500" s="232">
        <v>665.08333333333326</v>
      </c>
      <c r="G500" s="232">
        <v>655.76666666666654</v>
      </c>
      <c r="H500" s="232">
        <v>698.66666666666663</v>
      </c>
      <c r="I500" s="232">
        <v>707.98333333333323</v>
      </c>
      <c r="J500" s="232">
        <v>720.11666666666667</v>
      </c>
      <c r="K500" s="231">
        <v>695.85</v>
      </c>
      <c r="L500" s="231">
        <v>674.4</v>
      </c>
      <c r="M500" s="231">
        <v>1.08907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1340.7</v>
      </c>
      <c r="D501" s="242">
        <v>1339.95</v>
      </c>
      <c r="E501" s="232">
        <v>1327.3500000000001</v>
      </c>
      <c r="F501" s="232">
        <v>1314</v>
      </c>
      <c r="G501" s="232">
        <v>1301.4000000000001</v>
      </c>
      <c r="H501" s="232">
        <v>1353.3000000000002</v>
      </c>
      <c r="I501" s="232">
        <v>1365.9</v>
      </c>
      <c r="J501" s="232">
        <v>1379.2500000000002</v>
      </c>
      <c r="K501" s="231">
        <v>1352.55</v>
      </c>
      <c r="L501" s="231">
        <v>1326.6</v>
      </c>
      <c r="M501" s="231">
        <v>0.53044000000000002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361.5</v>
      </c>
      <c r="D502" s="242">
        <v>362.25</v>
      </c>
      <c r="E502" s="232">
        <v>359.6</v>
      </c>
      <c r="F502" s="232">
        <v>357.70000000000005</v>
      </c>
      <c r="G502" s="232">
        <v>355.05000000000007</v>
      </c>
      <c r="H502" s="232">
        <v>364.15</v>
      </c>
      <c r="I502" s="232">
        <v>366.79999999999995</v>
      </c>
      <c r="J502" s="232">
        <v>368.69999999999993</v>
      </c>
      <c r="K502" s="231">
        <v>364.9</v>
      </c>
      <c r="L502" s="231">
        <v>360.35</v>
      </c>
      <c r="M502" s="231">
        <v>47.425960000000003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170.95</v>
      </c>
      <c r="D503" s="242">
        <v>172.18333333333331</v>
      </c>
      <c r="E503" s="232">
        <v>169.21666666666661</v>
      </c>
      <c r="F503" s="232">
        <v>167.48333333333329</v>
      </c>
      <c r="G503" s="232">
        <v>164.51666666666659</v>
      </c>
      <c r="H503" s="232">
        <v>173.91666666666663</v>
      </c>
      <c r="I503" s="232">
        <v>176.88333333333333</v>
      </c>
      <c r="J503" s="232">
        <v>178.61666666666665</v>
      </c>
      <c r="K503" s="231">
        <v>175.15</v>
      </c>
      <c r="L503" s="231">
        <v>170.45</v>
      </c>
      <c r="M503" s="231">
        <v>4.7863699999999998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15.2</v>
      </c>
      <c r="D504" s="242">
        <v>15.166666666666666</v>
      </c>
      <c r="E504" s="232">
        <v>14.933333333333332</v>
      </c>
      <c r="F504" s="232">
        <v>14.666666666666666</v>
      </c>
      <c r="G504" s="232">
        <v>14.433333333333332</v>
      </c>
      <c r="H504" s="232">
        <v>15.433333333333332</v>
      </c>
      <c r="I504" s="232">
        <v>15.666666666666666</v>
      </c>
      <c r="J504" s="232">
        <v>15.933333333333332</v>
      </c>
      <c r="K504" s="231">
        <v>15.4</v>
      </c>
      <c r="L504" s="231">
        <v>14.9</v>
      </c>
      <c r="M504" s="231">
        <v>1245.81123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10095.5</v>
      </c>
      <c r="D505" s="242">
        <v>10183.833333333334</v>
      </c>
      <c r="E505" s="232">
        <v>9972.6666666666679</v>
      </c>
      <c r="F505" s="232">
        <v>9849.8333333333339</v>
      </c>
      <c r="G505" s="232">
        <v>9638.6666666666679</v>
      </c>
      <c r="H505" s="232">
        <v>10306.666666666668</v>
      </c>
      <c r="I505" s="232">
        <v>10517.833333333336</v>
      </c>
      <c r="J505" s="232">
        <v>10640.666666666668</v>
      </c>
      <c r="K505" s="231">
        <v>10395</v>
      </c>
      <c r="L505" s="231">
        <v>10061</v>
      </c>
      <c r="M505" s="231">
        <v>3.2800000000000003E-2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216</v>
      </c>
      <c r="D506" s="232">
        <v>215.78333333333333</v>
      </c>
      <c r="E506" s="232">
        <v>212.56666666666666</v>
      </c>
      <c r="F506" s="232">
        <v>209.13333333333333</v>
      </c>
      <c r="G506" s="232">
        <v>205.91666666666666</v>
      </c>
      <c r="H506" s="232">
        <v>219.21666666666667</v>
      </c>
      <c r="I506" s="232">
        <v>222.43333333333331</v>
      </c>
      <c r="J506" s="231">
        <v>225.86666666666667</v>
      </c>
      <c r="K506" s="231">
        <v>219</v>
      </c>
      <c r="L506" s="231">
        <v>212.35</v>
      </c>
      <c r="M506" s="217">
        <v>56.965919999999997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267.14999999999998</v>
      </c>
      <c r="D507" s="232">
        <v>268.66666666666669</v>
      </c>
      <c r="E507" s="232">
        <v>262.68333333333339</v>
      </c>
      <c r="F507" s="232">
        <v>258.2166666666667</v>
      </c>
      <c r="G507" s="232">
        <v>252.23333333333341</v>
      </c>
      <c r="H507" s="232">
        <v>273.13333333333338</v>
      </c>
      <c r="I507" s="232">
        <v>279.11666666666662</v>
      </c>
      <c r="J507" s="231">
        <v>283.58333333333337</v>
      </c>
      <c r="K507" s="231">
        <v>274.64999999999998</v>
      </c>
      <c r="L507" s="231">
        <v>264.2</v>
      </c>
      <c r="M507" s="217">
        <v>7.7445000000000004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52.65</v>
      </c>
      <c r="D508" s="242">
        <v>52.65</v>
      </c>
      <c r="E508" s="232">
        <v>52.099999999999994</v>
      </c>
      <c r="F508" s="232">
        <v>51.55</v>
      </c>
      <c r="G508" s="232">
        <v>50.999999999999993</v>
      </c>
      <c r="H508" s="232">
        <v>53.199999999999996</v>
      </c>
      <c r="I508" s="232">
        <v>53.749999999999993</v>
      </c>
      <c r="J508" s="232">
        <v>54.3</v>
      </c>
      <c r="K508" s="231">
        <v>53.2</v>
      </c>
      <c r="L508" s="231">
        <v>52.1</v>
      </c>
      <c r="M508" s="231">
        <v>328.16289999999998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482.3</v>
      </c>
      <c r="D509" s="242">
        <v>481.75</v>
      </c>
      <c r="E509" s="232">
        <v>478.9</v>
      </c>
      <c r="F509" s="232">
        <v>475.5</v>
      </c>
      <c r="G509" s="232">
        <v>472.65</v>
      </c>
      <c r="H509" s="232">
        <v>485.15</v>
      </c>
      <c r="I509" s="232">
        <v>488</v>
      </c>
      <c r="J509" s="232">
        <v>491.4</v>
      </c>
      <c r="K509" s="231">
        <v>484.6</v>
      </c>
      <c r="L509" s="231">
        <v>478.35</v>
      </c>
      <c r="M509" s="231">
        <v>8.31785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1471.05</v>
      </c>
      <c r="D510" s="232">
        <v>1471.1666666666667</v>
      </c>
      <c r="E510" s="232">
        <v>1461.5833333333335</v>
      </c>
      <c r="F510" s="232">
        <v>1452.1166666666668</v>
      </c>
      <c r="G510" s="232">
        <v>1442.5333333333335</v>
      </c>
      <c r="H510" s="232">
        <v>1480.6333333333334</v>
      </c>
      <c r="I510" s="232">
        <v>1490.2166666666669</v>
      </c>
      <c r="J510" s="231">
        <v>1499.6833333333334</v>
      </c>
      <c r="K510" s="231">
        <v>1480.75</v>
      </c>
      <c r="L510" s="231">
        <v>1461.7</v>
      </c>
      <c r="M510" s="217">
        <v>8.362E-2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1355.2</v>
      </c>
      <c r="D511" s="242">
        <v>1363.8166666666668</v>
      </c>
      <c r="E511" s="232">
        <v>1341.4833333333336</v>
      </c>
      <c r="F511" s="232">
        <v>1327.7666666666667</v>
      </c>
      <c r="G511" s="232">
        <v>1305.4333333333334</v>
      </c>
      <c r="H511" s="232">
        <v>1377.5333333333338</v>
      </c>
      <c r="I511" s="232">
        <v>1399.8666666666672</v>
      </c>
      <c r="J511" s="232">
        <v>1413.5833333333339</v>
      </c>
      <c r="K511" s="231">
        <v>1386.15</v>
      </c>
      <c r="L511" s="231">
        <v>1350.1</v>
      </c>
      <c r="M511" s="231">
        <v>0.37792999999999999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0"/>
      <c r="B5" s="371"/>
      <c r="C5" s="370"/>
      <c r="D5" s="37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72" t="s">
        <v>511</v>
      </c>
      <c r="C7" s="371"/>
      <c r="D7" s="7">
        <f>Main!B10</f>
        <v>45009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45008</v>
      </c>
      <c r="B10" s="29">
        <v>543415</v>
      </c>
      <c r="C10" s="28" t="s">
        <v>1110</v>
      </c>
      <c r="D10" s="28" t="s">
        <v>1111</v>
      </c>
      <c r="E10" s="28" t="s">
        <v>521</v>
      </c>
      <c r="F10" s="85">
        <v>330000</v>
      </c>
      <c r="G10" s="29">
        <v>810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45008</v>
      </c>
      <c r="B11" s="29">
        <v>531112</v>
      </c>
      <c r="C11" s="28" t="s">
        <v>1112</v>
      </c>
      <c r="D11" s="28" t="s">
        <v>1053</v>
      </c>
      <c r="E11" s="28" t="s">
        <v>521</v>
      </c>
      <c r="F11" s="85">
        <v>600000</v>
      </c>
      <c r="G11" s="29">
        <v>91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45008</v>
      </c>
      <c r="B12" s="29">
        <v>531112</v>
      </c>
      <c r="C12" s="28" t="s">
        <v>1112</v>
      </c>
      <c r="D12" s="28" t="s">
        <v>1113</v>
      </c>
      <c r="E12" s="28" t="s">
        <v>520</v>
      </c>
      <c r="F12" s="85">
        <v>600000</v>
      </c>
      <c r="G12" s="29">
        <v>91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45008</v>
      </c>
      <c r="B13" s="29">
        <v>526853</v>
      </c>
      <c r="C13" s="28" t="s">
        <v>1114</v>
      </c>
      <c r="D13" s="28" t="s">
        <v>1115</v>
      </c>
      <c r="E13" s="28" t="s">
        <v>520</v>
      </c>
      <c r="F13" s="85">
        <v>170000</v>
      </c>
      <c r="G13" s="29">
        <v>47.11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45008</v>
      </c>
      <c r="B14" s="29">
        <v>531923</v>
      </c>
      <c r="C14" s="28" t="s">
        <v>1116</v>
      </c>
      <c r="D14" s="28" t="s">
        <v>1117</v>
      </c>
      <c r="E14" s="28" t="s">
        <v>520</v>
      </c>
      <c r="F14" s="85">
        <v>47316</v>
      </c>
      <c r="G14" s="29">
        <v>51.96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45008</v>
      </c>
      <c r="B15" s="29">
        <v>543516</v>
      </c>
      <c r="C15" s="28" t="s">
        <v>1118</v>
      </c>
      <c r="D15" s="28" t="s">
        <v>1119</v>
      </c>
      <c r="E15" s="28" t="s">
        <v>520</v>
      </c>
      <c r="F15" s="85">
        <v>14000</v>
      </c>
      <c r="G15" s="29">
        <v>160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45008</v>
      </c>
      <c r="B16" s="29">
        <v>543516</v>
      </c>
      <c r="C16" s="28" t="s">
        <v>1118</v>
      </c>
      <c r="D16" s="28" t="s">
        <v>1120</v>
      </c>
      <c r="E16" s="28" t="s">
        <v>521</v>
      </c>
      <c r="F16" s="85">
        <v>16000</v>
      </c>
      <c r="G16" s="29">
        <v>158.76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45008</v>
      </c>
      <c r="B17" s="29">
        <v>533400</v>
      </c>
      <c r="C17" s="28" t="s">
        <v>349</v>
      </c>
      <c r="D17" s="28" t="s">
        <v>1121</v>
      </c>
      <c r="E17" s="28" t="s">
        <v>521</v>
      </c>
      <c r="F17" s="85">
        <v>14981610</v>
      </c>
      <c r="G17" s="29">
        <v>0.61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45008</v>
      </c>
      <c r="B18" s="29">
        <v>533400</v>
      </c>
      <c r="C18" s="28" t="s">
        <v>349</v>
      </c>
      <c r="D18" s="28" t="s">
        <v>1121</v>
      </c>
      <c r="E18" s="28" t="s">
        <v>520</v>
      </c>
      <c r="F18" s="85">
        <v>7481610</v>
      </c>
      <c r="G18" s="29">
        <v>0.6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45008</v>
      </c>
      <c r="B19" s="29">
        <v>533400</v>
      </c>
      <c r="C19" s="28" t="s">
        <v>349</v>
      </c>
      <c r="D19" s="28" t="s">
        <v>1122</v>
      </c>
      <c r="E19" s="28" t="s">
        <v>520</v>
      </c>
      <c r="F19" s="85">
        <v>10522900</v>
      </c>
      <c r="G19" s="29">
        <v>0.6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45008</v>
      </c>
      <c r="B20" s="29">
        <v>533400</v>
      </c>
      <c r="C20" s="28" t="s">
        <v>349</v>
      </c>
      <c r="D20" s="28" t="s">
        <v>1122</v>
      </c>
      <c r="E20" s="28" t="s">
        <v>521</v>
      </c>
      <c r="F20" s="85">
        <v>1122900</v>
      </c>
      <c r="G20" s="29">
        <v>0.61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45008</v>
      </c>
      <c r="B21" s="29">
        <v>530197</v>
      </c>
      <c r="C21" s="28" t="s">
        <v>1123</v>
      </c>
      <c r="D21" s="28" t="s">
        <v>1124</v>
      </c>
      <c r="E21" s="28" t="s">
        <v>520</v>
      </c>
      <c r="F21" s="85">
        <v>44730</v>
      </c>
      <c r="G21" s="29">
        <v>9.0500000000000007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45008</v>
      </c>
      <c r="B22" s="29">
        <v>530197</v>
      </c>
      <c r="C22" s="28" t="s">
        <v>1123</v>
      </c>
      <c r="D22" s="28" t="s">
        <v>1125</v>
      </c>
      <c r="E22" s="28" t="s">
        <v>520</v>
      </c>
      <c r="F22" s="85">
        <v>766</v>
      </c>
      <c r="G22" s="29">
        <v>9.0500000000000007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45008</v>
      </c>
      <c r="B23" s="29">
        <v>530197</v>
      </c>
      <c r="C23" s="28" t="s">
        <v>1123</v>
      </c>
      <c r="D23" s="28" t="s">
        <v>1125</v>
      </c>
      <c r="E23" s="28" t="s">
        <v>521</v>
      </c>
      <c r="F23" s="85">
        <v>23915</v>
      </c>
      <c r="G23" s="29">
        <v>9.0500000000000007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45008</v>
      </c>
      <c r="B24" s="29">
        <v>530663</v>
      </c>
      <c r="C24" s="28" t="s">
        <v>1055</v>
      </c>
      <c r="D24" s="28" t="s">
        <v>1126</v>
      </c>
      <c r="E24" s="28" t="s">
        <v>520</v>
      </c>
      <c r="F24" s="85">
        <v>252956</v>
      </c>
      <c r="G24" s="29">
        <v>2.2599999999999998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45008</v>
      </c>
      <c r="B25" s="29">
        <v>533217</v>
      </c>
      <c r="C25" s="28" t="s">
        <v>1127</v>
      </c>
      <c r="D25" s="28" t="s">
        <v>1128</v>
      </c>
      <c r="E25" s="28" t="s">
        <v>521</v>
      </c>
      <c r="F25" s="85">
        <v>2573868</v>
      </c>
      <c r="G25" s="29">
        <v>46.6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45008</v>
      </c>
      <c r="B26" s="29">
        <v>533217</v>
      </c>
      <c r="C26" s="28" t="s">
        <v>1127</v>
      </c>
      <c r="D26" s="28" t="s">
        <v>1129</v>
      </c>
      <c r="E26" s="28" t="s">
        <v>520</v>
      </c>
      <c r="F26" s="85">
        <v>2573868</v>
      </c>
      <c r="G26" s="29">
        <v>46.6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45008</v>
      </c>
      <c r="B27" s="29">
        <v>536709</v>
      </c>
      <c r="C27" s="28" t="s">
        <v>1130</v>
      </c>
      <c r="D27" s="28" t="s">
        <v>1131</v>
      </c>
      <c r="E27" s="28" t="s">
        <v>520</v>
      </c>
      <c r="F27" s="85">
        <v>23300</v>
      </c>
      <c r="G27" s="29">
        <v>12.89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45008</v>
      </c>
      <c r="B28" s="29">
        <v>524622</v>
      </c>
      <c r="C28" s="28" t="s">
        <v>1132</v>
      </c>
      <c r="D28" s="28" t="s">
        <v>1133</v>
      </c>
      <c r="E28" s="28" t="s">
        <v>521</v>
      </c>
      <c r="F28" s="85">
        <v>139500</v>
      </c>
      <c r="G28" s="29">
        <v>1.85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45008</v>
      </c>
      <c r="B29" s="29">
        <v>543806</v>
      </c>
      <c r="C29" s="28" t="s">
        <v>1134</v>
      </c>
      <c r="D29" s="28" t="s">
        <v>1135</v>
      </c>
      <c r="E29" s="28" t="s">
        <v>521</v>
      </c>
      <c r="F29" s="85">
        <v>56000</v>
      </c>
      <c r="G29" s="29">
        <v>35.5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45008</v>
      </c>
      <c r="B30" s="29">
        <v>542924</v>
      </c>
      <c r="C30" s="28" t="s">
        <v>1136</v>
      </c>
      <c r="D30" s="28" t="s">
        <v>1137</v>
      </c>
      <c r="E30" s="28" t="s">
        <v>520</v>
      </c>
      <c r="F30" s="85">
        <v>73500</v>
      </c>
      <c r="G30" s="29">
        <v>3.57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45008</v>
      </c>
      <c r="B31" s="29">
        <v>542924</v>
      </c>
      <c r="C31" s="28" t="s">
        <v>1136</v>
      </c>
      <c r="D31" s="28" t="s">
        <v>1056</v>
      </c>
      <c r="E31" s="28" t="s">
        <v>520</v>
      </c>
      <c r="F31" s="85">
        <v>28000</v>
      </c>
      <c r="G31" s="29">
        <v>3.57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45008</v>
      </c>
      <c r="B32" s="29">
        <v>542924</v>
      </c>
      <c r="C32" s="28" t="s">
        <v>1136</v>
      </c>
      <c r="D32" s="28" t="s">
        <v>1056</v>
      </c>
      <c r="E32" s="28" t="s">
        <v>521</v>
      </c>
      <c r="F32" s="85">
        <v>80500</v>
      </c>
      <c r="G32" s="29">
        <v>3.57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45008</v>
      </c>
      <c r="B33" s="29">
        <v>543830</v>
      </c>
      <c r="C33" s="28" t="s">
        <v>1138</v>
      </c>
      <c r="D33" s="28" t="s">
        <v>1139</v>
      </c>
      <c r="E33" s="28" t="s">
        <v>520</v>
      </c>
      <c r="F33" s="85">
        <v>66000</v>
      </c>
      <c r="G33" s="29">
        <v>56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45008</v>
      </c>
      <c r="B34" s="29">
        <v>543830</v>
      </c>
      <c r="C34" s="28" t="s">
        <v>1138</v>
      </c>
      <c r="D34" s="28" t="s">
        <v>1140</v>
      </c>
      <c r="E34" s="28" t="s">
        <v>520</v>
      </c>
      <c r="F34" s="85">
        <v>26000</v>
      </c>
      <c r="G34" s="29">
        <v>55.6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45008</v>
      </c>
      <c r="B35" s="29">
        <v>543830</v>
      </c>
      <c r="C35" s="28" t="s">
        <v>1138</v>
      </c>
      <c r="D35" s="28" t="s">
        <v>1141</v>
      </c>
      <c r="E35" s="28" t="s">
        <v>520</v>
      </c>
      <c r="F35" s="85">
        <v>30000</v>
      </c>
      <c r="G35" s="29">
        <v>56.95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45008</v>
      </c>
      <c r="B36" s="29">
        <v>541337</v>
      </c>
      <c r="C36" s="28" t="s">
        <v>1142</v>
      </c>
      <c r="D36" s="28" t="s">
        <v>1143</v>
      </c>
      <c r="E36" s="28" t="s">
        <v>521</v>
      </c>
      <c r="F36" s="85">
        <v>93000</v>
      </c>
      <c r="G36" s="29">
        <v>4.99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45008</v>
      </c>
      <c r="B37" s="29">
        <v>526891</v>
      </c>
      <c r="C37" s="28" t="s">
        <v>1144</v>
      </c>
      <c r="D37" s="28" t="s">
        <v>1145</v>
      </c>
      <c r="E37" s="28" t="s">
        <v>520</v>
      </c>
      <c r="F37" s="85">
        <v>30266</v>
      </c>
      <c r="G37" s="29">
        <v>8.9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45008</v>
      </c>
      <c r="B38" s="29">
        <v>526891</v>
      </c>
      <c r="C38" s="28" t="s">
        <v>1144</v>
      </c>
      <c r="D38" s="28" t="s">
        <v>1145</v>
      </c>
      <c r="E38" s="28" t="s">
        <v>521</v>
      </c>
      <c r="F38" s="85">
        <v>1</v>
      </c>
      <c r="G38" s="29">
        <v>8.69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45008</v>
      </c>
      <c r="B39" s="29">
        <v>539767</v>
      </c>
      <c r="C39" s="28" t="s">
        <v>1146</v>
      </c>
      <c r="D39" s="28" t="s">
        <v>1147</v>
      </c>
      <c r="E39" s="28" t="s">
        <v>520</v>
      </c>
      <c r="F39" s="85">
        <v>9983</v>
      </c>
      <c r="G39" s="29">
        <v>17.62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45008</v>
      </c>
      <c r="B40" s="29">
        <v>539767</v>
      </c>
      <c r="C40" s="28" t="s">
        <v>1146</v>
      </c>
      <c r="D40" s="28" t="s">
        <v>1147</v>
      </c>
      <c r="E40" s="28" t="s">
        <v>521</v>
      </c>
      <c r="F40" s="85">
        <v>17576</v>
      </c>
      <c r="G40" s="29">
        <v>18.16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45008</v>
      </c>
      <c r="B41" s="29">
        <v>543207</v>
      </c>
      <c r="C41" s="28" t="s">
        <v>1074</v>
      </c>
      <c r="D41" s="28" t="s">
        <v>1075</v>
      </c>
      <c r="E41" s="28" t="s">
        <v>520</v>
      </c>
      <c r="F41" s="85">
        <v>159100</v>
      </c>
      <c r="G41" s="29">
        <v>4.96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45008</v>
      </c>
      <c r="B42" s="29">
        <v>543207</v>
      </c>
      <c r="C42" s="28" t="s">
        <v>1074</v>
      </c>
      <c r="D42" s="28" t="s">
        <v>1076</v>
      </c>
      <c r="E42" s="28" t="s">
        <v>521</v>
      </c>
      <c r="F42" s="85">
        <v>139000</v>
      </c>
      <c r="G42" s="29">
        <v>4.96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45008</v>
      </c>
      <c r="B43" s="29">
        <v>543282</v>
      </c>
      <c r="C43" s="28" t="s">
        <v>1148</v>
      </c>
      <c r="D43" s="28" t="s">
        <v>1149</v>
      </c>
      <c r="E43" s="28" t="s">
        <v>521</v>
      </c>
      <c r="F43" s="85">
        <v>9600</v>
      </c>
      <c r="G43" s="29">
        <v>307.32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45008</v>
      </c>
      <c r="B44" s="29">
        <v>540198</v>
      </c>
      <c r="C44" s="28" t="s">
        <v>1150</v>
      </c>
      <c r="D44" s="28" t="s">
        <v>1151</v>
      </c>
      <c r="E44" s="28" t="s">
        <v>520</v>
      </c>
      <c r="F44" s="85">
        <v>28000</v>
      </c>
      <c r="G44" s="29">
        <v>59.63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45008</v>
      </c>
      <c r="B45" s="29">
        <v>539889</v>
      </c>
      <c r="C45" s="28" t="s">
        <v>1152</v>
      </c>
      <c r="D45" s="28" t="s">
        <v>1153</v>
      </c>
      <c r="E45" s="28" t="s">
        <v>520</v>
      </c>
      <c r="F45" s="85">
        <v>800000</v>
      </c>
      <c r="G45" s="29">
        <v>76.23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45008</v>
      </c>
      <c r="B46" s="29">
        <v>539889</v>
      </c>
      <c r="C46" s="28" t="s">
        <v>1152</v>
      </c>
      <c r="D46" s="28" t="s">
        <v>1154</v>
      </c>
      <c r="E46" s="28" t="s">
        <v>521</v>
      </c>
      <c r="F46" s="85">
        <v>800000</v>
      </c>
      <c r="G46" s="29">
        <v>76.23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45008</v>
      </c>
      <c r="B47" s="29">
        <v>511557</v>
      </c>
      <c r="C47" s="28" t="s">
        <v>1155</v>
      </c>
      <c r="D47" s="28" t="s">
        <v>1156</v>
      </c>
      <c r="E47" s="28" t="s">
        <v>521</v>
      </c>
      <c r="F47" s="85">
        <v>1500661</v>
      </c>
      <c r="G47" s="29">
        <v>1.04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45008</v>
      </c>
      <c r="B48" s="29">
        <v>543805</v>
      </c>
      <c r="C48" s="28" t="s">
        <v>1157</v>
      </c>
      <c r="D48" s="28" t="s">
        <v>1079</v>
      </c>
      <c r="E48" s="28" t="s">
        <v>521</v>
      </c>
      <c r="F48" s="85">
        <v>114000</v>
      </c>
      <c r="G48" s="29">
        <v>39.1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45008</v>
      </c>
      <c r="B49" s="29">
        <v>543805</v>
      </c>
      <c r="C49" s="28" t="s">
        <v>1157</v>
      </c>
      <c r="D49" s="28" t="s">
        <v>1079</v>
      </c>
      <c r="E49" s="28" t="s">
        <v>520</v>
      </c>
      <c r="F49" s="85">
        <v>6000</v>
      </c>
      <c r="G49" s="29">
        <v>40.68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45008</v>
      </c>
      <c r="B50" s="29">
        <v>538540</v>
      </c>
      <c r="C50" s="28" t="s">
        <v>1077</v>
      </c>
      <c r="D50" s="28" t="s">
        <v>1078</v>
      </c>
      <c r="E50" s="28" t="s">
        <v>521</v>
      </c>
      <c r="F50" s="85">
        <v>278622</v>
      </c>
      <c r="G50" s="29">
        <v>0.94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45008</v>
      </c>
      <c r="B51" s="29">
        <v>543366</v>
      </c>
      <c r="C51" s="28" t="s">
        <v>1057</v>
      </c>
      <c r="D51" s="28" t="s">
        <v>1058</v>
      </c>
      <c r="E51" s="28" t="s">
        <v>521</v>
      </c>
      <c r="F51" s="85">
        <v>12000</v>
      </c>
      <c r="G51" s="29">
        <v>80.72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45008</v>
      </c>
      <c r="B52" s="29">
        <v>543234</v>
      </c>
      <c r="C52" s="28" t="s">
        <v>1158</v>
      </c>
      <c r="D52" s="28" t="s">
        <v>1159</v>
      </c>
      <c r="E52" s="28" t="s">
        <v>520</v>
      </c>
      <c r="F52" s="85">
        <v>232500</v>
      </c>
      <c r="G52" s="29">
        <v>98.1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45008</v>
      </c>
      <c r="B53" s="29">
        <v>543234</v>
      </c>
      <c r="C53" s="28" t="s">
        <v>1158</v>
      </c>
      <c r="D53" s="28" t="s">
        <v>1160</v>
      </c>
      <c r="E53" s="28" t="s">
        <v>521</v>
      </c>
      <c r="F53" s="85">
        <v>232500</v>
      </c>
      <c r="G53" s="29">
        <v>98.1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45008</v>
      </c>
      <c r="B54" s="29">
        <v>536710</v>
      </c>
      <c r="C54" s="28" t="s">
        <v>1161</v>
      </c>
      <c r="D54" s="28" t="s">
        <v>1162</v>
      </c>
      <c r="E54" s="28" t="s">
        <v>520</v>
      </c>
      <c r="F54" s="85">
        <v>30000</v>
      </c>
      <c r="G54" s="29">
        <v>12.25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45008</v>
      </c>
      <c r="B55" s="29">
        <v>536710</v>
      </c>
      <c r="C55" s="28" t="s">
        <v>1161</v>
      </c>
      <c r="D55" s="28" t="s">
        <v>1163</v>
      </c>
      <c r="E55" s="28" t="s">
        <v>520</v>
      </c>
      <c r="F55" s="85">
        <v>30000</v>
      </c>
      <c r="G55" s="29">
        <v>12.25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45008</v>
      </c>
      <c r="B56" s="29">
        <v>536710</v>
      </c>
      <c r="C56" s="28" t="s">
        <v>1161</v>
      </c>
      <c r="D56" s="28" t="s">
        <v>1164</v>
      </c>
      <c r="E56" s="28" t="s">
        <v>521</v>
      </c>
      <c r="F56" s="85">
        <v>60000</v>
      </c>
      <c r="G56" s="29">
        <v>12.25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45008</v>
      </c>
      <c r="B57" s="29">
        <v>540914</v>
      </c>
      <c r="C57" s="28" t="s">
        <v>997</v>
      </c>
      <c r="D57" s="28" t="s">
        <v>1165</v>
      </c>
      <c r="E57" s="28" t="s">
        <v>520</v>
      </c>
      <c r="F57" s="85">
        <v>73000</v>
      </c>
      <c r="G57" s="29">
        <v>22.25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45008</v>
      </c>
      <c r="B58" s="29">
        <v>540914</v>
      </c>
      <c r="C58" s="28" t="s">
        <v>997</v>
      </c>
      <c r="D58" s="28" t="s">
        <v>1165</v>
      </c>
      <c r="E58" s="28" t="s">
        <v>521</v>
      </c>
      <c r="F58" s="85">
        <v>32619</v>
      </c>
      <c r="G58" s="29">
        <v>23.08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45008</v>
      </c>
      <c r="B59" s="29">
        <v>532070</v>
      </c>
      <c r="C59" s="28" t="s">
        <v>1166</v>
      </c>
      <c r="D59" s="28" t="s">
        <v>1167</v>
      </c>
      <c r="E59" s="28" t="s">
        <v>520</v>
      </c>
      <c r="F59" s="85">
        <v>89000</v>
      </c>
      <c r="G59" s="29">
        <v>89.51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45008</v>
      </c>
      <c r="B60" s="29">
        <v>532070</v>
      </c>
      <c r="C60" s="28" t="s">
        <v>1166</v>
      </c>
      <c r="D60" s="28" t="s">
        <v>1168</v>
      </c>
      <c r="E60" s="28" t="s">
        <v>521</v>
      </c>
      <c r="F60" s="85">
        <v>120000</v>
      </c>
      <c r="G60" s="29">
        <v>89.61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45008</v>
      </c>
      <c r="B61" s="29">
        <v>538496</v>
      </c>
      <c r="C61" s="28" t="s">
        <v>1169</v>
      </c>
      <c r="D61" s="28" t="s">
        <v>1170</v>
      </c>
      <c r="E61" s="28" t="s">
        <v>521</v>
      </c>
      <c r="F61" s="85">
        <v>90000</v>
      </c>
      <c r="G61" s="29">
        <v>4.8600000000000003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45008</v>
      </c>
      <c r="B62" s="29">
        <v>538496</v>
      </c>
      <c r="C62" s="28" t="s">
        <v>1169</v>
      </c>
      <c r="D62" s="28" t="s">
        <v>1171</v>
      </c>
      <c r="E62" s="28" t="s">
        <v>520</v>
      </c>
      <c r="F62" s="85">
        <v>90000</v>
      </c>
      <c r="G62" s="29">
        <v>4.8600000000000003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45008</v>
      </c>
      <c r="B63" s="29">
        <v>519156</v>
      </c>
      <c r="C63" s="28" t="s">
        <v>1172</v>
      </c>
      <c r="D63" s="28" t="s">
        <v>1173</v>
      </c>
      <c r="E63" s="28" t="s">
        <v>521</v>
      </c>
      <c r="F63" s="85">
        <v>46147</v>
      </c>
      <c r="G63" s="29">
        <v>2107.4699999999998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45008</v>
      </c>
      <c r="B64" s="29">
        <v>519156</v>
      </c>
      <c r="C64" s="28" t="s">
        <v>1172</v>
      </c>
      <c r="D64" s="28" t="s">
        <v>1174</v>
      </c>
      <c r="E64" s="28" t="s">
        <v>520</v>
      </c>
      <c r="F64" s="85">
        <v>46533</v>
      </c>
      <c r="G64" s="29">
        <v>2107.6799999999998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45008</v>
      </c>
      <c r="B65" s="29" t="s">
        <v>1175</v>
      </c>
      <c r="C65" s="28" t="s">
        <v>1176</v>
      </c>
      <c r="D65" s="28" t="s">
        <v>1177</v>
      </c>
      <c r="E65" s="28" t="s">
        <v>520</v>
      </c>
      <c r="F65" s="85">
        <v>221831</v>
      </c>
      <c r="G65" s="29">
        <v>104.84</v>
      </c>
      <c r="H65" s="29" t="s">
        <v>867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45008</v>
      </c>
      <c r="B66" s="29" t="s">
        <v>1178</v>
      </c>
      <c r="C66" s="28" t="s">
        <v>1179</v>
      </c>
      <c r="D66" s="28" t="s">
        <v>1180</v>
      </c>
      <c r="E66" s="28" t="s">
        <v>520</v>
      </c>
      <c r="F66" s="85">
        <v>100000</v>
      </c>
      <c r="G66" s="29">
        <v>169.99</v>
      </c>
      <c r="H66" s="29" t="s">
        <v>867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45008</v>
      </c>
      <c r="B67" s="29" t="s">
        <v>1181</v>
      </c>
      <c r="C67" s="28" t="s">
        <v>1182</v>
      </c>
      <c r="D67" s="28" t="s">
        <v>1183</v>
      </c>
      <c r="E67" s="28" t="s">
        <v>520</v>
      </c>
      <c r="F67" s="85">
        <v>87208</v>
      </c>
      <c r="G67" s="29">
        <v>192.54</v>
      </c>
      <c r="H67" s="29" t="s">
        <v>867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45008</v>
      </c>
      <c r="B68" s="29" t="s">
        <v>1181</v>
      </c>
      <c r="C68" s="28" t="s">
        <v>1182</v>
      </c>
      <c r="D68" s="28" t="s">
        <v>1059</v>
      </c>
      <c r="E68" s="28" t="s">
        <v>520</v>
      </c>
      <c r="F68" s="85">
        <v>191551</v>
      </c>
      <c r="G68" s="29">
        <v>192.31</v>
      </c>
      <c r="H68" s="29" t="s">
        <v>867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45008</v>
      </c>
      <c r="B69" s="29" t="s">
        <v>349</v>
      </c>
      <c r="C69" s="28" t="s">
        <v>1184</v>
      </c>
      <c r="D69" s="28" t="s">
        <v>1121</v>
      </c>
      <c r="E69" s="28" t="s">
        <v>520</v>
      </c>
      <c r="F69" s="85">
        <v>16000000</v>
      </c>
      <c r="G69" s="29">
        <v>0.6</v>
      </c>
      <c r="H69" s="29" t="s">
        <v>867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45008</v>
      </c>
      <c r="B70" s="29" t="s">
        <v>349</v>
      </c>
      <c r="C70" s="28" t="s">
        <v>1184</v>
      </c>
      <c r="D70" s="28" t="s">
        <v>1122</v>
      </c>
      <c r="E70" s="28" t="s">
        <v>520</v>
      </c>
      <c r="F70" s="85">
        <v>11500000</v>
      </c>
      <c r="G70" s="29">
        <v>0.6</v>
      </c>
      <c r="H70" s="29" t="s">
        <v>867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45008</v>
      </c>
      <c r="B71" s="29" t="s">
        <v>1185</v>
      </c>
      <c r="C71" s="28" t="s">
        <v>1186</v>
      </c>
      <c r="D71" s="28" t="s">
        <v>1187</v>
      </c>
      <c r="E71" s="28" t="s">
        <v>520</v>
      </c>
      <c r="F71" s="85">
        <v>683431</v>
      </c>
      <c r="G71" s="29">
        <v>164.5</v>
      </c>
      <c r="H71" s="29" t="s">
        <v>867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45008</v>
      </c>
      <c r="B72" s="29" t="s">
        <v>1185</v>
      </c>
      <c r="C72" s="28" t="s">
        <v>1186</v>
      </c>
      <c r="D72" s="28" t="s">
        <v>1188</v>
      </c>
      <c r="E72" s="28" t="s">
        <v>520</v>
      </c>
      <c r="F72" s="85">
        <v>450800</v>
      </c>
      <c r="G72" s="29">
        <v>164.04</v>
      </c>
      <c r="H72" s="29" t="s">
        <v>867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45008</v>
      </c>
      <c r="B73" s="29" t="s">
        <v>1185</v>
      </c>
      <c r="C73" s="28" t="s">
        <v>1186</v>
      </c>
      <c r="D73" s="28" t="s">
        <v>1189</v>
      </c>
      <c r="E73" s="28" t="s">
        <v>520</v>
      </c>
      <c r="F73" s="85">
        <v>302000</v>
      </c>
      <c r="G73" s="29">
        <v>164</v>
      </c>
      <c r="H73" s="29" t="s">
        <v>867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45008</v>
      </c>
      <c r="B74" s="29" t="s">
        <v>1185</v>
      </c>
      <c r="C74" s="28" t="s">
        <v>1186</v>
      </c>
      <c r="D74" s="28" t="s">
        <v>1190</v>
      </c>
      <c r="E74" s="28" t="s">
        <v>520</v>
      </c>
      <c r="F74" s="85">
        <v>400000</v>
      </c>
      <c r="G74" s="29">
        <v>164.25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45008</v>
      </c>
      <c r="B75" s="29" t="s">
        <v>1191</v>
      </c>
      <c r="C75" s="28" t="s">
        <v>1192</v>
      </c>
      <c r="D75" s="28" t="s">
        <v>1193</v>
      </c>
      <c r="E75" s="28" t="s">
        <v>520</v>
      </c>
      <c r="F75" s="85">
        <v>531095</v>
      </c>
      <c r="G75" s="29">
        <v>4.41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45008</v>
      </c>
      <c r="B76" s="29" t="s">
        <v>1082</v>
      </c>
      <c r="C76" s="28" t="s">
        <v>1083</v>
      </c>
      <c r="D76" s="28" t="s">
        <v>1059</v>
      </c>
      <c r="E76" s="28" t="s">
        <v>520</v>
      </c>
      <c r="F76" s="85">
        <v>74565</v>
      </c>
      <c r="G76" s="29">
        <v>101.39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45008</v>
      </c>
      <c r="B77" s="29" t="s">
        <v>1194</v>
      </c>
      <c r="C77" s="28" t="s">
        <v>1195</v>
      </c>
      <c r="D77" s="28" t="s">
        <v>1060</v>
      </c>
      <c r="E77" s="28" t="s">
        <v>520</v>
      </c>
      <c r="F77" s="85">
        <v>257602</v>
      </c>
      <c r="G77" s="29">
        <v>12.49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45008</v>
      </c>
      <c r="B78" s="29" t="s">
        <v>1196</v>
      </c>
      <c r="C78" s="28" t="s">
        <v>1197</v>
      </c>
      <c r="D78" s="28" t="s">
        <v>1081</v>
      </c>
      <c r="E78" s="28" t="s">
        <v>520</v>
      </c>
      <c r="F78" s="85">
        <v>214285</v>
      </c>
      <c r="G78" s="29">
        <v>80.94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45008</v>
      </c>
      <c r="B79" s="29" t="s">
        <v>1084</v>
      </c>
      <c r="C79" s="28" t="s">
        <v>1085</v>
      </c>
      <c r="D79" s="28" t="s">
        <v>1086</v>
      </c>
      <c r="E79" s="28" t="s">
        <v>520</v>
      </c>
      <c r="F79" s="85">
        <v>57792</v>
      </c>
      <c r="G79" s="29">
        <v>19.62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45008</v>
      </c>
      <c r="B80" s="29" t="s">
        <v>1087</v>
      </c>
      <c r="C80" s="28" t="s">
        <v>1088</v>
      </c>
      <c r="D80" s="28" t="s">
        <v>1089</v>
      </c>
      <c r="E80" s="28" t="s">
        <v>520</v>
      </c>
      <c r="F80" s="85">
        <v>313325</v>
      </c>
      <c r="G80" s="29">
        <v>14.04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45008</v>
      </c>
      <c r="B81" s="29" t="s">
        <v>1198</v>
      </c>
      <c r="C81" s="28" t="s">
        <v>1199</v>
      </c>
      <c r="D81" s="28" t="s">
        <v>1200</v>
      </c>
      <c r="E81" s="28" t="s">
        <v>520</v>
      </c>
      <c r="F81" s="85">
        <v>15255</v>
      </c>
      <c r="G81" s="29">
        <v>531.15</v>
      </c>
      <c r="H81" s="29" t="s">
        <v>867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45008</v>
      </c>
      <c r="B82" s="29" t="s">
        <v>463</v>
      </c>
      <c r="C82" s="28" t="s">
        <v>1201</v>
      </c>
      <c r="D82" s="28" t="s">
        <v>1059</v>
      </c>
      <c r="E82" s="28" t="s">
        <v>520</v>
      </c>
      <c r="F82" s="85">
        <v>535810</v>
      </c>
      <c r="G82" s="29">
        <v>449.53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45008</v>
      </c>
      <c r="B83" s="29" t="s">
        <v>463</v>
      </c>
      <c r="C83" s="28" t="s">
        <v>1201</v>
      </c>
      <c r="D83" s="28" t="s">
        <v>1202</v>
      </c>
      <c r="E83" s="28" t="s">
        <v>520</v>
      </c>
      <c r="F83" s="85">
        <v>484433</v>
      </c>
      <c r="G83" s="29">
        <v>443.55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45008</v>
      </c>
      <c r="B84" s="29" t="s">
        <v>1061</v>
      </c>
      <c r="C84" s="28" t="s">
        <v>1062</v>
      </c>
      <c r="D84" s="28" t="s">
        <v>1054</v>
      </c>
      <c r="E84" s="28" t="s">
        <v>520</v>
      </c>
      <c r="F84" s="85">
        <v>1541548</v>
      </c>
      <c r="G84" s="29">
        <v>13.21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45008</v>
      </c>
      <c r="B85" s="29" t="s">
        <v>1061</v>
      </c>
      <c r="C85" s="28" t="s">
        <v>1062</v>
      </c>
      <c r="D85" s="28" t="s">
        <v>1060</v>
      </c>
      <c r="E85" s="28" t="s">
        <v>520</v>
      </c>
      <c r="F85" s="85">
        <v>822046</v>
      </c>
      <c r="G85" s="29">
        <v>13.2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45008</v>
      </c>
      <c r="B86" s="29" t="s">
        <v>1061</v>
      </c>
      <c r="C86" s="28" t="s">
        <v>1062</v>
      </c>
      <c r="D86" s="28" t="s">
        <v>1203</v>
      </c>
      <c r="E86" s="28" t="s">
        <v>520</v>
      </c>
      <c r="F86" s="85">
        <v>652934</v>
      </c>
      <c r="G86" s="29">
        <v>13.44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45008</v>
      </c>
      <c r="B87" s="29" t="s">
        <v>1204</v>
      </c>
      <c r="C87" s="28" t="s">
        <v>1205</v>
      </c>
      <c r="D87" s="28" t="s">
        <v>1206</v>
      </c>
      <c r="E87" s="28" t="s">
        <v>520</v>
      </c>
      <c r="F87" s="85">
        <v>24000</v>
      </c>
      <c r="G87" s="29">
        <v>132.6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45008</v>
      </c>
      <c r="B88" s="29" t="s">
        <v>1090</v>
      </c>
      <c r="C88" s="28" t="s">
        <v>1091</v>
      </c>
      <c r="D88" s="28" t="s">
        <v>1059</v>
      </c>
      <c r="E88" s="28" t="s">
        <v>520</v>
      </c>
      <c r="F88" s="85">
        <v>159434</v>
      </c>
      <c r="G88" s="29">
        <v>358.19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45008</v>
      </c>
      <c r="B89" s="29" t="s">
        <v>1090</v>
      </c>
      <c r="C89" s="28" t="s">
        <v>1091</v>
      </c>
      <c r="D89" s="28" t="s">
        <v>1080</v>
      </c>
      <c r="E89" s="28" t="s">
        <v>520</v>
      </c>
      <c r="F89" s="85">
        <v>96426</v>
      </c>
      <c r="G89" s="29">
        <v>358.5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45008</v>
      </c>
      <c r="B90" s="29" t="s">
        <v>1207</v>
      </c>
      <c r="C90" s="28" t="s">
        <v>1208</v>
      </c>
      <c r="D90" s="28" t="s">
        <v>1209</v>
      </c>
      <c r="E90" s="28" t="s">
        <v>520</v>
      </c>
      <c r="F90" s="85">
        <v>8858892</v>
      </c>
      <c r="G90" s="29">
        <v>16.98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45008</v>
      </c>
      <c r="B91" s="29" t="s">
        <v>1210</v>
      </c>
      <c r="C91" s="28" t="s">
        <v>1211</v>
      </c>
      <c r="D91" s="28" t="s">
        <v>1059</v>
      </c>
      <c r="E91" s="28" t="s">
        <v>520</v>
      </c>
      <c r="F91" s="85">
        <v>166546</v>
      </c>
      <c r="G91" s="29">
        <v>466.81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45008</v>
      </c>
      <c r="B92" s="29" t="s">
        <v>1092</v>
      </c>
      <c r="C92" s="28" t="s">
        <v>1093</v>
      </c>
      <c r="D92" s="28" t="s">
        <v>1094</v>
      </c>
      <c r="E92" s="28" t="s">
        <v>520</v>
      </c>
      <c r="F92" s="85">
        <v>91200</v>
      </c>
      <c r="G92" s="29">
        <v>102.13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45008</v>
      </c>
      <c r="B93" s="29" t="s">
        <v>1065</v>
      </c>
      <c r="C93" s="28" t="s">
        <v>1066</v>
      </c>
      <c r="D93" s="28" t="s">
        <v>1212</v>
      </c>
      <c r="E93" s="28" t="s">
        <v>520</v>
      </c>
      <c r="F93" s="85">
        <v>1000000</v>
      </c>
      <c r="G93" s="29">
        <v>18.100000000000001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45008</v>
      </c>
      <c r="B94" s="29" t="s">
        <v>1181</v>
      </c>
      <c r="C94" s="28" t="s">
        <v>1182</v>
      </c>
      <c r="D94" s="28" t="s">
        <v>1059</v>
      </c>
      <c r="E94" s="28" t="s">
        <v>521</v>
      </c>
      <c r="F94" s="85">
        <v>191551</v>
      </c>
      <c r="G94" s="29">
        <v>192.3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45008</v>
      </c>
      <c r="B95" s="29" t="s">
        <v>1181</v>
      </c>
      <c r="C95" s="28" t="s">
        <v>1182</v>
      </c>
      <c r="D95" s="28" t="s">
        <v>1183</v>
      </c>
      <c r="E95" s="28" t="s">
        <v>521</v>
      </c>
      <c r="F95" s="85">
        <v>92597</v>
      </c>
      <c r="G95" s="29">
        <v>193.22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45008</v>
      </c>
      <c r="B96" s="29" t="s">
        <v>349</v>
      </c>
      <c r="C96" s="28" t="s">
        <v>1184</v>
      </c>
      <c r="D96" s="28" t="s">
        <v>1122</v>
      </c>
      <c r="E96" s="28" t="s">
        <v>521</v>
      </c>
      <c r="F96" s="85">
        <v>20500000</v>
      </c>
      <c r="G96" s="29">
        <v>0.6</v>
      </c>
      <c r="H96" s="29" t="s">
        <v>867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45008</v>
      </c>
      <c r="B97" s="29" t="s">
        <v>349</v>
      </c>
      <c r="C97" s="28" t="s">
        <v>1184</v>
      </c>
      <c r="D97" s="28" t="s">
        <v>1121</v>
      </c>
      <c r="E97" s="28" t="s">
        <v>521</v>
      </c>
      <c r="F97" s="85">
        <v>8639509</v>
      </c>
      <c r="G97" s="29">
        <v>0.6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45008</v>
      </c>
      <c r="B98" s="29" t="s">
        <v>1213</v>
      </c>
      <c r="C98" s="28" t="s">
        <v>1214</v>
      </c>
      <c r="D98" s="28" t="s">
        <v>1215</v>
      </c>
      <c r="E98" s="28" t="s">
        <v>521</v>
      </c>
      <c r="F98" s="85">
        <v>3000000</v>
      </c>
      <c r="G98" s="29">
        <v>0.61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45008</v>
      </c>
      <c r="B99" s="29" t="s">
        <v>1216</v>
      </c>
      <c r="C99" s="28" t="s">
        <v>1217</v>
      </c>
      <c r="D99" s="28" t="s">
        <v>1187</v>
      </c>
      <c r="E99" s="28" t="s">
        <v>521</v>
      </c>
      <c r="F99" s="85">
        <v>71400</v>
      </c>
      <c r="G99" s="29">
        <v>324.7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45008</v>
      </c>
      <c r="B100" s="29" t="s">
        <v>1185</v>
      </c>
      <c r="C100" s="28" t="s">
        <v>1186</v>
      </c>
      <c r="D100" s="28" t="s">
        <v>1218</v>
      </c>
      <c r="E100" s="28" t="s">
        <v>521</v>
      </c>
      <c r="F100" s="85">
        <v>427290</v>
      </c>
      <c r="G100" s="29">
        <v>167.48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45008</v>
      </c>
      <c r="B101" s="29" t="s">
        <v>1185</v>
      </c>
      <c r="C101" s="28" t="s">
        <v>1186</v>
      </c>
      <c r="D101" s="28" t="s">
        <v>1219</v>
      </c>
      <c r="E101" s="28" t="s">
        <v>521</v>
      </c>
      <c r="F101" s="85">
        <v>300000</v>
      </c>
      <c r="G101" s="29">
        <v>164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45008</v>
      </c>
      <c r="B102" s="29" t="s">
        <v>1185</v>
      </c>
      <c r="C102" s="28" t="s">
        <v>1186</v>
      </c>
      <c r="D102" s="28" t="s">
        <v>1220</v>
      </c>
      <c r="E102" s="28" t="s">
        <v>521</v>
      </c>
      <c r="F102" s="85">
        <v>594684</v>
      </c>
      <c r="G102" s="29">
        <v>164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45008</v>
      </c>
      <c r="B103" s="29" t="s">
        <v>1191</v>
      </c>
      <c r="C103" s="28" t="s">
        <v>1192</v>
      </c>
      <c r="D103" s="28" t="s">
        <v>1221</v>
      </c>
      <c r="E103" s="28" t="s">
        <v>521</v>
      </c>
      <c r="F103" s="85">
        <v>531095</v>
      </c>
      <c r="G103" s="29">
        <v>4.4000000000000004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45008</v>
      </c>
      <c r="B104" s="29" t="s">
        <v>1082</v>
      </c>
      <c r="C104" s="28" t="s">
        <v>1083</v>
      </c>
      <c r="D104" s="28" t="s">
        <v>1059</v>
      </c>
      <c r="E104" s="28" t="s">
        <v>521</v>
      </c>
      <c r="F104" s="85">
        <v>74565</v>
      </c>
      <c r="G104" s="29">
        <v>101.54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45008</v>
      </c>
      <c r="B105" s="29" t="s">
        <v>1194</v>
      </c>
      <c r="C105" s="28" t="s">
        <v>1195</v>
      </c>
      <c r="D105" s="28" t="s">
        <v>1060</v>
      </c>
      <c r="E105" s="28" t="s">
        <v>521</v>
      </c>
      <c r="F105" s="85">
        <v>261802</v>
      </c>
      <c r="G105" s="29">
        <v>12.37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45008</v>
      </c>
      <c r="B106" s="29" t="s">
        <v>1222</v>
      </c>
      <c r="C106" s="28" t="s">
        <v>1223</v>
      </c>
      <c r="D106" s="28" t="s">
        <v>1224</v>
      </c>
      <c r="E106" s="28" t="s">
        <v>521</v>
      </c>
      <c r="F106" s="85">
        <v>250000</v>
      </c>
      <c r="G106" s="29">
        <v>312.35000000000002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45008</v>
      </c>
      <c r="B107" s="29" t="s">
        <v>1196</v>
      </c>
      <c r="C107" s="28" t="s">
        <v>1197</v>
      </c>
      <c r="D107" s="28" t="s">
        <v>1081</v>
      </c>
      <c r="E107" s="28" t="s">
        <v>521</v>
      </c>
      <c r="F107" s="85">
        <v>214285</v>
      </c>
      <c r="G107" s="29">
        <v>80.81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45008</v>
      </c>
      <c r="B108" s="29" t="s">
        <v>1225</v>
      </c>
      <c r="C108" s="28" t="s">
        <v>1226</v>
      </c>
      <c r="D108" s="28" t="s">
        <v>1227</v>
      </c>
      <c r="E108" s="28" t="s">
        <v>521</v>
      </c>
      <c r="F108" s="85">
        <v>89556</v>
      </c>
      <c r="G108" s="29">
        <v>40.380000000000003</v>
      </c>
      <c r="H108" s="29" t="s">
        <v>867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45008</v>
      </c>
      <c r="B109" s="29" t="s">
        <v>1084</v>
      </c>
      <c r="C109" s="28" t="s">
        <v>1085</v>
      </c>
      <c r="D109" s="28" t="s">
        <v>1086</v>
      </c>
      <c r="E109" s="28" t="s">
        <v>521</v>
      </c>
      <c r="F109" s="85">
        <v>411408</v>
      </c>
      <c r="G109" s="29">
        <v>19.11</v>
      </c>
      <c r="H109" s="29" t="s">
        <v>867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45008</v>
      </c>
      <c r="B110" s="29" t="s">
        <v>1087</v>
      </c>
      <c r="C110" s="28" t="s">
        <v>1088</v>
      </c>
      <c r="D110" s="28" t="s">
        <v>1089</v>
      </c>
      <c r="E110" s="28" t="s">
        <v>521</v>
      </c>
      <c r="F110" s="85">
        <v>313325</v>
      </c>
      <c r="G110" s="29">
        <v>14.02</v>
      </c>
      <c r="H110" s="29" t="s">
        <v>867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45008</v>
      </c>
      <c r="B111" s="29" t="s">
        <v>463</v>
      </c>
      <c r="C111" s="28" t="s">
        <v>1201</v>
      </c>
      <c r="D111" s="28" t="s">
        <v>1202</v>
      </c>
      <c r="E111" s="28" t="s">
        <v>521</v>
      </c>
      <c r="F111" s="85">
        <v>484433</v>
      </c>
      <c r="G111" s="29">
        <v>445.08</v>
      </c>
      <c r="H111" s="29" t="s">
        <v>867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45008</v>
      </c>
      <c r="B112" s="29" t="s">
        <v>463</v>
      </c>
      <c r="C112" s="28" t="s">
        <v>1201</v>
      </c>
      <c r="D112" s="28" t="s">
        <v>1059</v>
      </c>
      <c r="E112" s="28" t="s">
        <v>521</v>
      </c>
      <c r="F112" s="85">
        <v>535810</v>
      </c>
      <c r="G112" s="29">
        <v>449.86</v>
      </c>
      <c r="H112" s="29" t="s">
        <v>867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45008</v>
      </c>
      <c r="B113" s="29" t="s">
        <v>1061</v>
      </c>
      <c r="C113" s="28" t="s">
        <v>1062</v>
      </c>
      <c r="D113" s="28" t="s">
        <v>1060</v>
      </c>
      <c r="E113" s="28" t="s">
        <v>521</v>
      </c>
      <c r="F113" s="85">
        <v>822046</v>
      </c>
      <c r="G113" s="29">
        <v>13.21</v>
      </c>
      <c r="H113" s="29" t="s">
        <v>867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45008</v>
      </c>
      <c r="B114" s="29" t="s">
        <v>1061</v>
      </c>
      <c r="C114" s="28" t="s">
        <v>1062</v>
      </c>
      <c r="D114" s="28" t="s">
        <v>1203</v>
      </c>
      <c r="E114" s="28" t="s">
        <v>521</v>
      </c>
      <c r="F114" s="85">
        <v>652934</v>
      </c>
      <c r="G114" s="29">
        <v>13.21</v>
      </c>
      <c r="H114" s="29" t="s">
        <v>867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45008</v>
      </c>
      <c r="B115" s="29" t="s">
        <v>1061</v>
      </c>
      <c r="C115" s="28" t="s">
        <v>1062</v>
      </c>
      <c r="D115" s="28" t="s">
        <v>1054</v>
      </c>
      <c r="E115" s="28" t="s">
        <v>521</v>
      </c>
      <c r="F115" s="85">
        <v>1541548</v>
      </c>
      <c r="G115" s="29">
        <v>13.23</v>
      </c>
      <c r="H115" s="29" t="s">
        <v>867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45008</v>
      </c>
      <c r="B116" s="29" t="s">
        <v>1204</v>
      </c>
      <c r="C116" s="28" t="s">
        <v>1205</v>
      </c>
      <c r="D116" s="28" t="s">
        <v>1206</v>
      </c>
      <c r="E116" s="28" t="s">
        <v>521</v>
      </c>
      <c r="F116" s="85">
        <v>80000</v>
      </c>
      <c r="G116" s="29">
        <v>132.6</v>
      </c>
      <c r="H116" s="29" t="s">
        <v>867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45008</v>
      </c>
      <c r="B117" s="29" t="s">
        <v>1063</v>
      </c>
      <c r="C117" s="28" t="s">
        <v>1064</v>
      </c>
      <c r="D117" s="28" t="s">
        <v>1228</v>
      </c>
      <c r="E117" s="28" t="s">
        <v>521</v>
      </c>
      <c r="F117" s="85">
        <v>107891</v>
      </c>
      <c r="G117" s="29">
        <v>179.95</v>
      </c>
      <c r="H117" s="29" t="s">
        <v>867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45008</v>
      </c>
      <c r="B118" s="29" t="s">
        <v>1090</v>
      </c>
      <c r="C118" s="28" t="s">
        <v>1091</v>
      </c>
      <c r="D118" s="28" t="s">
        <v>1059</v>
      </c>
      <c r="E118" s="28" t="s">
        <v>521</v>
      </c>
      <c r="F118" s="85">
        <v>159434</v>
      </c>
      <c r="G118" s="29">
        <v>358.88</v>
      </c>
      <c r="H118" s="29" t="s">
        <v>867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45008</v>
      </c>
      <c r="B119" s="29" t="s">
        <v>1090</v>
      </c>
      <c r="C119" s="28" t="s">
        <v>1091</v>
      </c>
      <c r="D119" s="28" t="s">
        <v>1080</v>
      </c>
      <c r="E119" s="28" t="s">
        <v>521</v>
      </c>
      <c r="F119" s="85">
        <v>103706</v>
      </c>
      <c r="G119" s="29">
        <v>358.81</v>
      </c>
      <c r="H119" s="29" t="s">
        <v>867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45008</v>
      </c>
      <c r="B120" s="29" t="s">
        <v>1207</v>
      </c>
      <c r="C120" s="28" t="s">
        <v>1208</v>
      </c>
      <c r="D120" s="28" t="s">
        <v>1209</v>
      </c>
      <c r="E120" s="28" t="s">
        <v>521</v>
      </c>
      <c r="F120" s="85">
        <v>7263892</v>
      </c>
      <c r="G120" s="29">
        <v>16.97</v>
      </c>
      <c r="H120" s="29" t="s">
        <v>867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45008</v>
      </c>
      <c r="B121" s="29" t="s">
        <v>1210</v>
      </c>
      <c r="C121" s="28" t="s">
        <v>1211</v>
      </c>
      <c r="D121" s="28" t="s">
        <v>1059</v>
      </c>
      <c r="E121" s="28" t="s">
        <v>521</v>
      </c>
      <c r="F121" s="85">
        <v>166546</v>
      </c>
      <c r="G121" s="29">
        <v>466.76</v>
      </c>
      <c r="H121" s="29" t="s">
        <v>867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45008</v>
      </c>
      <c r="B122" s="29" t="s">
        <v>1065</v>
      </c>
      <c r="C122" s="28" t="s">
        <v>1066</v>
      </c>
      <c r="D122" s="28" t="s">
        <v>1067</v>
      </c>
      <c r="E122" s="28" t="s">
        <v>521</v>
      </c>
      <c r="F122" s="85">
        <v>1000000</v>
      </c>
      <c r="G122" s="29">
        <v>18.100000000000001</v>
      </c>
      <c r="H122" s="29" t="s">
        <v>867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5"/>
  <sheetViews>
    <sheetView zoomScale="85" zoomScaleNormal="85" workbookViewId="0">
      <selection activeCell="I13" sqref="I1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311">
        <v>44896</v>
      </c>
      <c r="C10" s="325"/>
      <c r="D10" s="326" t="s">
        <v>197</v>
      </c>
      <c r="E10" s="327" t="s">
        <v>870</v>
      </c>
      <c r="F10" s="302">
        <v>3380</v>
      </c>
      <c r="G10" s="302">
        <v>3140</v>
      </c>
      <c r="H10" s="302">
        <f>(3565+3140)/2</f>
        <v>3352.5</v>
      </c>
      <c r="I10" s="328" t="s">
        <v>862</v>
      </c>
      <c r="J10" s="310" t="s">
        <v>1042</v>
      </c>
      <c r="K10" s="310">
        <f t="shared" ref="K10" si="0">H10-F10</f>
        <v>-27.5</v>
      </c>
      <c r="L10" s="329">
        <f t="shared" ref="L10" si="1">(F10*-0.7)/100</f>
        <v>-23.66</v>
      </c>
      <c r="M10" s="330">
        <f t="shared" ref="M10" si="2">(K10+L10)/F10</f>
        <v>-1.5136094674556212E-2</v>
      </c>
      <c r="N10" s="310" t="s">
        <v>547</v>
      </c>
      <c r="O10" s="331">
        <v>45005</v>
      </c>
      <c r="P10" s="32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763.55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4">
        <v>3</v>
      </c>
      <c r="B12" s="324">
        <v>44950</v>
      </c>
      <c r="C12" s="345"/>
      <c r="D12" s="346" t="s">
        <v>762</v>
      </c>
      <c r="E12" s="347" t="s">
        <v>537</v>
      </c>
      <c r="F12" s="344">
        <v>1435</v>
      </c>
      <c r="G12" s="344">
        <v>1340</v>
      </c>
      <c r="H12" s="344">
        <f>(1512.5+1324.5)/2</f>
        <v>1418.5</v>
      </c>
      <c r="I12" s="348" t="s">
        <v>872</v>
      </c>
      <c r="J12" s="310" t="s">
        <v>1073</v>
      </c>
      <c r="K12" s="310">
        <f t="shared" ref="K12" si="3">H12-F12</f>
        <v>-16.5</v>
      </c>
      <c r="L12" s="329">
        <f t="shared" ref="L12" si="4">(F12*-0.7)/100</f>
        <v>-10.044999999999998</v>
      </c>
      <c r="M12" s="330">
        <f t="shared" ref="M12" si="5">(K12+L12)/F12</f>
        <v>-1.8498257839721251E-2</v>
      </c>
      <c r="N12" s="310" t="s">
        <v>547</v>
      </c>
      <c r="O12" s="331">
        <v>45007</v>
      </c>
      <c r="P12" s="329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848.8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139</v>
      </c>
      <c r="E14" s="252" t="s">
        <v>565</v>
      </c>
      <c r="F14" s="245" t="s">
        <v>879</v>
      </c>
      <c r="G14" s="245">
        <v>660</v>
      </c>
      <c r="H14" s="245"/>
      <c r="I14" s="253" t="s">
        <v>877</v>
      </c>
      <c r="J14" s="246" t="s">
        <v>538</v>
      </c>
      <c r="K14" s="246"/>
      <c r="L14" s="247"/>
      <c r="M14" s="248"/>
      <c r="N14" s="246"/>
      <c r="O14" s="249"/>
      <c r="P14" s="247">
        <f>VLOOKUP(D14,'MidCap Intra'!B14:C514,2,0)</f>
        <v>667.8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4">
        <v>6</v>
      </c>
      <c r="B15" s="294">
        <v>44973</v>
      </c>
      <c r="C15" s="315"/>
      <c r="D15" s="316" t="s">
        <v>174</v>
      </c>
      <c r="E15" s="317" t="s">
        <v>565</v>
      </c>
      <c r="F15" s="314">
        <v>2280</v>
      </c>
      <c r="G15" s="314">
        <v>2170</v>
      </c>
      <c r="H15" s="314">
        <v>2395</v>
      </c>
      <c r="I15" s="318" t="s">
        <v>880</v>
      </c>
      <c r="J15" s="276" t="s">
        <v>1068</v>
      </c>
      <c r="K15" s="276">
        <f t="shared" ref="K15" si="6">H15-F15</f>
        <v>115</v>
      </c>
      <c r="L15" s="299">
        <f t="shared" ref="L15" si="7">(F15*-0.7)/100</f>
        <v>-15.96</v>
      </c>
      <c r="M15" s="300">
        <f t="shared" ref="M15" si="8">(K15+L15)/F15</f>
        <v>4.3438596491228068E-2</v>
      </c>
      <c r="N15" s="276" t="s">
        <v>535</v>
      </c>
      <c r="O15" s="301">
        <v>45007</v>
      </c>
      <c r="P15" s="319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881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460.95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4">
        <v>8</v>
      </c>
      <c r="B17" s="294">
        <v>44978</v>
      </c>
      <c r="C17" s="315"/>
      <c r="D17" s="316" t="s">
        <v>82</v>
      </c>
      <c r="E17" s="317" t="s">
        <v>565</v>
      </c>
      <c r="F17" s="314">
        <v>284.5</v>
      </c>
      <c r="G17" s="314">
        <v>268</v>
      </c>
      <c r="H17" s="314">
        <v>303.5</v>
      </c>
      <c r="I17" s="318" t="s">
        <v>883</v>
      </c>
      <c r="J17" s="276" t="s">
        <v>923</v>
      </c>
      <c r="K17" s="276">
        <f t="shared" ref="K17" si="9">H17-F17</f>
        <v>19</v>
      </c>
      <c r="L17" s="299">
        <f t="shared" ref="L17" si="10">(F17*-0.7)/100</f>
        <v>-1.9914999999999998</v>
      </c>
      <c r="M17" s="300">
        <f t="shared" ref="M17" si="11">(K17+L17)/F17</f>
        <v>5.9783831282952553E-2</v>
      </c>
      <c r="N17" s="276" t="s">
        <v>535</v>
      </c>
      <c r="O17" s="301">
        <v>44988</v>
      </c>
      <c r="P17" s="31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4">
        <v>9</v>
      </c>
      <c r="B18" s="324">
        <v>44978</v>
      </c>
      <c r="C18" s="345"/>
      <c r="D18" s="346" t="s">
        <v>884</v>
      </c>
      <c r="E18" s="347" t="s">
        <v>565</v>
      </c>
      <c r="F18" s="344">
        <f>(865+899)/2</f>
        <v>882</v>
      </c>
      <c r="G18" s="344">
        <v>830</v>
      </c>
      <c r="H18" s="344">
        <v>830</v>
      </c>
      <c r="I18" s="348" t="s">
        <v>885</v>
      </c>
      <c r="J18" s="310" t="s">
        <v>998</v>
      </c>
      <c r="K18" s="310">
        <f t="shared" ref="K18" si="12">H18-F18</f>
        <v>-52</v>
      </c>
      <c r="L18" s="329">
        <f t="shared" ref="L18" si="13">(F18*-0.7)/100</f>
        <v>-6.1739999999999995</v>
      </c>
      <c r="M18" s="330">
        <f t="shared" ref="M18" si="14">(K18+L18)/F18</f>
        <v>-6.5956916099773236E-2</v>
      </c>
      <c r="N18" s="310" t="s">
        <v>547</v>
      </c>
      <c r="O18" s="331">
        <v>45000</v>
      </c>
      <c r="P18" s="34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893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2956.8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4">
        <v>11</v>
      </c>
      <c r="B20" s="294">
        <v>44984</v>
      </c>
      <c r="C20" s="315"/>
      <c r="D20" s="316" t="s">
        <v>186</v>
      </c>
      <c r="E20" s="317" t="s">
        <v>565</v>
      </c>
      <c r="F20" s="314">
        <v>522.5</v>
      </c>
      <c r="G20" s="314">
        <v>478</v>
      </c>
      <c r="H20" s="314">
        <v>554</v>
      </c>
      <c r="I20" s="318" t="s">
        <v>876</v>
      </c>
      <c r="J20" s="276" t="s">
        <v>930</v>
      </c>
      <c r="K20" s="276">
        <f t="shared" ref="K20" si="15">H20-F20</f>
        <v>31.5</v>
      </c>
      <c r="L20" s="299">
        <f t="shared" ref="L20" si="16">(F20*-0.7)/100</f>
        <v>-3.6575000000000002</v>
      </c>
      <c r="M20" s="300">
        <f t="shared" ref="M20" si="17">(K20+L20)/F20</f>
        <v>5.3287081339712918E-2</v>
      </c>
      <c r="N20" s="276" t="s">
        <v>535</v>
      </c>
      <c r="O20" s="301">
        <v>44988</v>
      </c>
      <c r="P20" s="31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453</v>
      </c>
      <c r="E21" s="252" t="s">
        <v>565</v>
      </c>
      <c r="F21" s="245" t="s">
        <v>905</v>
      </c>
      <c r="G21" s="245">
        <v>158</v>
      </c>
      <c r="H21" s="245"/>
      <c r="I21" s="253" t="s">
        <v>892</v>
      </c>
      <c r="J21" s="246" t="s">
        <v>538</v>
      </c>
      <c r="K21" s="246"/>
      <c r="L21" s="247"/>
      <c r="M21" s="248"/>
      <c r="N21" s="246"/>
      <c r="O21" s="249"/>
      <c r="P21" s="247">
        <f>VLOOKUP(D21,'MidCap Intra'!B21:C521,2,0)</f>
        <v>169.35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986</v>
      </c>
      <c r="G22" s="245">
        <v>5340</v>
      </c>
      <c r="H22" s="245"/>
      <c r="I22" s="253" t="s">
        <v>987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5681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988</v>
      </c>
      <c r="G23" s="245">
        <v>3680</v>
      </c>
      <c r="H23" s="245"/>
      <c r="I23" s="253" t="s">
        <v>989</v>
      </c>
      <c r="J23" s="246" t="s">
        <v>538</v>
      </c>
      <c r="K23" s="246"/>
      <c r="L23" s="247"/>
      <c r="M23" s="248"/>
      <c r="N23" s="246"/>
      <c r="O23" s="249"/>
      <c r="P23" s="247">
        <f>VLOOKUP(D23,'MidCap Intra'!B23:C523,2,0)</f>
        <v>3748.6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1016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280.60000000000002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02">
        <v>1</v>
      </c>
      <c r="B35" s="324">
        <v>44985</v>
      </c>
      <c r="C35" s="325"/>
      <c r="D35" s="326" t="s">
        <v>183</v>
      </c>
      <c r="E35" s="327" t="s">
        <v>537</v>
      </c>
      <c r="F35" s="302">
        <v>2357</v>
      </c>
      <c r="G35" s="302">
        <v>2270</v>
      </c>
      <c r="H35" s="302">
        <v>2270</v>
      </c>
      <c r="I35" s="328" t="s">
        <v>880</v>
      </c>
      <c r="J35" s="310" t="s">
        <v>1022</v>
      </c>
      <c r="K35" s="310">
        <f t="shared" ref="K35" si="18">H35-F35</f>
        <v>-87</v>
      </c>
      <c r="L35" s="329">
        <f t="shared" ref="L35" si="19">(F35*-0.7)/100</f>
        <v>-16.498999999999999</v>
      </c>
      <c r="M35" s="330">
        <f t="shared" ref="M35" si="20">(K35+L35)/F35</f>
        <v>-4.3911327959270254E-2</v>
      </c>
      <c r="N35" s="310" t="s">
        <v>547</v>
      </c>
      <c r="O35" s="331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294">
        <v>44986</v>
      </c>
      <c r="C36" s="295"/>
      <c r="D36" s="296" t="s">
        <v>50</v>
      </c>
      <c r="E36" s="297" t="s">
        <v>537</v>
      </c>
      <c r="F36" s="278">
        <v>561</v>
      </c>
      <c r="G36" s="278">
        <v>545</v>
      </c>
      <c r="H36" s="278">
        <v>576.5</v>
      </c>
      <c r="I36" s="298" t="s">
        <v>904</v>
      </c>
      <c r="J36" s="276" t="s">
        <v>914</v>
      </c>
      <c r="K36" s="276">
        <f t="shared" ref="K36" si="21">H36-F36</f>
        <v>15.5</v>
      </c>
      <c r="L36" s="299">
        <f t="shared" ref="L36" si="22">(F36*-0.7)/100</f>
        <v>-3.927</v>
      </c>
      <c r="M36" s="300">
        <f t="shared" ref="M36" si="23">(K36+L36)/F36</f>
        <v>2.0629233511586454E-2</v>
      </c>
      <c r="N36" s="276" t="s">
        <v>535</v>
      </c>
      <c r="O36" s="301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294">
        <v>44986</v>
      </c>
      <c r="C37" s="295"/>
      <c r="D37" s="296" t="s">
        <v>500</v>
      </c>
      <c r="E37" s="297" t="s">
        <v>537</v>
      </c>
      <c r="F37" s="278">
        <v>310</v>
      </c>
      <c r="G37" s="278">
        <v>300</v>
      </c>
      <c r="H37" s="278">
        <v>318.5</v>
      </c>
      <c r="I37" s="298" t="s">
        <v>906</v>
      </c>
      <c r="J37" s="276" t="s">
        <v>931</v>
      </c>
      <c r="K37" s="276">
        <f t="shared" ref="K37" si="24">H37-F37</f>
        <v>8.5</v>
      </c>
      <c r="L37" s="299">
        <f t="shared" ref="L37" si="25">(F37*-0.7)/100</f>
        <v>-2.17</v>
      </c>
      <c r="M37" s="300">
        <f t="shared" ref="M37" si="26">(K37+L37)/F37</f>
        <v>2.0419354838709679E-2</v>
      </c>
      <c r="N37" s="276" t="s">
        <v>535</v>
      </c>
      <c r="O37" s="301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02">
        <v>4</v>
      </c>
      <c r="B38" s="324">
        <v>44986</v>
      </c>
      <c r="C38" s="325"/>
      <c r="D38" s="326" t="s">
        <v>198</v>
      </c>
      <c r="E38" s="327" t="s">
        <v>537</v>
      </c>
      <c r="F38" s="302">
        <v>1110</v>
      </c>
      <c r="G38" s="302">
        <v>1078</v>
      </c>
      <c r="H38" s="302">
        <v>1063.5</v>
      </c>
      <c r="I38" s="328" t="s">
        <v>907</v>
      </c>
      <c r="J38" s="310" t="s">
        <v>954</v>
      </c>
      <c r="K38" s="310">
        <f t="shared" ref="K38" si="27">H38-F38</f>
        <v>-46.5</v>
      </c>
      <c r="L38" s="329">
        <f t="shared" ref="L38" si="28">(F38*-0.7)/100</f>
        <v>-7.77</v>
      </c>
      <c r="M38" s="330">
        <f t="shared" ref="M38" si="29">(K38+L38)/F38</f>
        <v>-4.8891891891891887E-2</v>
      </c>
      <c r="N38" s="310" t="s">
        <v>547</v>
      </c>
      <c r="O38" s="331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02">
        <v>5</v>
      </c>
      <c r="B39" s="311">
        <v>44988</v>
      </c>
      <c r="C39" s="325"/>
      <c r="D39" s="326" t="s">
        <v>148</v>
      </c>
      <c r="E39" s="327" t="s">
        <v>537</v>
      </c>
      <c r="F39" s="302">
        <v>1266</v>
      </c>
      <c r="G39" s="302">
        <v>1230</v>
      </c>
      <c r="H39" s="302">
        <v>1230</v>
      </c>
      <c r="I39" s="328" t="s">
        <v>926</v>
      </c>
      <c r="J39" s="310" t="s">
        <v>967</v>
      </c>
      <c r="K39" s="310">
        <f t="shared" ref="K39:K40" si="30">H39-F39</f>
        <v>-36</v>
      </c>
      <c r="L39" s="329">
        <f t="shared" ref="L39" si="31">(F39*-0.7)/100</f>
        <v>-8.8620000000000001</v>
      </c>
      <c r="M39" s="330">
        <f t="shared" ref="M39" si="32">(K39+L39)/F39</f>
        <v>-3.5436018957345973E-2</v>
      </c>
      <c r="N39" s="310" t="s">
        <v>547</v>
      </c>
      <c r="O39" s="331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>
        <v>710</v>
      </c>
      <c r="G40" s="201">
        <v>689</v>
      </c>
      <c r="H40" s="201">
        <v>713</v>
      </c>
      <c r="I40" s="275" t="s">
        <v>928</v>
      </c>
      <c r="J40" s="226" t="s">
        <v>538</v>
      </c>
      <c r="K40" s="226">
        <f t="shared" si="30"/>
        <v>3</v>
      </c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02">
        <v>7</v>
      </c>
      <c r="B41" s="324">
        <v>44991</v>
      </c>
      <c r="C41" s="325"/>
      <c r="D41" s="326" t="s">
        <v>937</v>
      </c>
      <c r="E41" s="327" t="s">
        <v>537</v>
      </c>
      <c r="F41" s="302">
        <v>582</v>
      </c>
      <c r="G41" s="302">
        <v>566</v>
      </c>
      <c r="H41" s="302">
        <v>560</v>
      </c>
      <c r="I41" s="328" t="s">
        <v>938</v>
      </c>
      <c r="J41" s="310" t="s">
        <v>969</v>
      </c>
      <c r="K41" s="310">
        <f t="shared" ref="K41" si="33">H41-F41</f>
        <v>-22</v>
      </c>
      <c r="L41" s="329">
        <f t="shared" ref="L41" si="34">(F41*-0.7)/100</f>
        <v>-4.0739999999999998</v>
      </c>
      <c r="M41" s="330">
        <f t="shared" ref="M41" si="35">(K41+L41)/F41</f>
        <v>-4.4800687285223365E-2</v>
      </c>
      <c r="N41" s="310" t="s">
        <v>547</v>
      </c>
      <c r="O41" s="331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999</v>
      </c>
      <c r="G42" s="201">
        <v>1137</v>
      </c>
      <c r="H42" s="201"/>
      <c r="I42" s="275" t="s">
        <v>1000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302">
        <v>9</v>
      </c>
      <c r="B43" s="324">
        <v>45001</v>
      </c>
      <c r="C43" s="325"/>
      <c r="D43" s="326" t="s">
        <v>500</v>
      </c>
      <c r="E43" s="327" t="s">
        <v>537</v>
      </c>
      <c r="F43" s="302">
        <v>299</v>
      </c>
      <c r="G43" s="302">
        <v>290</v>
      </c>
      <c r="H43" s="302">
        <v>290</v>
      </c>
      <c r="I43" s="328" t="s">
        <v>1017</v>
      </c>
      <c r="J43" s="310" t="s">
        <v>1096</v>
      </c>
      <c r="K43" s="310">
        <f t="shared" ref="K43" si="36">H43-F43</f>
        <v>-9</v>
      </c>
      <c r="L43" s="329">
        <f t="shared" ref="L43" si="37">(F43*-0.7)/100</f>
        <v>-2.093</v>
      </c>
      <c r="M43" s="330">
        <f t="shared" ref="M43" si="38">(K43+L43)/F43</f>
        <v>-3.7100334448160535E-2</v>
      </c>
      <c r="N43" s="310" t="s">
        <v>547</v>
      </c>
      <c r="O43" s="331">
        <v>45008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294">
        <v>45002</v>
      </c>
      <c r="C44" s="295"/>
      <c r="D44" s="296" t="s">
        <v>186</v>
      </c>
      <c r="E44" s="297" t="s">
        <v>537</v>
      </c>
      <c r="F44" s="278">
        <v>523.5</v>
      </c>
      <c r="G44" s="278">
        <v>509</v>
      </c>
      <c r="H44" s="278">
        <v>531.5</v>
      </c>
      <c r="I44" s="298" t="s">
        <v>1033</v>
      </c>
      <c r="J44" s="276" t="s">
        <v>1034</v>
      </c>
      <c r="K44" s="276">
        <f t="shared" ref="K44" si="39">H44-F44</f>
        <v>8</v>
      </c>
      <c r="L44" s="299">
        <f>(F44*-0.07)/100</f>
        <v>-0.36645000000000005</v>
      </c>
      <c r="M44" s="300">
        <f t="shared" ref="M44" si="40">(K44+L44)/F44</f>
        <v>1.458175740210124E-2</v>
      </c>
      <c r="N44" s="276" t="s">
        <v>535</v>
      </c>
      <c r="O44" s="301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>
        <v>45006</v>
      </c>
      <c r="C45" s="272"/>
      <c r="D45" s="273" t="s">
        <v>186</v>
      </c>
      <c r="E45" s="274" t="s">
        <v>537</v>
      </c>
      <c r="F45" s="201" t="s">
        <v>1052</v>
      </c>
      <c r="G45" s="201">
        <v>505</v>
      </c>
      <c r="H45" s="201"/>
      <c r="I45" s="275" t="s">
        <v>1033</v>
      </c>
      <c r="J45" s="226" t="s">
        <v>538</v>
      </c>
      <c r="K45" s="226"/>
      <c r="L45" s="281"/>
      <c r="M45" s="282"/>
      <c r="N45" s="226"/>
      <c r="O45" s="283"/>
      <c r="P45" s="267"/>
      <c r="Q45" s="198"/>
      <c r="R45" s="227" t="s">
        <v>536</v>
      </c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3.5" customHeight="1">
      <c r="A46" s="201">
        <v>12</v>
      </c>
      <c r="B46" s="244">
        <v>45008</v>
      </c>
      <c r="C46" s="272"/>
      <c r="D46" s="273" t="s">
        <v>507</v>
      </c>
      <c r="E46" s="274" t="s">
        <v>537</v>
      </c>
      <c r="F46" s="201" t="s">
        <v>1097</v>
      </c>
      <c r="G46" s="201">
        <v>264</v>
      </c>
      <c r="H46" s="201"/>
      <c r="I46" s="275" t="s">
        <v>602</v>
      </c>
      <c r="J46" s="226" t="s">
        <v>538</v>
      </c>
      <c r="K46" s="226"/>
      <c r="L46" s="281"/>
      <c r="M46" s="282"/>
      <c r="N46" s="226"/>
      <c r="O46" s="283"/>
      <c r="P46" s="267"/>
      <c r="Q46" s="198"/>
      <c r="R46" s="227"/>
      <c r="S46" s="197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3.5" customHeight="1">
      <c r="A47" s="201"/>
      <c r="B47" s="244"/>
      <c r="C47" s="272"/>
      <c r="D47" s="273"/>
      <c r="E47" s="274"/>
      <c r="F47" s="201"/>
      <c r="G47" s="201"/>
      <c r="H47" s="201"/>
      <c r="I47" s="275"/>
      <c r="J47" s="226"/>
      <c r="K47" s="226"/>
      <c r="L47" s="281"/>
      <c r="M47" s="282"/>
      <c r="N47" s="226"/>
      <c r="O47" s="283"/>
      <c r="P47" s="267"/>
      <c r="Q47" s="198"/>
      <c r="R47" s="227"/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198" customFormat="1" ht="13.5" customHeight="1">
      <c r="A48" s="350"/>
      <c r="B48" s="350"/>
      <c r="C48" s="272"/>
      <c r="D48" s="273"/>
      <c r="E48" s="274"/>
      <c r="F48" s="201"/>
      <c r="G48" s="201"/>
      <c r="H48" s="201"/>
      <c r="I48" s="275"/>
      <c r="J48" s="226"/>
      <c r="K48" s="226"/>
      <c r="L48" s="281"/>
      <c r="M48" s="282"/>
      <c r="N48" s="226"/>
      <c r="O48" s="283"/>
      <c r="P48" s="267"/>
      <c r="R48" s="22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</row>
    <row r="49" spans="1:38" ht="44.25" customHeight="1">
      <c r="A49" s="109" t="s">
        <v>539</v>
      </c>
      <c r="B49" s="130"/>
      <c r="C49" s="130"/>
      <c r="D49" s="1"/>
      <c r="E49" s="6"/>
      <c r="F49" s="6"/>
      <c r="G49" s="6"/>
      <c r="H49" s="6" t="s">
        <v>551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540</v>
      </c>
      <c r="B50" s="109"/>
      <c r="C50" s="109"/>
      <c r="D50" s="109"/>
      <c r="E50" s="41"/>
      <c r="F50" s="116" t="s">
        <v>541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543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552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512</v>
      </c>
      <c r="C54" s="94"/>
      <c r="D54" s="95" t="s">
        <v>523</v>
      </c>
      <c r="E54" s="94" t="s">
        <v>524</v>
      </c>
      <c r="F54" s="94" t="s">
        <v>525</v>
      </c>
      <c r="G54" s="94" t="s">
        <v>545</v>
      </c>
      <c r="H54" s="94" t="s">
        <v>527</v>
      </c>
      <c r="I54" s="94" t="s">
        <v>528</v>
      </c>
      <c r="J54" s="93" t="s">
        <v>529</v>
      </c>
      <c r="K54" s="136" t="s">
        <v>553</v>
      </c>
      <c r="L54" s="96" t="s">
        <v>531</v>
      </c>
      <c r="M54" s="136" t="s">
        <v>554</v>
      </c>
      <c r="N54" s="94" t="s">
        <v>555</v>
      </c>
      <c r="O54" s="93" t="s">
        <v>533</v>
      </c>
      <c r="P54" s="95" t="s">
        <v>534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302">
        <v>1</v>
      </c>
      <c r="B55" s="303">
        <v>44978</v>
      </c>
      <c r="C55" s="304"/>
      <c r="D55" s="304" t="s">
        <v>886</v>
      </c>
      <c r="E55" s="302" t="s">
        <v>537</v>
      </c>
      <c r="F55" s="302">
        <v>442.5</v>
      </c>
      <c r="G55" s="302">
        <v>432</v>
      </c>
      <c r="H55" s="305">
        <v>432</v>
      </c>
      <c r="I55" s="305" t="s">
        <v>887</v>
      </c>
      <c r="J55" s="310" t="s">
        <v>924</v>
      </c>
      <c r="K55" s="307">
        <f t="shared" ref="K55" si="41">H55-F55</f>
        <v>-10.5</v>
      </c>
      <c r="L55" s="308">
        <v>100</v>
      </c>
      <c r="M55" s="309">
        <f t="shared" ref="M55" si="42">(K55*N55)-100</f>
        <v>-14275</v>
      </c>
      <c r="N55" s="307">
        <v>1350</v>
      </c>
      <c r="O55" s="310" t="s">
        <v>547</v>
      </c>
      <c r="P55" s="311">
        <v>44988</v>
      </c>
      <c r="Q55" s="200"/>
      <c r="R55" s="203" t="s">
        <v>799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>
        <v>2</v>
      </c>
      <c r="B56" s="289">
        <v>44979</v>
      </c>
      <c r="C56" s="235"/>
      <c r="D56" s="235" t="s">
        <v>888</v>
      </c>
      <c r="E56" s="201" t="s">
        <v>537</v>
      </c>
      <c r="F56" s="201" t="s">
        <v>889</v>
      </c>
      <c r="G56" s="201">
        <v>1380</v>
      </c>
      <c r="H56" s="202"/>
      <c r="I56" s="202" t="s">
        <v>890</v>
      </c>
      <c r="J56" s="226" t="s">
        <v>538</v>
      </c>
      <c r="K56" s="202"/>
      <c r="L56" s="218"/>
      <c r="M56" s="219"/>
      <c r="N56" s="202"/>
      <c r="O56" s="226"/>
      <c r="P56" s="199"/>
      <c r="Q56" s="200"/>
      <c r="R56" s="203" t="s">
        <v>536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5.6" customHeight="1">
      <c r="A57" s="291">
        <v>3</v>
      </c>
      <c r="B57" s="277">
        <v>44986</v>
      </c>
      <c r="C57" s="288"/>
      <c r="D57" s="288" t="s">
        <v>902</v>
      </c>
      <c r="E57" s="278" t="s">
        <v>537</v>
      </c>
      <c r="F57" s="278">
        <v>2130</v>
      </c>
      <c r="G57" s="278">
        <v>2090</v>
      </c>
      <c r="H57" s="287">
        <v>2162</v>
      </c>
      <c r="I57" s="292" t="s">
        <v>903</v>
      </c>
      <c r="J57" s="293" t="s">
        <v>925</v>
      </c>
      <c r="K57" s="284">
        <f t="shared" ref="K57" si="43">H57-F57</f>
        <v>32</v>
      </c>
      <c r="L57" s="285">
        <v>100</v>
      </c>
      <c r="M57" s="286">
        <f t="shared" ref="M57" si="44">(K57*N57)-100</f>
        <v>9500</v>
      </c>
      <c r="N57" s="284">
        <v>300</v>
      </c>
      <c r="O57" s="276" t="s">
        <v>535</v>
      </c>
      <c r="P57" s="277">
        <v>44988</v>
      </c>
      <c r="Q57" s="1"/>
      <c r="R57" s="6" t="s">
        <v>536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291">
        <v>4</v>
      </c>
      <c r="B58" s="277">
        <v>44986</v>
      </c>
      <c r="C58" s="288"/>
      <c r="D58" s="288" t="s">
        <v>910</v>
      </c>
      <c r="E58" s="278" t="s">
        <v>537</v>
      </c>
      <c r="F58" s="278">
        <v>753</v>
      </c>
      <c r="G58" s="278">
        <v>739</v>
      </c>
      <c r="H58" s="287">
        <v>762.5</v>
      </c>
      <c r="I58" s="292" t="s">
        <v>911</v>
      </c>
      <c r="J58" s="293" t="s">
        <v>927</v>
      </c>
      <c r="K58" s="284">
        <f t="shared" ref="K58" si="45">H58-F58</f>
        <v>9.5</v>
      </c>
      <c r="L58" s="285">
        <v>100</v>
      </c>
      <c r="M58" s="286">
        <f t="shared" ref="M58" si="46">(K58*N58)-100</f>
        <v>8925</v>
      </c>
      <c r="N58" s="284">
        <v>950</v>
      </c>
      <c r="O58" s="276" t="s">
        <v>535</v>
      </c>
      <c r="P58" s="277">
        <v>44988</v>
      </c>
      <c r="Q58" s="1"/>
      <c r="R58" s="6" t="s">
        <v>536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2.75" customHeight="1">
      <c r="A59" s="302">
        <v>5</v>
      </c>
      <c r="B59" s="303">
        <v>44987</v>
      </c>
      <c r="C59" s="304"/>
      <c r="D59" s="304" t="s">
        <v>916</v>
      </c>
      <c r="E59" s="302" t="s">
        <v>537</v>
      </c>
      <c r="F59" s="302">
        <v>3202.5</v>
      </c>
      <c r="G59" s="302">
        <v>3155</v>
      </c>
      <c r="H59" s="305">
        <v>3155</v>
      </c>
      <c r="I59" s="305" t="s">
        <v>917</v>
      </c>
      <c r="J59" s="306" t="s">
        <v>922</v>
      </c>
      <c r="K59" s="307">
        <f t="shared" ref="K59" si="47">H59-F59</f>
        <v>-47.5</v>
      </c>
      <c r="L59" s="308">
        <v>100</v>
      </c>
      <c r="M59" s="309">
        <f t="shared" ref="M59" si="48">(K59*N59)-100</f>
        <v>-13162.5</v>
      </c>
      <c r="N59" s="307">
        <v>275</v>
      </c>
      <c r="O59" s="310" t="s">
        <v>547</v>
      </c>
      <c r="P59" s="311">
        <v>44987</v>
      </c>
      <c r="Q59" s="200"/>
      <c r="R59" s="203" t="s">
        <v>799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02">
        <v>6</v>
      </c>
      <c r="B60" s="303">
        <v>44995</v>
      </c>
      <c r="C60" s="304"/>
      <c r="D60" s="304" t="s">
        <v>965</v>
      </c>
      <c r="E60" s="302" t="s">
        <v>537</v>
      </c>
      <c r="F60" s="302">
        <v>2340</v>
      </c>
      <c r="G60" s="302">
        <v>2290</v>
      </c>
      <c r="H60" s="305">
        <v>2290</v>
      </c>
      <c r="I60" s="305" t="s">
        <v>966</v>
      </c>
      <c r="J60" s="306" t="s">
        <v>970</v>
      </c>
      <c r="K60" s="307">
        <f t="shared" ref="K60:K61" si="49">H60-F60</f>
        <v>-50</v>
      </c>
      <c r="L60" s="308">
        <v>100</v>
      </c>
      <c r="M60" s="309">
        <f t="shared" ref="M60:M62" si="50">(K60*N60)-100</f>
        <v>-12600</v>
      </c>
      <c r="N60" s="307">
        <v>250</v>
      </c>
      <c r="O60" s="310" t="s">
        <v>547</v>
      </c>
      <c r="P60" s="311">
        <v>44998</v>
      </c>
      <c r="Q60" s="200"/>
      <c r="R60" s="203" t="s">
        <v>536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ht="12.75" customHeight="1">
      <c r="A61" s="291">
        <v>7</v>
      </c>
      <c r="B61" s="277">
        <v>44999</v>
      </c>
      <c r="C61" s="342"/>
      <c r="D61" s="342" t="s">
        <v>982</v>
      </c>
      <c r="E61" s="291" t="s">
        <v>537</v>
      </c>
      <c r="F61" s="291">
        <v>659</v>
      </c>
      <c r="G61" s="291">
        <v>645</v>
      </c>
      <c r="H61" s="343">
        <v>669.5</v>
      </c>
      <c r="I61" s="343" t="s">
        <v>983</v>
      </c>
      <c r="J61" s="293" t="s">
        <v>655</v>
      </c>
      <c r="K61" s="284">
        <f t="shared" si="49"/>
        <v>10.5</v>
      </c>
      <c r="L61" s="285">
        <v>100</v>
      </c>
      <c r="M61" s="286">
        <f t="shared" si="50"/>
        <v>8825</v>
      </c>
      <c r="N61" s="284">
        <v>850</v>
      </c>
      <c r="O61" s="276" t="s">
        <v>535</v>
      </c>
      <c r="P61" s="277">
        <v>45001</v>
      </c>
      <c r="Q61" s="33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40"/>
      <c r="AG61" s="341"/>
      <c r="AH61" s="339"/>
      <c r="AI61" s="339"/>
      <c r="AJ61" s="340"/>
      <c r="AK61" s="340"/>
      <c r="AL61" s="340"/>
    </row>
    <row r="62" spans="1:38" ht="12.75" customHeight="1">
      <c r="A62" s="385">
        <v>8</v>
      </c>
      <c r="B62" s="387">
        <v>44999</v>
      </c>
      <c r="C62" s="351"/>
      <c r="D62" s="351" t="s">
        <v>984</v>
      </c>
      <c r="E62" s="312" t="s">
        <v>537</v>
      </c>
      <c r="F62" s="312">
        <v>17150</v>
      </c>
      <c r="G62" s="385">
        <v>16880</v>
      </c>
      <c r="H62" s="354">
        <v>16880</v>
      </c>
      <c r="I62" s="354" t="s">
        <v>985</v>
      </c>
      <c r="J62" s="375" t="s">
        <v>1036</v>
      </c>
      <c r="K62" s="355">
        <f>H62-F62</f>
        <v>-270</v>
      </c>
      <c r="L62" s="356">
        <v>400</v>
      </c>
      <c r="M62" s="357">
        <f t="shared" si="50"/>
        <v>-13600</v>
      </c>
      <c r="N62" s="373">
        <v>50</v>
      </c>
      <c r="O62" s="375" t="s">
        <v>547</v>
      </c>
      <c r="P62" s="377">
        <v>45005</v>
      </c>
      <c r="Q62" s="339"/>
      <c r="R62" s="54" t="s">
        <v>536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40"/>
      <c r="AG62" s="341"/>
      <c r="AH62" s="339"/>
      <c r="AI62" s="339"/>
      <c r="AJ62" s="340"/>
      <c r="AK62" s="340"/>
      <c r="AL62" s="340"/>
    </row>
    <row r="63" spans="1:38" ht="12.75" customHeight="1">
      <c r="A63" s="386"/>
      <c r="B63" s="388"/>
      <c r="C63" s="351"/>
      <c r="D63" s="351" t="s">
        <v>994</v>
      </c>
      <c r="E63" s="312" t="s">
        <v>882</v>
      </c>
      <c r="F63" s="312">
        <v>105</v>
      </c>
      <c r="G63" s="386"/>
      <c r="H63" s="354">
        <v>29</v>
      </c>
      <c r="I63" s="354"/>
      <c r="J63" s="376"/>
      <c r="K63" s="355">
        <f>F63-H63</f>
        <v>76</v>
      </c>
      <c r="L63" s="356">
        <v>100</v>
      </c>
      <c r="M63" s="357">
        <f>76*50</f>
        <v>3800</v>
      </c>
      <c r="N63" s="374"/>
      <c r="O63" s="376"/>
      <c r="P63" s="378"/>
      <c r="Q63" s="339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40"/>
      <c r="AG63" s="341"/>
      <c r="AH63" s="339"/>
      <c r="AI63" s="339"/>
      <c r="AJ63" s="340"/>
      <c r="AK63" s="340"/>
      <c r="AL63" s="340"/>
    </row>
    <row r="64" spans="1:38" ht="12.75" customHeight="1">
      <c r="A64" s="302">
        <v>9</v>
      </c>
      <c r="B64" s="311">
        <v>44999</v>
      </c>
      <c r="C64" s="304"/>
      <c r="D64" s="304" t="s">
        <v>992</v>
      </c>
      <c r="E64" s="302" t="s">
        <v>537</v>
      </c>
      <c r="F64" s="302">
        <v>156</v>
      </c>
      <c r="G64" s="302">
        <v>152.75</v>
      </c>
      <c r="H64" s="305">
        <v>152.75</v>
      </c>
      <c r="I64" s="305" t="s">
        <v>993</v>
      </c>
      <c r="J64" s="306" t="s">
        <v>1021</v>
      </c>
      <c r="K64" s="307">
        <f t="shared" ref="K64:K65" si="51">H64-F64</f>
        <v>-3.25</v>
      </c>
      <c r="L64" s="308">
        <v>100</v>
      </c>
      <c r="M64" s="309">
        <f t="shared" ref="M64:M65" si="52">(K64*N64)-100</f>
        <v>-12612.5</v>
      </c>
      <c r="N64" s="307">
        <v>3850</v>
      </c>
      <c r="O64" s="310" t="s">
        <v>547</v>
      </c>
      <c r="P64" s="311">
        <v>45000</v>
      </c>
      <c r="Q64" s="339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40"/>
      <c r="AG64" s="341"/>
      <c r="AH64" s="339"/>
      <c r="AI64" s="339"/>
      <c r="AJ64" s="340"/>
      <c r="AK64" s="340"/>
      <c r="AL64" s="340"/>
    </row>
    <row r="65" spans="1:38" ht="12.75" customHeight="1">
      <c r="A65" s="291">
        <v>10</v>
      </c>
      <c r="B65" s="358">
        <v>45000</v>
      </c>
      <c r="C65" s="342"/>
      <c r="D65" s="342" t="s">
        <v>1007</v>
      </c>
      <c r="E65" s="291" t="s">
        <v>537</v>
      </c>
      <c r="F65" s="291">
        <v>772</v>
      </c>
      <c r="G65" s="291">
        <v>752</v>
      </c>
      <c r="H65" s="343">
        <v>786</v>
      </c>
      <c r="I65" s="343" t="s">
        <v>1008</v>
      </c>
      <c r="J65" s="293" t="s">
        <v>1098</v>
      </c>
      <c r="K65" s="284">
        <f t="shared" si="51"/>
        <v>14</v>
      </c>
      <c r="L65" s="285">
        <v>100</v>
      </c>
      <c r="M65" s="286">
        <f t="shared" si="52"/>
        <v>8650</v>
      </c>
      <c r="N65" s="284">
        <v>625</v>
      </c>
      <c r="O65" s="276" t="s">
        <v>535</v>
      </c>
      <c r="P65" s="277">
        <v>45008</v>
      </c>
      <c r="Q65" s="33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40"/>
      <c r="AG65" s="341"/>
      <c r="AH65" s="339"/>
      <c r="AI65" s="339"/>
      <c r="AJ65" s="340"/>
      <c r="AK65" s="340"/>
      <c r="AL65" s="340"/>
    </row>
    <row r="66" spans="1:38" ht="12.75" customHeight="1">
      <c r="A66" s="312">
        <v>11</v>
      </c>
      <c r="B66" s="353">
        <v>45000</v>
      </c>
      <c r="C66" s="351"/>
      <c r="D66" s="351" t="s">
        <v>1009</v>
      </c>
      <c r="E66" s="312" t="s">
        <v>537</v>
      </c>
      <c r="F66" s="312">
        <v>1905</v>
      </c>
      <c r="G66" s="312">
        <v>1845</v>
      </c>
      <c r="H66" s="354">
        <v>1845</v>
      </c>
      <c r="I66" s="354" t="s">
        <v>1010</v>
      </c>
      <c r="J66" s="306" t="s">
        <v>1044</v>
      </c>
      <c r="K66" s="307">
        <f t="shared" ref="K66:K68" si="53">H66-F66</f>
        <v>-60</v>
      </c>
      <c r="L66" s="308">
        <v>100</v>
      </c>
      <c r="M66" s="309">
        <f t="shared" ref="M66:M68" si="54">(K66*N66)-100</f>
        <v>-16600</v>
      </c>
      <c r="N66" s="307">
        <v>275</v>
      </c>
      <c r="O66" s="310" t="s">
        <v>547</v>
      </c>
      <c r="P66" s="311">
        <v>45005</v>
      </c>
      <c r="Q66" s="339"/>
      <c r="R66" s="54" t="s">
        <v>536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40"/>
      <c r="AG66" s="341"/>
      <c r="AH66" s="339"/>
      <c r="AI66" s="339"/>
      <c r="AJ66" s="340"/>
      <c r="AK66" s="340"/>
      <c r="AL66" s="340"/>
    </row>
    <row r="67" spans="1:38" ht="12.75" customHeight="1">
      <c r="A67" s="291">
        <v>12</v>
      </c>
      <c r="B67" s="358">
        <v>45002</v>
      </c>
      <c r="C67" s="342"/>
      <c r="D67" s="342" t="s">
        <v>1023</v>
      </c>
      <c r="E67" s="291" t="s">
        <v>537</v>
      </c>
      <c r="F67" s="291">
        <v>832</v>
      </c>
      <c r="G67" s="291">
        <v>814</v>
      </c>
      <c r="H67" s="343">
        <v>845</v>
      </c>
      <c r="I67" s="343" t="s">
        <v>1024</v>
      </c>
      <c r="J67" s="293" t="s">
        <v>1046</v>
      </c>
      <c r="K67" s="284">
        <f t="shared" si="53"/>
        <v>13</v>
      </c>
      <c r="L67" s="285">
        <v>100</v>
      </c>
      <c r="M67" s="286">
        <f t="shared" si="54"/>
        <v>9000</v>
      </c>
      <c r="N67" s="284">
        <v>700</v>
      </c>
      <c r="O67" s="276" t="s">
        <v>535</v>
      </c>
      <c r="P67" s="277">
        <v>45006</v>
      </c>
      <c r="Q67" s="339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40"/>
      <c r="AG67" s="341"/>
      <c r="AH67" s="339"/>
      <c r="AI67" s="339"/>
      <c r="AJ67" s="340"/>
      <c r="AK67" s="340"/>
      <c r="AL67" s="340"/>
    </row>
    <row r="68" spans="1:38" ht="12.75" customHeight="1">
      <c r="A68" s="291">
        <v>13</v>
      </c>
      <c r="B68" s="358">
        <v>45005</v>
      </c>
      <c r="C68" s="342"/>
      <c r="D68" s="342" t="s">
        <v>982</v>
      </c>
      <c r="E68" s="291" t="s">
        <v>537</v>
      </c>
      <c r="F68" s="291">
        <v>648</v>
      </c>
      <c r="G68" s="291">
        <v>633</v>
      </c>
      <c r="H68" s="343">
        <v>658.5</v>
      </c>
      <c r="I68" s="343" t="s">
        <v>1035</v>
      </c>
      <c r="J68" s="293" t="s">
        <v>655</v>
      </c>
      <c r="K68" s="284">
        <f t="shared" si="53"/>
        <v>10.5</v>
      </c>
      <c r="L68" s="285">
        <v>100</v>
      </c>
      <c r="M68" s="286">
        <f t="shared" si="54"/>
        <v>8825</v>
      </c>
      <c r="N68" s="284">
        <v>850</v>
      </c>
      <c r="O68" s="276" t="s">
        <v>535</v>
      </c>
      <c r="P68" s="277">
        <v>45007</v>
      </c>
      <c r="Q68" s="339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40"/>
      <c r="AG68" s="341"/>
      <c r="AH68" s="339"/>
      <c r="AI68" s="339"/>
      <c r="AJ68" s="340"/>
      <c r="AK68" s="340"/>
      <c r="AL68" s="340"/>
    </row>
    <row r="69" spans="1:38" ht="12.75" customHeight="1">
      <c r="A69" s="257"/>
      <c r="B69" s="332"/>
      <c r="C69" s="333"/>
      <c r="D69" s="333"/>
      <c r="E69" s="257"/>
      <c r="F69" s="257"/>
      <c r="G69" s="257"/>
      <c r="H69" s="334"/>
      <c r="I69" s="334"/>
      <c r="J69" s="335"/>
      <c r="K69" s="336"/>
      <c r="L69" s="337"/>
      <c r="M69" s="338"/>
      <c r="N69" s="336"/>
      <c r="O69" s="334"/>
      <c r="P69" s="258"/>
      <c r="Q69" s="339"/>
      <c r="R69" s="54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40"/>
      <c r="AG69" s="341"/>
      <c r="AH69" s="339"/>
      <c r="AI69" s="339"/>
      <c r="AJ69" s="340"/>
      <c r="AK69" s="340"/>
      <c r="AL69" s="340"/>
    </row>
    <row r="70" spans="1:38" ht="12.75" customHeight="1">
      <c r="A70" s="257"/>
      <c r="B70" s="332"/>
      <c r="C70" s="333"/>
      <c r="D70" s="333"/>
      <c r="E70" s="257"/>
      <c r="F70" s="257"/>
      <c r="G70" s="257"/>
      <c r="H70" s="334"/>
      <c r="I70" s="334"/>
      <c r="J70" s="335"/>
      <c r="K70" s="336"/>
      <c r="L70" s="337"/>
      <c r="M70" s="338"/>
      <c r="N70" s="336"/>
      <c r="O70" s="334"/>
      <c r="P70" s="258"/>
      <c r="Q70" s="339"/>
      <c r="R70" s="54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40"/>
      <c r="AG70" s="341"/>
      <c r="AH70" s="339"/>
      <c r="AI70" s="339"/>
      <c r="AJ70" s="340"/>
      <c r="AK70" s="340"/>
      <c r="AL70" s="340"/>
    </row>
    <row r="71" spans="1:38" ht="12.75" customHeight="1">
      <c r="A71" s="257"/>
      <c r="B71" s="332"/>
      <c r="C71" s="333"/>
      <c r="D71" s="333"/>
      <c r="E71" s="257"/>
      <c r="F71" s="257"/>
      <c r="G71" s="257"/>
      <c r="H71" s="334"/>
      <c r="I71" s="334"/>
      <c r="J71" s="335"/>
      <c r="K71" s="336"/>
      <c r="L71" s="337"/>
      <c r="M71" s="338"/>
      <c r="N71" s="336"/>
      <c r="O71" s="334"/>
      <c r="P71" s="258"/>
      <c r="Q71" s="339"/>
      <c r="R71" s="54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40"/>
      <c r="AG71" s="341"/>
      <c r="AH71" s="339"/>
      <c r="AI71" s="339"/>
      <c r="AJ71" s="340"/>
      <c r="AK71" s="340"/>
      <c r="AL71" s="340"/>
    </row>
    <row r="72" spans="1:38" s="198" customFormat="1" ht="12.75" customHeight="1">
      <c r="A72" s="201"/>
      <c r="B72" s="199"/>
      <c r="C72" s="235"/>
      <c r="D72" s="235"/>
      <c r="E72" s="201"/>
      <c r="F72" s="201"/>
      <c r="G72" s="201"/>
      <c r="H72" s="202"/>
      <c r="I72" s="202"/>
      <c r="J72" s="226"/>
      <c r="K72" s="235"/>
      <c r="L72" s="201"/>
      <c r="M72" s="201"/>
      <c r="N72" s="201"/>
      <c r="O72" s="202"/>
      <c r="P72" s="202"/>
      <c r="Q72" s="200"/>
      <c r="R72" s="203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ht="38.25" customHeight="1">
      <c r="A73" s="137" t="s">
        <v>557</v>
      </c>
      <c r="B73" s="137"/>
      <c r="C73" s="137"/>
      <c r="D73" s="137"/>
      <c r="E73" s="138"/>
      <c r="F73" s="102"/>
      <c r="G73" s="102"/>
      <c r="H73" s="102"/>
      <c r="I73" s="102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>
      <c r="A74" s="94" t="s">
        <v>16</v>
      </c>
      <c r="B74" s="94" t="s">
        <v>512</v>
      </c>
      <c r="C74" s="94"/>
      <c r="D74" s="95" t="s">
        <v>523</v>
      </c>
      <c r="E74" s="94" t="s">
        <v>524</v>
      </c>
      <c r="F74" s="94" t="s">
        <v>525</v>
      </c>
      <c r="G74" s="94" t="s">
        <v>545</v>
      </c>
      <c r="H74" s="94" t="s">
        <v>527</v>
      </c>
      <c r="I74" s="94" t="s">
        <v>528</v>
      </c>
      <c r="J74" s="93" t="s">
        <v>529</v>
      </c>
      <c r="K74" s="93" t="s">
        <v>558</v>
      </c>
      <c r="L74" s="96" t="s">
        <v>531</v>
      </c>
      <c r="M74" s="136" t="s">
        <v>554</v>
      </c>
      <c r="N74" s="94" t="s">
        <v>555</v>
      </c>
      <c r="O74" s="94" t="s">
        <v>533</v>
      </c>
      <c r="P74" s="95" t="s">
        <v>534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198" customFormat="1" ht="15.6" customHeight="1">
      <c r="A75" s="291">
        <v>1</v>
      </c>
      <c r="B75" s="277">
        <v>44985</v>
      </c>
      <c r="C75" s="288"/>
      <c r="D75" s="288" t="s">
        <v>895</v>
      </c>
      <c r="E75" s="278" t="s">
        <v>537</v>
      </c>
      <c r="F75" s="278">
        <v>38</v>
      </c>
      <c r="G75" s="278">
        <v>21</v>
      </c>
      <c r="H75" s="287">
        <v>45.5</v>
      </c>
      <c r="I75" s="292" t="s">
        <v>896</v>
      </c>
      <c r="J75" s="276" t="s">
        <v>918</v>
      </c>
      <c r="K75" s="284">
        <f t="shared" ref="K75" si="55">H75-F75</f>
        <v>7.5</v>
      </c>
      <c r="L75" s="285">
        <v>100</v>
      </c>
      <c r="M75" s="286">
        <f t="shared" ref="M75" si="56">(K75*N75)-100</f>
        <v>2150</v>
      </c>
      <c r="N75" s="284">
        <v>300</v>
      </c>
      <c r="O75" s="276" t="s">
        <v>535</v>
      </c>
      <c r="P75" s="277">
        <v>44987</v>
      </c>
      <c r="Q75" s="1"/>
      <c r="R75" s="6" t="s">
        <v>799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81">
        <v>2</v>
      </c>
      <c r="B76" s="379">
        <v>44985</v>
      </c>
      <c r="C76" s="235"/>
      <c r="D76" s="235" t="s">
        <v>897</v>
      </c>
      <c r="E76" s="201" t="s">
        <v>537</v>
      </c>
      <c r="F76" s="201" t="s">
        <v>899</v>
      </c>
      <c r="G76" s="201"/>
      <c r="H76" s="202"/>
      <c r="I76" s="271"/>
      <c r="J76" s="383" t="s">
        <v>538</v>
      </c>
      <c r="K76" s="202"/>
      <c r="L76" s="218"/>
      <c r="M76" s="219"/>
      <c r="N76" s="202"/>
      <c r="O76" s="226"/>
      <c r="P76" s="199"/>
      <c r="Q76" s="1"/>
      <c r="R76" s="6" t="s">
        <v>536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82"/>
      <c r="B77" s="380"/>
      <c r="C77" s="235"/>
      <c r="D77" s="235" t="s">
        <v>898</v>
      </c>
      <c r="E77" s="201" t="s">
        <v>882</v>
      </c>
      <c r="F77" s="201" t="s">
        <v>900</v>
      </c>
      <c r="G77" s="201"/>
      <c r="H77" s="202"/>
      <c r="I77" s="271"/>
      <c r="J77" s="384"/>
      <c r="K77" s="202"/>
      <c r="L77" s="218"/>
      <c r="M77" s="219"/>
      <c r="N77" s="202"/>
      <c r="O77" s="226"/>
      <c r="P77" s="199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291">
        <v>3</v>
      </c>
      <c r="B78" s="277">
        <v>44985</v>
      </c>
      <c r="C78" s="288"/>
      <c r="D78" s="288" t="s">
        <v>901</v>
      </c>
      <c r="E78" s="278" t="s">
        <v>537</v>
      </c>
      <c r="F78" s="278">
        <v>22</v>
      </c>
      <c r="G78" s="278"/>
      <c r="H78" s="287">
        <v>28.5</v>
      </c>
      <c r="I78" s="292" t="s">
        <v>891</v>
      </c>
      <c r="J78" s="293" t="s">
        <v>913</v>
      </c>
      <c r="K78" s="284">
        <f t="shared" ref="K78" si="57">H78-F78</f>
        <v>6.5</v>
      </c>
      <c r="L78" s="285">
        <v>100</v>
      </c>
      <c r="M78" s="286">
        <f t="shared" ref="M78" si="58">(K78*N78)-100</f>
        <v>1525</v>
      </c>
      <c r="N78" s="284">
        <v>250</v>
      </c>
      <c r="O78" s="276" t="s">
        <v>535</v>
      </c>
      <c r="P78" s="277">
        <v>44986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291">
        <v>4</v>
      </c>
      <c r="B79" s="277">
        <v>44986</v>
      </c>
      <c r="C79" s="288"/>
      <c r="D79" s="288" t="s">
        <v>901</v>
      </c>
      <c r="E79" s="278" t="s">
        <v>537</v>
      </c>
      <c r="F79" s="278">
        <v>20.5</v>
      </c>
      <c r="G79" s="278"/>
      <c r="H79" s="287">
        <v>27.5</v>
      </c>
      <c r="I79" s="292" t="s">
        <v>891</v>
      </c>
      <c r="J79" s="293" t="s">
        <v>915</v>
      </c>
      <c r="K79" s="284">
        <f t="shared" ref="K79" si="59">H79-F79</f>
        <v>7</v>
      </c>
      <c r="L79" s="285">
        <v>100</v>
      </c>
      <c r="M79" s="286">
        <f t="shared" ref="M79" si="60">(K79*N79)-100</f>
        <v>1650</v>
      </c>
      <c r="N79" s="284">
        <v>250</v>
      </c>
      <c r="O79" s="276" t="s">
        <v>535</v>
      </c>
      <c r="P79" s="277">
        <v>44987</v>
      </c>
      <c r="Q79" s="1"/>
      <c r="R79" s="6" t="s">
        <v>536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291">
        <v>5</v>
      </c>
      <c r="B80" s="277">
        <v>44986</v>
      </c>
      <c r="C80" s="288"/>
      <c r="D80" s="288" t="s">
        <v>908</v>
      </c>
      <c r="E80" s="278" t="s">
        <v>537</v>
      </c>
      <c r="F80" s="278">
        <v>71</v>
      </c>
      <c r="G80" s="278">
        <v>40</v>
      </c>
      <c r="H80" s="287">
        <v>91</v>
      </c>
      <c r="I80" s="292" t="s">
        <v>909</v>
      </c>
      <c r="J80" s="293" t="s">
        <v>878</v>
      </c>
      <c r="K80" s="284">
        <f t="shared" ref="K80" si="61">H80-F80</f>
        <v>20</v>
      </c>
      <c r="L80" s="285">
        <v>100</v>
      </c>
      <c r="M80" s="286">
        <f t="shared" ref="M80" si="62">(K80*N80)-100</f>
        <v>900</v>
      </c>
      <c r="N80" s="284">
        <v>50</v>
      </c>
      <c r="O80" s="276" t="s">
        <v>535</v>
      </c>
      <c r="P80" s="277">
        <v>44986</v>
      </c>
      <c r="Q80" s="1"/>
      <c r="R80" s="6" t="s">
        <v>536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12">
        <v>6</v>
      </c>
      <c r="B81" s="311">
        <v>44987</v>
      </c>
      <c r="C81" s="304"/>
      <c r="D81" s="304" t="s">
        <v>908</v>
      </c>
      <c r="E81" s="302" t="s">
        <v>537</v>
      </c>
      <c r="F81" s="302">
        <v>19</v>
      </c>
      <c r="G81" s="302">
        <v>0</v>
      </c>
      <c r="H81" s="305">
        <v>0</v>
      </c>
      <c r="I81" s="313" t="s">
        <v>891</v>
      </c>
      <c r="J81" s="306" t="s">
        <v>919</v>
      </c>
      <c r="K81" s="307">
        <f t="shared" ref="K81:K82" si="63">H81-F81</f>
        <v>-19</v>
      </c>
      <c r="L81" s="308">
        <v>100</v>
      </c>
      <c r="M81" s="309">
        <f t="shared" ref="M81:M83" si="64">(K81*N81)-100</f>
        <v>-1050</v>
      </c>
      <c r="N81" s="307">
        <v>50</v>
      </c>
      <c r="O81" s="310" t="s">
        <v>547</v>
      </c>
      <c r="P81" s="311">
        <v>44987</v>
      </c>
      <c r="Q81" s="1"/>
      <c r="R81" s="6" t="s">
        <v>799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291">
        <v>7</v>
      </c>
      <c r="B82" s="277">
        <v>44987</v>
      </c>
      <c r="C82" s="288"/>
      <c r="D82" s="288" t="s">
        <v>920</v>
      </c>
      <c r="E82" s="278" t="s">
        <v>537</v>
      </c>
      <c r="F82" s="278">
        <v>65</v>
      </c>
      <c r="G82" s="278">
        <v>0</v>
      </c>
      <c r="H82" s="287">
        <v>95</v>
      </c>
      <c r="I82" s="292" t="s">
        <v>921</v>
      </c>
      <c r="J82" s="293" t="s">
        <v>550</v>
      </c>
      <c r="K82" s="284">
        <f t="shared" si="63"/>
        <v>30</v>
      </c>
      <c r="L82" s="285">
        <v>100</v>
      </c>
      <c r="M82" s="286">
        <f t="shared" si="64"/>
        <v>650</v>
      </c>
      <c r="N82" s="284">
        <v>25</v>
      </c>
      <c r="O82" s="276" t="s">
        <v>535</v>
      </c>
      <c r="P82" s="277">
        <v>44987</v>
      </c>
      <c r="Q82" s="1"/>
      <c r="R82" s="6" t="s">
        <v>536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291">
        <v>8</v>
      </c>
      <c r="B83" s="277">
        <v>44988</v>
      </c>
      <c r="C83" s="288"/>
      <c r="D83" s="288" t="s">
        <v>929</v>
      </c>
      <c r="E83" s="278" t="s">
        <v>882</v>
      </c>
      <c r="F83" s="278">
        <v>43</v>
      </c>
      <c r="G83" s="278">
        <v>64</v>
      </c>
      <c r="H83" s="287">
        <v>27</v>
      </c>
      <c r="I83" s="292" t="s">
        <v>933</v>
      </c>
      <c r="J83" s="293" t="s">
        <v>956</v>
      </c>
      <c r="K83" s="284">
        <f>F83-H83</f>
        <v>16</v>
      </c>
      <c r="L83" s="285">
        <v>100</v>
      </c>
      <c r="M83" s="286">
        <f t="shared" si="64"/>
        <v>4700</v>
      </c>
      <c r="N83" s="284">
        <v>300</v>
      </c>
      <c r="O83" s="276" t="s">
        <v>535</v>
      </c>
      <c r="P83" s="277">
        <v>44995</v>
      </c>
      <c r="Q83" s="1"/>
      <c r="R83" s="6" t="s">
        <v>536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291">
        <v>9</v>
      </c>
      <c r="B84" s="277">
        <v>44991</v>
      </c>
      <c r="C84" s="288"/>
      <c r="D84" s="288" t="s">
        <v>932</v>
      </c>
      <c r="E84" s="278" t="s">
        <v>882</v>
      </c>
      <c r="F84" s="278">
        <v>97.5</v>
      </c>
      <c r="G84" s="278">
        <v>140</v>
      </c>
      <c r="H84" s="287">
        <v>67.5</v>
      </c>
      <c r="I84" s="292" t="s">
        <v>934</v>
      </c>
      <c r="J84" s="293" t="s">
        <v>550</v>
      </c>
      <c r="K84" s="284">
        <f>F84-H84</f>
        <v>30</v>
      </c>
      <c r="L84" s="285">
        <v>100</v>
      </c>
      <c r="M84" s="286">
        <f t="shared" ref="M84" si="65">(K84*N84)-100</f>
        <v>1400</v>
      </c>
      <c r="N84" s="284">
        <v>50</v>
      </c>
      <c r="O84" s="276" t="s">
        <v>535</v>
      </c>
      <c r="P84" s="277">
        <v>44993</v>
      </c>
      <c r="Q84" s="1"/>
      <c r="R84" s="6" t="s">
        <v>536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97"/>
      <c r="AI84" s="197"/>
      <c r="AJ84" s="203"/>
      <c r="AK84" s="197"/>
      <c r="AL84" s="197"/>
    </row>
    <row r="85" spans="1:38" s="198" customFormat="1" ht="15.6" customHeight="1">
      <c r="A85" s="291">
        <v>10</v>
      </c>
      <c r="B85" s="277">
        <v>44991</v>
      </c>
      <c r="C85" s="288"/>
      <c r="D85" s="288" t="s">
        <v>935</v>
      </c>
      <c r="E85" s="278" t="s">
        <v>537</v>
      </c>
      <c r="F85" s="278">
        <v>57</v>
      </c>
      <c r="G85" s="278">
        <v>18</v>
      </c>
      <c r="H85" s="287">
        <v>80</v>
      </c>
      <c r="I85" s="292" t="s">
        <v>936</v>
      </c>
      <c r="J85" s="293" t="s">
        <v>939</v>
      </c>
      <c r="K85" s="284">
        <f t="shared" ref="K85" si="66">H85-F85</f>
        <v>23</v>
      </c>
      <c r="L85" s="285">
        <v>100</v>
      </c>
      <c r="M85" s="286">
        <f t="shared" ref="M85" si="67">(K85*N85)-100</f>
        <v>1050</v>
      </c>
      <c r="N85" s="284">
        <v>50</v>
      </c>
      <c r="O85" s="276" t="s">
        <v>535</v>
      </c>
      <c r="P85" s="277">
        <v>44991</v>
      </c>
      <c r="Q85" s="1"/>
      <c r="R85" s="6" t="s">
        <v>799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312">
        <v>11</v>
      </c>
      <c r="B86" s="311">
        <v>44993</v>
      </c>
      <c r="C86" s="304"/>
      <c r="D86" s="304" t="s">
        <v>940</v>
      </c>
      <c r="E86" s="302" t="s">
        <v>537</v>
      </c>
      <c r="F86" s="302">
        <v>10.5</v>
      </c>
      <c r="G86" s="302">
        <v>7</v>
      </c>
      <c r="H86" s="305">
        <v>6</v>
      </c>
      <c r="I86" s="313" t="s">
        <v>941</v>
      </c>
      <c r="J86" s="306" t="s">
        <v>979</v>
      </c>
      <c r="K86" s="307">
        <f t="shared" ref="K86" si="68">H86-F86</f>
        <v>-4.5</v>
      </c>
      <c r="L86" s="308">
        <v>100</v>
      </c>
      <c r="M86" s="309">
        <f t="shared" ref="M86" si="69">(K86*N86)-100</f>
        <v>-6287.5</v>
      </c>
      <c r="N86" s="307">
        <v>1375</v>
      </c>
      <c r="O86" s="310" t="s">
        <v>547</v>
      </c>
      <c r="P86" s="311">
        <v>44995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91">
        <v>12</v>
      </c>
      <c r="B87" s="277">
        <v>44993</v>
      </c>
      <c r="C87" s="288"/>
      <c r="D87" s="288" t="s">
        <v>942</v>
      </c>
      <c r="E87" s="278" t="s">
        <v>537</v>
      </c>
      <c r="F87" s="278">
        <v>29</v>
      </c>
      <c r="G87" s="278">
        <v>13</v>
      </c>
      <c r="H87" s="287">
        <v>37.5</v>
      </c>
      <c r="I87" s="292" t="s">
        <v>943</v>
      </c>
      <c r="J87" s="293" t="s">
        <v>931</v>
      </c>
      <c r="K87" s="284">
        <f t="shared" ref="K87" si="70">H87-F87</f>
        <v>8.5</v>
      </c>
      <c r="L87" s="285">
        <v>100</v>
      </c>
      <c r="M87" s="286">
        <f t="shared" ref="M87:M90" si="71">(K87*N87)-100</f>
        <v>2237.5</v>
      </c>
      <c r="N87" s="284">
        <v>275</v>
      </c>
      <c r="O87" s="276" t="s">
        <v>535</v>
      </c>
      <c r="P87" s="277">
        <v>44993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91">
        <v>13</v>
      </c>
      <c r="B88" s="277">
        <v>44993</v>
      </c>
      <c r="C88" s="288"/>
      <c r="D88" s="288" t="s">
        <v>932</v>
      </c>
      <c r="E88" s="278" t="s">
        <v>882</v>
      </c>
      <c r="F88" s="278">
        <v>94</v>
      </c>
      <c r="G88" s="278">
        <v>140</v>
      </c>
      <c r="H88" s="287">
        <v>73</v>
      </c>
      <c r="I88" s="322">
        <v>1</v>
      </c>
      <c r="J88" s="293" t="s">
        <v>548</v>
      </c>
      <c r="K88" s="284">
        <f>F88-H88</f>
        <v>21</v>
      </c>
      <c r="L88" s="285">
        <v>100</v>
      </c>
      <c r="M88" s="286">
        <f t="shared" si="71"/>
        <v>950</v>
      </c>
      <c r="N88" s="284">
        <v>50</v>
      </c>
      <c r="O88" s="276" t="s">
        <v>535</v>
      </c>
      <c r="P88" s="277">
        <v>44994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91">
        <v>14</v>
      </c>
      <c r="B89" s="277">
        <v>44994</v>
      </c>
      <c r="C89" s="288"/>
      <c r="D89" s="288" t="s">
        <v>944</v>
      </c>
      <c r="E89" s="278" t="s">
        <v>537</v>
      </c>
      <c r="F89" s="278">
        <v>65</v>
      </c>
      <c r="G89" s="278"/>
      <c r="H89" s="287">
        <v>125</v>
      </c>
      <c r="I89" s="322" t="s">
        <v>921</v>
      </c>
      <c r="J89" s="293" t="s">
        <v>743</v>
      </c>
      <c r="K89" s="284">
        <f t="shared" ref="K89:K90" si="72">H89-F89</f>
        <v>60</v>
      </c>
      <c r="L89" s="285">
        <v>100</v>
      </c>
      <c r="M89" s="286">
        <f t="shared" si="71"/>
        <v>1400</v>
      </c>
      <c r="N89" s="284">
        <v>25</v>
      </c>
      <c r="O89" s="276" t="s">
        <v>535</v>
      </c>
      <c r="P89" s="277">
        <v>44994</v>
      </c>
      <c r="Q89" s="197"/>
      <c r="R89" s="203" t="s">
        <v>799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12">
        <v>15</v>
      </c>
      <c r="B90" s="311">
        <v>44994</v>
      </c>
      <c r="C90" s="304"/>
      <c r="D90" s="304" t="s">
        <v>945</v>
      </c>
      <c r="E90" s="302" t="s">
        <v>537</v>
      </c>
      <c r="F90" s="302">
        <v>50</v>
      </c>
      <c r="G90" s="302">
        <v>30</v>
      </c>
      <c r="H90" s="305">
        <v>30</v>
      </c>
      <c r="I90" s="323" t="s">
        <v>946</v>
      </c>
      <c r="J90" s="306" t="s">
        <v>957</v>
      </c>
      <c r="K90" s="307">
        <f t="shared" si="72"/>
        <v>-20</v>
      </c>
      <c r="L90" s="308">
        <v>100</v>
      </c>
      <c r="M90" s="309">
        <f t="shared" si="71"/>
        <v>-5100</v>
      </c>
      <c r="N90" s="307">
        <v>250</v>
      </c>
      <c r="O90" s="310" t="s">
        <v>547</v>
      </c>
      <c r="P90" s="311">
        <v>44995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91">
        <v>16</v>
      </c>
      <c r="B91" s="277">
        <v>44994</v>
      </c>
      <c r="C91" s="288"/>
      <c r="D91" s="288" t="s">
        <v>947</v>
      </c>
      <c r="E91" s="278" t="s">
        <v>537</v>
      </c>
      <c r="F91" s="278">
        <v>45</v>
      </c>
      <c r="G91" s="278">
        <v>9</v>
      </c>
      <c r="H91" s="287">
        <v>67</v>
      </c>
      <c r="I91" s="322" t="s">
        <v>948</v>
      </c>
      <c r="J91" s="293" t="s">
        <v>949</v>
      </c>
      <c r="K91" s="284">
        <f t="shared" ref="K91:K92" si="73">H91-F91</f>
        <v>22</v>
      </c>
      <c r="L91" s="285">
        <v>100</v>
      </c>
      <c r="M91" s="286">
        <f t="shared" ref="M91:M92" si="74">(K91*N91)-100</f>
        <v>1000</v>
      </c>
      <c r="N91" s="284">
        <v>50</v>
      </c>
      <c r="O91" s="276" t="s">
        <v>535</v>
      </c>
      <c r="P91" s="277">
        <v>44994</v>
      </c>
      <c r="Q91" s="197"/>
      <c r="R91" s="203" t="s">
        <v>536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12">
        <v>17</v>
      </c>
      <c r="B92" s="311">
        <v>44994</v>
      </c>
      <c r="C92" s="304"/>
      <c r="D92" s="304" t="s">
        <v>950</v>
      </c>
      <c r="E92" s="302" t="s">
        <v>537</v>
      </c>
      <c r="F92" s="302">
        <v>27.5</v>
      </c>
      <c r="G92" s="302">
        <v>13</v>
      </c>
      <c r="H92" s="305">
        <v>13</v>
      </c>
      <c r="I92" s="323" t="s">
        <v>951</v>
      </c>
      <c r="J92" s="306" t="s">
        <v>1037</v>
      </c>
      <c r="K92" s="307">
        <f t="shared" si="73"/>
        <v>-14.5</v>
      </c>
      <c r="L92" s="308">
        <v>100</v>
      </c>
      <c r="M92" s="309">
        <f t="shared" si="74"/>
        <v>-4087.5</v>
      </c>
      <c r="N92" s="307">
        <v>275</v>
      </c>
      <c r="O92" s="310" t="s">
        <v>547</v>
      </c>
      <c r="P92" s="311">
        <v>45005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12">
        <v>18</v>
      </c>
      <c r="B93" s="311">
        <v>44994</v>
      </c>
      <c r="C93" s="304"/>
      <c r="D93" s="304" t="s">
        <v>952</v>
      </c>
      <c r="E93" s="302" t="s">
        <v>537</v>
      </c>
      <c r="F93" s="302">
        <v>45</v>
      </c>
      <c r="G93" s="302">
        <v>0</v>
      </c>
      <c r="H93" s="305">
        <v>0</v>
      </c>
      <c r="I93" s="323" t="s">
        <v>953</v>
      </c>
      <c r="J93" s="306" t="s">
        <v>955</v>
      </c>
      <c r="K93" s="307">
        <f t="shared" ref="K93:K94" si="75">H93-F93</f>
        <v>-45</v>
      </c>
      <c r="L93" s="308">
        <v>100</v>
      </c>
      <c r="M93" s="309">
        <f t="shared" ref="M93:M94" si="76">(K93*N93)-100</f>
        <v>-1225</v>
      </c>
      <c r="N93" s="307">
        <v>25</v>
      </c>
      <c r="O93" s="310" t="s">
        <v>547</v>
      </c>
      <c r="P93" s="311">
        <v>44994</v>
      </c>
      <c r="Q93" s="197"/>
      <c r="R93" s="203" t="s">
        <v>799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91">
        <v>19</v>
      </c>
      <c r="B94" s="277">
        <v>44995</v>
      </c>
      <c r="C94" s="288"/>
      <c r="D94" s="288" t="s">
        <v>958</v>
      </c>
      <c r="E94" s="278" t="s">
        <v>537</v>
      </c>
      <c r="F94" s="278">
        <v>62.5</v>
      </c>
      <c r="G94" s="278">
        <v>28</v>
      </c>
      <c r="H94" s="287">
        <v>64</v>
      </c>
      <c r="I94" s="322" t="s">
        <v>948</v>
      </c>
      <c r="J94" s="293" t="s">
        <v>959</v>
      </c>
      <c r="K94" s="284">
        <f t="shared" si="75"/>
        <v>1.5</v>
      </c>
      <c r="L94" s="285">
        <v>100</v>
      </c>
      <c r="M94" s="286">
        <f t="shared" si="76"/>
        <v>-25</v>
      </c>
      <c r="N94" s="284">
        <v>50</v>
      </c>
      <c r="O94" s="276" t="s">
        <v>656</v>
      </c>
      <c r="P94" s="277">
        <v>44995</v>
      </c>
      <c r="Q94" s="197"/>
      <c r="R94" s="203" t="s">
        <v>536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91">
        <v>20</v>
      </c>
      <c r="B95" s="277">
        <v>44995</v>
      </c>
      <c r="C95" s="288"/>
      <c r="D95" s="288" t="s">
        <v>895</v>
      </c>
      <c r="E95" s="278" t="s">
        <v>537</v>
      </c>
      <c r="F95" s="278">
        <v>39</v>
      </c>
      <c r="G95" s="278">
        <v>21</v>
      </c>
      <c r="H95" s="287">
        <v>48.5</v>
      </c>
      <c r="I95" s="322" t="s">
        <v>960</v>
      </c>
      <c r="J95" s="293" t="s">
        <v>968</v>
      </c>
      <c r="K95" s="284">
        <f t="shared" ref="K95" si="77">H95-F95</f>
        <v>9.5</v>
      </c>
      <c r="L95" s="285">
        <v>100</v>
      </c>
      <c r="M95" s="286">
        <f t="shared" ref="M95" si="78">(K95*N95)-100</f>
        <v>2750</v>
      </c>
      <c r="N95" s="284">
        <v>300</v>
      </c>
      <c r="O95" s="276" t="s">
        <v>535</v>
      </c>
      <c r="P95" s="277">
        <v>44998</v>
      </c>
      <c r="Q95" s="197"/>
      <c r="R95" s="203" t="s">
        <v>536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91">
        <v>21</v>
      </c>
      <c r="B96" s="277">
        <v>44995</v>
      </c>
      <c r="C96" s="288"/>
      <c r="D96" s="288" t="s">
        <v>961</v>
      </c>
      <c r="E96" s="278" t="s">
        <v>537</v>
      </c>
      <c r="F96" s="278">
        <v>138</v>
      </c>
      <c r="G96" s="278">
        <v>90</v>
      </c>
      <c r="H96" s="287">
        <v>163.5</v>
      </c>
      <c r="I96" s="322" t="s">
        <v>962</v>
      </c>
      <c r="J96" s="293" t="s">
        <v>963</v>
      </c>
      <c r="K96" s="284">
        <f t="shared" ref="K96" si="79">H96-F96</f>
        <v>25.5</v>
      </c>
      <c r="L96" s="285">
        <v>100</v>
      </c>
      <c r="M96" s="286">
        <f t="shared" ref="M96" si="80">(K96*N96)-100</f>
        <v>2450</v>
      </c>
      <c r="N96" s="284">
        <v>100</v>
      </c>
      <c r="O96" s="276" t="s">
        <v>535</v>
      </c>
      <c r="P96" s="277">
        <v>44995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91">
        <v>22</v>
      </c>
      <c r="B97" s="277">
        <v>44995</v>
      </c>
      <c r="C97" s="288"/>
      <c r="D97" s="288" t="s">
        <v>961</v>
      </c>
      <c r="E97" s="278" t="s">
        <v>537</v>
      </c>
      <c r="F97" s="278">
        <v>131</v>
      </c>
      <c r="G97" s="278">
        <v>80</v>
      </c>
      <c r="H97" s="287">
        <v>154</v>
      </c>
      <c r="I97" s="322" t="s">
        <v>964</v>
      </c>
      <c r="J97" s="293" t="s">
        <v>939</v>
      </c>
      <c r="K97" s="284">
        <f t="shared" ref="K97" si="81">H97-F97</f>
        <v>23</v>
      </c>
      <c r="L97" s="285">
        <v>100</v>
      </c>
      <c r="M97" s="286">
        <f t="shared" ref="M97" si="82">(K97*N97)-100</f>
        <v>2200</v>
      </c>
      <c r="N97" s="284">
        <v>100</v>
      </c>
      <c r="O97" s="276" t="s">
        <v>535</v>
      </c>
      <c r="P97" s="277">
        <v>44995</v>
      </c>
      <c r="Q97" s="197"/>
      <c r="R97" s="203" t="s">
        <v>799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91">
        <v>23</v>
      </c>
      <c r="B98" s="277">
        <v>44998</v>
      </c>
      <c r="C98" s="288"/>
      <c r="D98" s="288" t="s">
        <v>971</v>
      </c>
      <c r="E98" s="278" t="s">
        <v>537</v>
      </c>
      <c r="F98" s="278">
        <v>32</v>
      </c>
      <c r="G98" s="278">
        <v>14</v>
      </c>
      <c r="H98" s="287">
        <v>52</v>
      </c>
      <c r="I98" s="322" t="s">
        <v>972</v>
      </c>
      <c r="J98" s="293" t="s">
        <v>939</v>
      </c>
      <c r="K98" s="284">
        <f t="shared" ref="K98" si="83">H98-F98</f>
        <v>20</v>
      </c>
      <c r="L98" s="285">
        <v>100</v>
      </c>
      <c r="M98" s="286">
        <f t="shared" ref="M98:M101" si="84">(K98*N98)-100</f>
        <v>4900</v>
      </c>
      <c r="N98" s="284">
        <v>250</v>
      </c>
      <c r="O98" s="276" t="s">
        <v>535</v>
      </c>
      <c r="P98" s="277">
        <v>44998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91">
        <v>24</v>
      </c>
      <c r="B99" s="277">
        <v>44998</v>
      </c>
      <c r="C99" s="288"/>
      <c r="D99" s="288" t="s">
        <v>973</v>
      </c>
      <c r="E99" s="278" t="s">
        <v>882</v>
      </c>
      <c r="F99" s="278">
        <v>16</v>
      </c>
      <c r="G99" s="278">
        <v>25</v>
      </c>
      <c r="H99" s="287">
        <v>10</v>
      </c>
      <c r="I99" s="322">
        <v>1</v>
      </c>
      <c r="J99" s="293" t="s">
        <v>974</v>
      </c>
      <c r="K99" s="284">
        <f>F99-H99</f>
        <v>6</v>
      </c>
      <c r="L99" s="285">
        <v>100</v>
      </c>
      <c r="M99" s="286">
        <f t="shared" si="84"/>
        <v>3500</v>
      </c>
      <c r="N99" s="284">
        <v>600</v>
      </c>
      <c r="O99" s="276" t="s">
        <v>535</v>
      </c>
      <c r="P99" s="277">
        <v>44998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91">
        <v>25</v>
      </c>
      <c r="B100" s="277">
        <v>44998</v>
      </c>
      <c r="C100" s="288"/>
      <c r="D100" s="288" t="s">
        <v>895</v>
      </c>
      <c r="E100" s="278" t="s">
        <v>537</v>
      </c>
      <c r="F100" s="278">
        <v>41</v>
      </c>
      <c r="G100" s="278">
        <v>23</v>
      </c>
      <c r="H100" s="287">
        <v>48.5</v>
      </c>
      <c r="I100" s="292" t="s">
        <v>960</v>
      </c>
      <c r="J100" s="293" t="s">
        <v>918</v>
      </c>
      <c r="K100" s="284">
        <f t="shared" ref="K100:K101" si="85">H100-F100</f>
        <v>7.5</v>
      </c>
      <c r="L100" s="285">
        <v>100</v>
      </c>
      <c r="M100" s="286">
        <f t="shared" si="84"/>
        <v>2150</v>
      </c>
      <c r="N100" s="284">
        <v>300</v>
      </c>
      <c r="O100" s="276" t="s">
        <v>535</v>
      </c>
      <c r="P100" s="277">
        <v>44999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12">
        <v>26</v>
      </c>
      <c r="B101" s="311">
        <v>44998</v>
      </c>
      <c r="C101" s="304"/>
      <c r="D101" s="304" t="s">
        <v>958</v>
      </c>
      <c r="E101" s="302" t="s">
        <v>537</v>
      </c>
      <c r="F101" s="302">
        <v>38</v>
      </c>
      <c r="G101" s="302">
        <v>8</v>
      </c>
      <c r="H101" s="305">
        <v>9.5</v>
      </c>
      <c r="I101" s="313" t="s">
        <v>953</v>
      </c>
      <c r="J101" s="306" t="s">
        <v>981</v>
      </c>
      <c r="K101" s="307">
        <f t="shared" si="85"/>
        <v>-28.5</v>
      </c>
      <c r="L101" s="308">
        <v>100</v>
      </c>
      <c r="M101" s="309">
        <f t="shared" si="84"/>
        <v>-2950</v>
      </c>
      <c r="N101" s="307">
        <v>100</v>
      </c>
      <c r="O101" s="310" t="s">
        <v>547</v>
      </c>
      <c r="P101" s="311">
        <v>44999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12">
        <v>27</v>
      </c>
      <c r="B102" s="311">
        <v>44998</v>
      </c>
      <c r="C102" s="304"/>
      <c r="D102" s="304" t="s">
        <v>975</v>
      </c>
      <c r="E102" s="302" t="s">
        <v>537</v>
      </c>
      <c r="F102" s="302">
        <v>128</v>
      </c>
      <c r="G102" s="302">
        <v>90</v>
      </c>
      <c r="H102" s="305">
        <v>90</v>
      </c>
      <c r="I102" s="313" t="s">
        <v>964</v>
      </c>
      <c r="J102" s="306" t="s">
        <v>980</v>
      </c>
      <c r="K102" s="307">
        <f t="shared" ref="K102" si="86">H102-F102</f>
        <v>-38</v>
      </c>
      <c r="L102" s="308">
        <v>100</v>
      </c>
      <c r="M102" s="309">
        <f t="shared" ref="M102" si="87">(K102*N102)-100</f>
        <v>-3900</v>
      </c>
      <c r="N102" s="307">
        <v>100</v>
      </c>
      <c r="O102" s="310" t="s">
        <v>547</v>
      </c>
      <c r="P102" s="311">
        <v>44999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12">
        <v>28</v>
      </c>
      <c r="B103" s="311">
        <v>44998</v>
      </c>
      <c r="C103" s="304"/>
      <c r="D103" s="304" t="s">
        <v>976</v>
      </c>
      <c r="E103" s="302" t="s">
        <v>537</v>
      </c>
      <c r="F103" s="302">
        <v>250</v>
      </c>
      <c r="G103" s="302">
        <v>130</v>
      </c>
      <c r="H103" s="305">
        <v>130</v>
      </c>
      <c r="I103" s="313" t="s">
        <v>977</v>
      </c>
      <c r="J103" s="306" t="s">
        <v>978</v>
      </c>
      <c r="K103" s="307">
        <f t="shared" ref="K103:K104" si="88">H103-F103</f>
        <v>-120</v>
      </c>
      <c r="L103" s="308">
        <v>100</v>
      </c>
      <c r="M103" s="309">
        <f t="shared" ref="M103:M104" si="89">(K103*N103)-100</f>
        <v>-3100</v>
      </c>
      <c r="N103" s="307">
        <v>25</v>
      </c>
      <c r="O103" s="310" t="s">
        <v>547</v>
      </c>
      <c r="P103" s="311">
        <v>44998</v>
      </c>
      <c r="Q103" s="197"/>
      <c r="R103" s="203" t="s">
        <v>536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91">
        <v>29</v>
      </c>
      <c r="B104" s="277">
        <v>44999</v>
      </c>
      <c r="C104" s="288"/>
      <c r="D104" s="342" t="s">
        <v>895</v>
      </c>
      <c r="E104" s="291" t="s">
        <v>537</v>
      </c>
      <c r="F104" s="291">
        <v>39</v>
      </c>
      <c r="G104" s="291">
        <v>21</v>
      </c>
      <c r="H104" s="343">
        <v>49</v>
      </c>
      <c r="I104" s="343" t="s">
        <v>960</v>
      </c>
      <c r="J104" s="293" t="s">
        <v>1006</v>
      </c>
      <c r="K104" s="284">
        <f t="shared" si="88"/>
        <v>10</v>
      </c>
      <c r="L104" s="285">
        <v>100</v>
      </c>
      <c r="M104" s="286">
        <f t="shared" si="89"/>
        <v>2900</v>
      </c>
      <c r="N104" s="284">
        <v>300</v>
      </c>
      <c r="O104" s="276" t="s">
        <v>535</v>
      </c>
      <c r="P104" s="277">
        <v>45000</v>
      </c>
      <c r="Q104" s="197"/>
      <c r="R104" s="203" t="s">
        <v>799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91">
        <v>30</v>
      </c>
      <c r="B105" s="277">
        <v>44999</v>
      </c>
      <c r="C105" s="288"/>
      <c r="D105" s="342" t="s">
        <v>990</v>
      </c>
      <c r="E105" s="291" t="s">
        <v>537</v>
      </c>
      <c r="F105" s="291">
        <v>145</v>
      </c>
      <c r="G105" s="291">
        <v>95</v>
      </c>
      <c r="H105" s="343">
        <v>165</v>
      </c>
      <c r="I105" s="343" t="s">
        <v>991</v>
      </c>
      <c r="J105" s="293" t="s">
        <v>878</v>
      </c>
      <c r="K105" s="284">
        <f t="shared" ref="K105:K107" si="90">H105-F105</f>
        <v>20</v>
      </c>
      <c r="L105" s="285">
        <v>100</v>
      </c>
      <c r="M105" s="286">
        <f t="shared" ref="M105:M107" si="91">(K105*N105)-100</f>
        <v>1900</v>
      </c>
      <c r="N105" s="284">
        <v>100</v>
      </c>
      <c r="O105" s="276" t="s">
        <v>535</v>
      </c>
      <c r="P105" s="277">
        <v>44999</v>
      </c>
      <c r="Q105" s="197"/>
      <c r="R105" s="203" t="s">
        <v>536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91">
        <v>31</v>
      </c>
      <c r="B106" s="277">
        <v>44999</v>
      </c>
      <c r="C106" s="288"/>
      <c r="D106" s="342" t="s">
        <v>990</v>
      </c>
      <c r="E106" s="291" t="s">
        <v>537</v>
      </c>
      <c r="F106" s="291">
        <v>145</v>
      </c>
      <c r="G106" s="291">
        <v>95</v>
      </c>
      <c r="H106" s="343">
        <v>163</v>
      </c>
      <c r="I106" s="343" t="s">
        <v>991</v>
      </c>
      <c r="J106" s="293" t="s">
        <v>996</v>
      </c>
      <c r="K106" s="284">
        <f t="shared" si="90"/>
        <v>18</v>
      </c>
      <c r="L106" s="285">
        <v>100</v>
      </c>
      <c r="M106" s="286">
        <f t="shared" si="91"/>
        <v>1700</v>
      </c>
      <c r="N106" s="284">
        <v>100</v>
      </c>
      <c r="O106" s="276" t="s">
        <v>535</v>
      </c>
      <c r="P106" s="277">
        <v>44999</v>
      </c>
      <c r="Q106" s="197"/>
      <c r="R106" s="203" t="s">
        <v>536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1">
        <v>32</v>
      </c>
      <c r="B107" s="277">
        <v>44999</v>
      </c>
      <c r="C107" s="288"/>
      <c r="D107" s="342" t="s">
        <v>995</v>
      </c>
      <c r="E107" s="278" t="s">
        <v>537</v>
      </c>
      <c r="F107" s="278">
        <v>285</v>
      </c>
      <c r="G107" s="278">
        <v>150</v>
      </c>
      <c r="H107" s="287">
        <v>425</v>
      </c>
      <c r="I107" s="322">
        <v>500</v>
      </c>
      <c r="J107" s="293" t="s">
        <v>685</v>
      </c>
      <c r="K107" s="284">
        <f t="shared" si="90"/>
        <v>140</v>
      </c>
      <c r="L107" s="285">
        <v>100</v>
      </c>
      <c r="M107" s="286">
        <f t="shared" si="91"/>
        <v>3400</v>
      </c>
      <c r="N107" s="284">
        <v>25</v>
      </c>
      <c r="O107" s="276" t="s">
        <v>535</v>
      </c>
      <c r="P107" s="277">
        <v>45000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91">
        <v>33</v>
      </c>
      <c r="B108" s="277">
        <v>45000</v>
      </c>
      <c r="C108" s="288"/>
      <c r="D108" s="342" t="s">
        <v>1001</v>
      </c>
      <c r="E108" s="278" t="s">
        <v>537</v>
      </c>
      <c r="F108" s="278">
        <v>260</v>
      </c>
      <c r="G108" s="278">
        <v>130</v>
      </c>
      <c r="H108" s="287">
        <v>315</v>
      </c>
      <c r="I108" s="322" t="s">
        <v>977</v>
      </c>
      <c r="J108" s="293" t="s">
        <v>673</v>
      </c>
      <c r="K108" s="284">
        <f t="shared" ref="K108:K109" si="92">H108-F108</f>
        <v>55</v>
      </c>
      <c r="L108" s="285">
        <v>100</v>
      </c>
      <c r="M108" s="286">
        <f t="shared" ref="M108:M109" si="93">(K108*N108)-100</f>
        <v>1275</v>
      </c>
      <c r="N108" s="284">
        <v>25</v>
      </c>
      <c r="O108" s="276" t="s">
        <v>535</v>
      </c>
      <c r="P108" s="277">
        <v>45000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91">
        <v>34</v>
      </c>
      <c r="B109" s="277">
        <v>45000</v>
      </c>
      <c r="C109" s="288"/>
      <c r="D109" s="342" t="s">
        <v>1003</v>
      </c>
      <c r="E109" s="278" t="s">
        <v>537</v>
      </c>
      <c r="F109" s="278">
        <v>19.5</v>
      </c>
      <c r="G109" s="278">
        <v>13</v>
      </c>
      <c r="H109" s="287">
        <v>23.5</v>
      </c>
      <c r="I109" s="322" t="s">
        <v>1004</v>
      </c>
      <c r="J109" s="293" t="s">
        <v>1005</v>
      </c>
      <c r="K109" s="284">
        <f t="shared" si="92"/>
        <v>4</v>
      </c>
      <c r="L109" s="285">
        <v>100</v>
      </c>
      <c r="M109" s="286">
        <f t="shared" si="93"/>
        <v>2700</v>
      </c>
      <c r="N109" s="284">
        <v>700</v>
      </c>
      <c r="O109" s="276" t="s">
        <v>535</v>
      </c>
      <c r="P109" s="277">
        <v>45000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12">
        <v>35</v>
      </c>
      <c r="B110" s="311">
        <v>45000</v>
      </c>
      <c r="C110" s="304"/>
      <c r="D110" s="351" t="s">
        <v>1001</v>
      </c>
      <c r="E110" s="302" t="s">
        <v>537</v>
      </c>
      <c r="F110" s="302">
        <v>235</v>
      </c>
      <c r="G110" s="302">
        <v>120</v>
      </c>
      <c r="H110" s="305">
        <v>120</v>
      </c>
      <c r="I110" s="323" t="s">
        <v>977</v>
      </c>
      <c r="J110" s="306" t="s">
        <v>1002</v>
      </c>
      <c r="K110" s="307">
        <f t="shared" ref="K110:K112" si="94">H110-F110</f>
        <v>-115</v>
      </c>
      <c r="L110" s="308">
        <v>100</v>
      </c>
      <c r="M110" s="309">
        <f t="shared" ref="M110:M111" si="95">(K110*N110)-100</f>
        <v>-2975</v>
      </c>
      <c r="N110" s="307">
        <v>25</v>
      </c>
      <c r="O110" s="310" t="s">
        <v>547</v>
      </c>
      <c r="P110" s="311">
        <v>45000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91">
        <v>36</v>
      </c>
      <c r="B111" s="277">
        <v>45001</v>
      </c>
      <c r="C111" s="288"/>
      <c r="D111" s="342" t="s">
        <v>895</v>
      </c>
      <c r="E111" s="278" t="s">
        <v>537</v>
      </c>
      <c r="F111" s="278">
        <v>30</v>
      </c>
      <c r="G111" s="278">
        <v>13</v>
      </c>
      <c r="H111" s="287">
        <v>37.5</v>
      </c>
      <c r="I111" s="322" t="s">
        <v>1018</v>
      </c>
      <c r="J111" s="293" t="s">
        <v>918</v>
      </c>
      <c r="K111" s="284">
        <f t="shared" ref="K111" si="96">H111-F111</f>
        <v>7.5</v>
      </c>
      <c r="L111" s="285">
        <v>100</v>
      </c>
      <c r="M111" s="286">
        <f t="shared" si="95"/>
        <v>2150</v>
      </c>
      <c r="N111" s="284">
        <v>300</v>
      </c>
      <c r="O111" s="276" t="s">
        <v>535</v>
      </c>
      <c r="P111" s="277">
        <v>45001</v>
      </c>
      <c r="Q111" s="197"/>
      <c r="R111" s="203" t="s">
        <v>799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91">
        <v>37</v>
      </c>
      <c r="B112" s="277">
        <v>45001</v>
      </c>
      <c r="C112" s="288"/>
      <c r="D112" s="342" t="s">
        <v>1019</v>
      </c>
      <c r="E112" s="278" t="s">
        <v>537</v>
      </c>
      <c r="F112" s="278">
        <v>26</v>
      </c>
      <c r="G112" s="278">
        <v>0</v>
      </c>
      <c r="H112" s="287">
        <v>46</v>
      </c>
      <c r="I112" s="322" t="s">
        <v>1020</v>
      </c>
      <c r="J112" s="293" t="s">
        <v>878</v>
      </c>
      <c r="K112" s="284">
        <f t="shared" si="94"/>
        <v>20</v>
      </c>
      <c r="L112" s="285">
        <v>100</v>
      </c>
      <c r="M112" s="286">
        <f t="shared" ref="M112:M114" si="97">(K112*N112)-100</f>
        <v>900</v>
      </c>
      <c r="N112" s="284">
        <v>50</v>
      </c>
      <c r="O112" s="276" t="s">
        <v>535</v>
      </c>
      <c r="P112" s="277">
        <v>45001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12">
        <v>38</v>
      </c>
      <c r="B113" s="311">
        <v>45002</v>
      </c>
      <c r="C113" s="304"/>
      <c r="D113" s="351" t="s">
        <v>1025</v>
      </c>
      <c r="E113" s="302" t="s">
        <v>537</v>
      </c>
      <c r="F113" s="302">
        <v>350</v>
      </c>
      <c r="G113" s="302">
        <v>240</v>
      </c>
      <c r="H113" s="305">
        <v>240</v>
      </c>
      <c r="I113" s="323" t="s">
        <v>1026</v>
      </c>
      <c r="J113" s="306" t="s">
        <v>1027</v>
      </c>
      <c r="K113" s="307">
        <f t="shared" ref="K113:K114" si="98">H113-F113</f>
        <v>-110</v>
      </c>
      <c r="L113" s="308">
        <v>100</v>
      </c>
      <c r="M113" s="309">
        <f t="shared" si="97"/>
        <v>-2850</v>
      </c>
      <c r="N113" s="307">
        <v>25</v>
      </c>
      <c r="O113" s="310" t="s">
        <v>547</v>
      </c>
      <c r="P113" s="311">
        <v>45002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91">
        <v>39</v>
      </c>
      <c r="B114" s="277">
        <v>45002</v>
      </c>
      <c r="C114" s="288"/>
      <c r="D114" s="342" t="s">
        <v>1003</v>
      </c>
      <c r="E114" s="278" t="s">
        <v>537</v>
      </c>
      <c r="F114" s="278">
        <v>18</v>
      </c>
      <c r="G114" s="278">
        <v>12</v>
      </c>
      <c r="H114" s="287">
        <v>21.5</v>
      </c>
      <c r="I114" s="322" t="s">
        <v>1028</v>
      </c>
      <c r="J114" s="293" t="s">
        <v>1029</v>
      </c>
      <c r="K114" s="284">
        <f t="shared" si="98"/>
        <v>3.5</v>
      </c>
      <c r="L114" s="285">
        <v>100</v>
      </c>
      <c r="M114" s="286">
        <f t="shared" si="97"/>
        <v>2350</v>
      </c>
      <c r="N114" s="284">
        <v>700</v>
      </c>
      <c r="O114" s="276" t="s">
        <v>535</v>
      </c>
      <c r="P114" s="277">
        <v>45002</v>
      </c>
      <c r="Q114" s="197"/>
      <c r="R114" s="203" t="s">
        <v>536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91">
        <v>40</v>
      </c>
      <c r="B115" s="277">
        <v>45002</v>
      </c>
      <c r="C115" s="288"/>
      <c r="D115" s="342" t="s">
        <v>1030</v>
      </c>
      <c r="E115" s="278" t="s">
        <v>537</v>
      </c>
      <c r="F115" s="278">
        <v>8.75</v>
      </c>
      <c r="G115" s="278">
        <v>3.5</v>
      </c>
      <c r="H115" s="287">
        <v>11.1</v>
      </c>
      <c r="I115" s="322" t="s">
        <v>1031</v>
      </c>
      <c r="J115" s="293" t="s">
        <v>1032</v>
      </c>
      <c r="K115" s="284">
        <f t="shared" ref="K115:K117" si="99">H115-F115</f>
        <v>2.3499999999999996</v>
      </c>
      <c r="L115" s="285">
        <v>100</v>
      </c>
      <c r="M115" s="286">
        <f t="shared" ref="M115:M117" si="100">(K115*N115)-100</f>
        <v>2132.4999999999995</v>
      </c>
      <c r="N115" s="284">
        <v>950</v>
      </c>
      <c r="O115" s="276" t="s">
        <v>535</v>
      </c>
      <c r="P115" s="277">
        <v>45002</v>
      </c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91">
        <v>41</v>
      </c>
      <c r="B116" s="277">
        <v>45005</v>
      </c>
      <c r="C116" s="288"/>
      <c r="D116" s="342" t="s">
        <v>1003</v>
      </c>
      <c r="E116" s="278" t="s">
        <v>537</v>
      </c>
      <c r="F116" s="278">
        <v>12.5</v>
      </c>
      <c r="G116" s="278">
        <v>5</v>
      </c>
      <c r="H116" s="287">
        <v>16.5</v>
      </c>
      <c r="I116" s="322" t="s">
        <v>1038</v>
      </c>
      <c r="J116" s="293" t="s">
        <v>1005</v>
      </c>
      <c r="K116" s="284">
        <f t="shared" si="99"/>
        <v>4</v>
      </c>
      <c r="L116" s="285">
        <v>100</v>
      </c>
      <c r="M116" s="286">
        <f t="shared" si="100"/>
        <v>2700</v>
      </c>
      <c r="N116" s="284">
        <v>700</v>
      </c>
      <c r="O116" s="276" t="s">
        <v>535</v>
      </c>
      <c r="P116" s="277">
        <v>45006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91">
        <v>42</v>
      </c>
      <c r="B117" s="277">
        <v>45005</v>
      </c>
      <c r="C117" s="288"/>
      <c r="D117" s="342" t="s">
        <v>1039</v>
      </c>
      <c r="E117" s="278" t="s">
        <v>537</v>
      </c>
      <c r="F117" s="278">
        <v>7.5</v>
      </c>
      <c r="G117" s="278"/>
      <c r="H117" s="287">
        <v>11</v>
      </c>
      <c r="I117" s="322" t="s">
        <v>1041</v>
      </c>
      <c r="J117" s="293" t="s">
        <v>1029</v>
      </c>
      <c r="K117" s="284">
        <f t="shared" si="99"/>
        <v>3.5</v>
      </c>
      <c r="L117" s="285">
        <v>100</v>
      </c>
      <c r="M117" s="286">
        <f t="shared" si="100"/>
        <v>2087.5</v>
      </c>
      <c r="N117" s="284">
        <v>625</v>
      </c>
      <c r="O117" s="276" t="s">
        <v>535</v>
      </c>
      <c r="P117" s="277">
        <v>45008</v>
      </c>
      <c r="Q117" s="197"/>
      <c r="R117" s="203" t="s">
        <v>536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91">
        <v>43</v>
      </c>
      <c r="B118" s="277">
        <v>45005</v>
      </c>
      <c r="C118" s="288"/>
      <c r="D118" s="342" t="s">
        <v>895</v>
      </c>
      <c r="E118" s="278" t="s">
        <v>537</v>
      </c>
      <c r="F118" s="278">
        <v>35</v>
      </c>
      <c r="G118" s="278">
        <v>19</v>
      </c>
      <c r="H118" s="287">
        <v>43</v>
      </c>
      <c r="I118" s="322" t="s">
        <v>891</v>
      </c>
      <c r="J118" s="293" t="s">
        <v>1034</v>
      </c>
      <c r="K118" s="284">
        <f t="shared" ref="K118:K120" si="101">H118-F118</f>
        <v>8</v>
      </c>
      <c r="L118" s="285">
        <v>100</v>
      </c>
      <c r="M118" s="286">
        <f t="shared" ref="M118:M120" si="102">(K118*N118)-100</f>
        <v>2300</v>
      </c>
      <c r="N118" s="284">
        <v>300</v>
      </c>
      <c r="O118" s="276" t="s">
        <v>535</v>
      </c>
      <c r="P118" s="277">
        <v>45005</v>
      </c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91">
        <v>44</v>
      </c>
      <c r="B119" s="277">
        <v>45005</v>
      </c>
      <c r="C119" s="288"/>
      <c r="D119" s="342" t="s">
        <v>1045</v>
      </c>
      <c r="E119" s="278" t="s">
        <v>537</v>
      </c>
      <c r="F119" s="278">
        <v>87</v>
      </c>
      <c r="G119" s="278">
        <v>40</v>
      </c>
      <c r="H119" s="287">
        <v>109</v>
      </c>
      <c r="I119" s="322" t="s">
        <v>1043</v>
      </c>
      <c r="J119" s="293" t="s">
        <v>949</v>
      </c>
      <c r="K119" s="284">
        <f t="shared" si="101"/>
        <v>22</v>
      </c>
      <c r="L119" s="285">
        <v>100</v>
      </c>
      <c r="M119" s="286">
        <f t="shared" si="102"/>
        <v>1000</v>
      </c>
      <c r="N119" s="284">
        <v>50</v>
      </c>
      <c r="O119" s="276" t="s">
        <v>535</v>
      </c>
      <c r="P119" s="277">
        <v>45005</v>
      </c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91">
        <v>45</v>
      </c>
      <c r="B120" s="277">
        <v>45006</v>
      </c>
      <c r="C120" s="288"/>
      <c r="D120" s="342" t="s">
        <v>1047</v>
      </c>
      <c r="E120" s="278" t="s">
        <v>537</v>
      </c>
      <c r="F120" s="278">
        <v>101</v>
      </c>
      <c r="G120" s="278">
        <v>55</v>
      </c>
      <c r="H120" s="287">
        <v>122</v>
      </c>
      <c r="I120" s="322" t="s">
        <v>1048</v>
      </c>
      <c r="J120" s="293" t="s">
        <v>548</v>
      </c>
      <c r="K120" s="284">
        <f t="shared" si="101"/>
        <v>21</v>
      </c>
      <c r="L120" s="285">
        <v>100</v>
      </c>
      <c r="M120" s="286">
        <f t="shared" si="102"/>
        <v>2000</v>
      </c>
      <c r="N120" s="284">
        <v>100</v>
      </c>
      <c r="O120" s="276" t="s">
        <v>535</v>
      </c>
      <c r="P120" s="277">
        <v>45008</v>
      </c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70">
        <v>46</v>
      </c>
      <c r="B121" s="199">
        <v>45006</v>
      </c>
      <c r="C121" s="235"/>
      <c r="D121" s="352" t="s">
        <v>1049</v>
      </c>
      <c r="E121" s="201" t="s">
        <v>537</v>
      </c>
      <c r="F121" s="201" t="s">
        <v>1050</v>
      </c>
      <c r="G121" s="201">
        <v>9</v>
      </c>
      <c r="H121" s="202"/>
      <c r="I121" s="218" t="s">
        <v>1051</v>
      </c>
      <c r="J121" s="246" t="s">
        <v>538</v>
      </c>
      <c r="K121" s="256"/>
      <c r="L121" s="320"/>
      <c r="M121" s="321"/>
      <c r="N121" s="256"/>
      <c r="O121" s="226"/>
      <c r="P121" s="199"/>
      <c r="Q121" s="197"/>
      <c r="R121" s="203" t="s">
        <v>536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91">
        <v>47</v>
      </c>
      <c r="B122" s="277">
        <v>45007</v>
      </c>
      <c r="C122" s="288"/>
      <c r="D122" s="342" t="s">
        <v>1069</v>
      </c>
      <c r="E122" s="278" t="s">
        <v>537</v>
      </c>
      <c r="F122" s="278">
        <v>26.5</v>
      </c>
      <c r="G122" s="278">
        <v>10</v>
      </c>
      <c r="H122" s="287">
        <v>34</v>
      </c>
      <c r="I122" s="322" t="s">
        <v>1070</v>
      </c>
      <c r="J122" s="293" t="s">
        <v>918</v>
      </c>
      <c r="K122" s="284">
        <f t="shared" ref="K122" si="103">H122-F122</f>
        <v>7.5</v>
      </c>
      <c r="L122" s="285">
        <v>100</v>
      </c>
      <c r="M122" s="286">
        <f t="shared" ref="M122" si="104">(K122*N122)-100</f>
        <v>2150</v>
      </c>
      <c r="N122" s="284">
        <v>300</v>
      </c>
      <c r="O122" s="276" t="s">
        <v>535</v>
      </c>
      <c r="P122" s="277">
        <v>45008</v>
      </c>
      <c r="Q122" s="197"/>
      <c r="R122" s="203" t="s">
        <v>799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91">
        <v>48</v>
      </c>
      <c r="B123" s="277">
        <v>45007</v>
      </c>
      <c r="C123" s="288"/>
      <c r="D123" s="342" t="s">
        <v>1071</v>
      </c>
      <c r="E123" s="278" t="s">
        <v>537</v>
      </c>
      <c r="F123" s="278">
        <v>52.5</v>
      </c>
      <c r="G123" s="278">
        <v>10</v>
      </c>
      <c r="H123" s="287">
        <v>72.5</v>
      </c>
      <c r="I123" s="322" t="s">
        <v>1072</v>
      </c>
      <c r="J123" s="293" t="s">
        <v>949</v>
      </c>
      <c r="K123" s="284">
        <f t="shared" ref="K123:K124" si="105">H123-F123</f>
        <v>20</v>
      </c>
      <c r="L123" s="285">
        <v>100</v>
      </c>
      <c r="M123" s="286">
        <f t="shared" ref="M123:M124" si="106">(K123*N123)-100</f>
        <v>900</v>
      </c>
      <c r="N123" s="284">
        <v>50</v>
      </c>
      <c r="O123" s="276" t="s">
        <v>535</v>
      </c>
      <c r="P123" s="277">
        <v>45008</v>
      </c>
      <c r="Q123" s="197"/>
      <c r="R123" s="203" t="s">
        <v>799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91">
        <v>49</v>
      </c>
      <c r="B124" s="277">
        <v>45008</v>
      </c>
      <c r="C124" s="288"/>
      <c r="D124" s="342" t="s">
        <v>1099</v>
      </c>
      <c r="E124" s="278" t="s">
        <v>537</v>
      </c>
      <c r="F124" s="278">
        <v>77</v>
      </c>
      <c r="G124" s="278">
        <v>30</v>
      </c>
      <c r="H124" s="287">
        <v>97</v>
      </c>
      <c r="I124" s="322" t="s">
        <v>1100</v>
      </c>
      <c r="J124" s="293" t="s">
        <v>949</v>
      </c>
      <c r="K124" s="284">
        <f t="shared" si="105"/>
        <v>20</v>
      </c>
      <c r="L124" s="285">
        <v>100</v>
      </c>
      <c r="M124" s="286">
        <f t="shared" si="106"/>
        <v>900</v>
      </c>
      <c r="N124" s="284">
        <v>50</v>
      </c>
      <c r="O124" s="276" t="s">
        <v>535</v>
      </c>
      <c r="P124" s="277">
        <v>45008</v>
      </c>
      <c r="Q124" s="197"/>
      <c r="R124" s="203"/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70">
        <v>50</v>
      </c>
      <c r="B125" s="199">
        <v>45008</v>
      </c>
      <c r="C125" s="235"/>
      <c r="D125" s="352" t="s">
        <v>1039</v>
      </c>
      <c r="E125" s="201" t="s">
        <v>537</v>
      </c>
      <c r="F125" s="359" t="s">
        <v>1040</v>
      </c>
      <c r="G125" s="201"/>
      <c r="I125" s="202" t="s">
        <v>1041</v>
      </c>
      <c r="J125" s="246" t="s">
        <v>538</v>
      </c>
      <c r="K125" s="256"/>
      <c r="L125" s="320"/>
      <c r="M125" s="321"/>
      <c r="N125" s="256"/>
      <c r="O125" s="226"/>
      <c r="P125" s="199"/>
      <c r="Q125" s="197"/>
      <c r="R125" s="203"/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70">
        <v>51</v>
      </c>
      <c r="B126" s="199">
        <v>45008</v>
      </c>
      <c r="C126" s="235"/>
      <c r="D126" s="352" t="s">
        <v>1003</v>
      </c>
      <c r="E126" s="201" t="s">
        <v>537</v>
      </c>
      <c r="F126" s="359" t="s">
        <v>1101</v>
      </c>
      <c r="G126" s="201">
        <v>3</v>
      </c>
      <c r="H126" s="202"/>
      <c r="I126" s="218" t="s">
        <v>1102</v>
      </c>
      <c r="J126" s="246" t="s">
        <v>538</v>
      </c>
      <c r="K126" s="256"/>
      <c r="L126" s="320"/>
      <c r="M126" s="321"/>
      <c r="N126" s="256"/>
      <c r="O126" s="226"/>
      <c r="P126" s="199"/>
      <c r="Q126" s="197"/>
      <c r="R126" s="203"/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70">
        <v>52</v>
      </c>
      <c r="B127" s="199">
        <v>45008</v>
      </c>
      <c r="C127" s="235"/>
      <c r="D127" s="352" t="s">
        <v>1103</v>
      </c>
      <c r="E127" s="201" t="s">
        <v>537</v>
      </c>
      <c r="F127" s="201" t="s">
        <v>1104</v>
      </c>
      <c r="G127" s="201">
        <v>6</v>
      </c>
      <c r="H127" s="202"/>
      <c r="I127" s="218" t="s">
        <v>1051</v>
      </c>
      <c r="J127" s="246" t="s">
        <v>538</v>
      </c>
      <c r="K127" s="256"/>
      <c r="L127" s="320"/>
      <c r="M127" s="321"/>
      <c r="N127" s="256"/>
      <c r="O127" s="226"/>
      <c r="P127" s="199"/>
      <c r="Q127" s="197"/>
      <c r="R127" s="203"/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70">
        <v>53</v>
      </c>
      <c r="B128" s="199">
        <v>45008</v>
      </c>
      <c r="C128" s="235"/>
      <c r="D128" s="352" t="s">
        <v>1105</v>
      </c>
      <c r="E128" s="201" t="s">
        <v>537</v>
      </c>
      <c r="F128" s="201" t="s">
        <v>1106</v>
      </c>
      <c r="G128" s="201">
        <v>4</v>
      </c>
      <c r="H128" s="202"/>
      <c r="I128" s="218" t="s">
        <v>891</v>
      </c>
      <c r="J128" s="246" t="s">
        <v>538</v>
      </c>
      <c r="K128" s="256"/>
      <c r="L128" s="320"/>
      <c r="M128" s="321"/>
      <c r="N128" s="256"/>
      <c r="O128" s="226"/>
      <c r="P128" s="199"/>
      <c r="Q128" s="197"/>
      <c r="R128" s="203"/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312">
        <v>54</v>
      </c>
      <c r="B129" s="311">
        <v>45008</v>
      </c>
      <c r="C129" s="304"/>
      <c r="D129" s="351" t="s">
        <v>1107</v>
      </c>
      <c r="E129" s="302" t="s">
        <v>537</v>
      </c>
      <c r="F129" s="302">
        <v>9</v>
      </c>
      <c r="G129" s="302"/>
      <c r="H129" s="305">
        <v>0</v>
      </c>
      <c r="I129" s="323" t="s">
        <v>1108</v>
      </c>
      <c r="J129" s="306" t="s">
        <v>1096</v>
      </c>
      <c r="K129" s="307">
        <f t="shared" ref="K129" si="107">H129-F129</f>
        <v>-9</v>
      </c>
      <c r="L129" s="308">
        <v>100</v>
      </c>
      <c r="M129" s="309">
        <f t="shared" ref="M129" si="108">(K129*N129)-100</f>
        <v>-550</v>
      </c>
      <c r="N129" s="307">
        <v>50</v>
      </c>
      <c r="O129" s="310" t="s">
        <v>547</v>
      </c>
      <c r="P129" s="311">
        <v>45008</v>
      </c>
      <c r="Q129" s="197"/>
      <c r="R129" s="203"/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70"/>
      <c r="B130" s="199"/>
      <c r="C130" s="235"/>
      <c r="D130" s="352"/>
      <c r="E130" s="201"/>
      <c r="F130" s="201"/>
      <c r="G130" s="201"/>
      <c r="H130" s="202"/>
      <c r="I130" s="218"/>
      <c r="J130" s="246"/>
      <c r="K130" s="256"/>
      <c r="L130" s="320"/>
      <c r="M130" s="321"/>
      <c r="N130" s="256"/>
      <c r="O130" s="226"/>
      <c r="P130" s="199"/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350"/>
      <c r="B131" s="350"/>
      <c r="C131" s="350"/>
      <c r="D131" s="350"/>
      <c r="E131" s="350"/>
      <c r="F131" s="350"/>
      <c r="G131" s="350"/>
      <c r="H131" s="350"/>
      <c r="I131" s="350"/>
      <c r="J131" s="226"/>
      <c r="K131" s="202"/>
      <c r="L131" s="218"/>
      <c r="M131" s="219"/>
      <c r="N131" s="202"/>
      <c r="O131" s="226"/>
      <c r="P131" s="199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97"/>
      <c r="AI131" s="197"/>
      <c r="AJ131" s="203"/>
      <c r="AK131" s="197"/>
      <c r="AL131" s="197"/>
    </row>
    <row r="132" spans="1:38" ht="38.25" customHeight="1">
      <c r="A132" s="92" t="s">
        <v>559</v>
      </c>
      <c r="B132" s="139"/>
      <c r="C132" s="139"/>
      <c r="D132" s="140"/>
      <c r="E132" s="124"/>
      <c r="F132" s="6"/>
      <c r="G132" s="6"/>
      <c r="H132" s="125"/>
      <c r="I132" s="141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s="198" customFormat="1" ht="38.25">
      <c r="A133" s="93" t="s">
        <v>16</v>
      </c>
      <c r="B133" s="94" t="s">
        <v>512</v>
      </c>
      <c r="C133" s="94"/>
      <c r="D133" s="95" t="s">
        <v>523</v>
      </c>
      <c r="E133" s="94" t="s">
        <v>524</v>
      </c>
      <c r="F133" s="94" t="s">
        <v>525</v>
      </c>
      <c r="G133" s="94" t="s">
        <v>526</v>
      </c>
      <c r="H133" s="94" t="s">
        <v>527</v>
      </c>
      <c r="I133" s="94" t="s">
        <v>528</v>
      </c>
      <c r="J133" s="93" t="s">
        <v>529</v>
      </c>
      <c r="K133" s="128" t="s">
        <v>546</v>
      </c>
      <c r="L133" s="129" t="s">
        <v>531</v>
      </c>
      <c r="M133" s="96" t="s">
        <v>532</v>
      </c>
      <c r="N133" s="94" t="s">
        <v>533</v>
      </c>
      <c r="O133" s="95" t="s">
        <v>534</v>
      </c>
      <c r="P133" s="94" t="s">
        <v>763</v>
      </c>
      <c r="Q133" s="197"/>
      <c r="R133" s="6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</row>
    <row r="134" spans="1:38" ht="14.25" customHeight="1">
      <c r="A134" s="257">
        <v>1</v>
      </c>
      <c r="B134" s="258">
        <v>44840</v>
      </c>
      <c r="C134" s="255"/>
      <c r="D134" s="255" t="s">
        <v>835</v>
      </c>
      <c r="E134" s="256" t="s">
        <v>537</v>
      </c>
      <c r="F134" s="256" t="s">
        <v>836</v>
      </c>
      <c r="G134" s="256">
        <v>1220</v>
      </c>
      <c r="H134" s="256"/>
      <c r="I134" s="256" t="s">
        <v>837</v>
      </c>
      <c r="J134" s="226" t="s">
        <v>538</v>
      </c>
      <c r="K134" s="202"/>
      <c r="L134" s="218"/>
      <c r="M134" s="219"/>
      <c r="N134" s="202"/>
      <c r="O134" s="226"/>
      <c r="P134" s="199"/>
      <c r="Q134" s="197"/>
      <c r="R134" s="197" t="s">
        <v>536</v>
      </c>
      <c r="S134" s="41"/>
      <c r="T134" s="1"/>
      <c r="U134" s="1"/>
      <c r="V134" s="1"/>
      <c r="W134" s="1"/>
      <c r="X134" s="1"/>
      <c r="Y134" s="1"/>
      <c r="Z134" s="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</row>
    <row r="135" spans="1:38" ht="12.75" customHeight="1">
      <c r="A135" s="256"/>
      <c r="B135" s="254"/>
      <c r="C135" s="255"/>
      <c r="D135" s="255"/>
      <c r="E135" s="256"/>
      <c r="F135" s="256"/>
      <c r="G135" s="256"/>
      <c r="H135" s="256"/>
      <c r="I135" s="256"/>
      <c r="J135" s="226"/>
      <c r="K135" s="202"/>
      <c r="L135" s="218"/>
      <c r="M135" s="219"/>
      <c r="N135" s="202"/>
      <c r="O135" s="226"/>
      <c r="P135" s="199"/>
      <c r="R135" s="6"/>
      <c r="S135" s="1"/>
      <c r="T135" s="1"/>
      <c r="U135" s="1"/>
      <c r="V135" s="1"/>
      <c r="W135" s="1"/>
      <c r="X135" s="1"/>
      <c r="Y135" s="1"/>
    </row>
    <row r="136" spans="1:38" ht="12.75" customHeight="1">
      <c r="A136" s="109" t="s">
        <v>539</v>
      </c>
      <c r="B136" s="109"/>
      <c r="C136" s="109"/>
      <c r="D136" s="109"/>
      <c r="E136" s="41"/>
      <c r="F136" s="116" t="s">
        <v>541</v>
      </c>
      <c r="G136" s="54"/>
      <c r="H136" s="54"/>
      <c r="I136" s="54"/>
      <c r="J136" s="6"/>
      <c r="K136" s="132"/>
      <c r="L136" s="133"/>
      <c r="M136" s="6"/>
      <c r="N136" s="99"/>
      <c r="O136" s="142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 t="s">
        <v>540</v>
      </c>
      <c r="B137" s="109"/>
      <c r="C137" s="109"/>
      <c r="D137" s="109"/>
      <c r="E137" s="6"/>
      <c r="F137" s="116" t="s">
        <v>543</v>
      </c>
      <c r="G137" s="6"/>
      <c r="H137" s="6" t="s">
        <v>759</v>
      </c>
      <c r="I137" s="6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5"/>
      <c r="B138" s="109"/>
      <c r="C138" s="109"/>
      <c r="D138" s="109"/>
      <c r="E138" s="6"/>
      <c r="F138" s="116"/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54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15"/>
      <c r="B139" s="109"/>
      <c r="C139" s="109"/>
      <c r="D139" s="109"/>
      <c r="E139" s="6"/>
      <c r="F139" s="116"/>
      <c r="G139" s="54"/>
      <c r="H139" s="41"/>
      <c r="I139" s="54"/>
      <c r="J139" s="6"/>
      <c r="K139" s="132"/>
      <c r="L139" s="133"/>
      <c r="M139" s="6"/>
      <c r="N139" s="99"/>
      <c r="O139" s="134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54"/>
      <c r="B140" s="98"/>
      <c r="C140" s="98"/>
      <c r="D140" s="41"/>
      <c r="E140" s="54"/>
      <c r="F140" s="54"/>
      <c r="G140" s="54"/>
      <c r="H140" s="41"/>
      <c r="I140" s="54"/>
      <c r="J140" s="6"/>
      <c r="K140" s="132"/>
      <c r="L140" s="133"/>
      <c r="M140" s="6"/>
      <c r="N140" s="99"/>
      <c r="O140" s="134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1"/>
      <c r="B141" s="143" t="s">
        <v>560</v>
      </c>
      <c r="C141" s="143"/>
      <c r="D141" s="143"/>
      <c r="E141" s="143"/>
      <c r="F141" s="6"/>
      <c r="G141" s="6"/>
      <c r="H141" s="126"/>
      <c r="I141" s="6"/>
      <c r="J141" s="126"/>
      <c r="K141" s="127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93" t="s">
        <v>16</v>
      </c>
      <c r="B142" s="94" t="s">
        <v>512</v>
      </c>
      <c r="C142" s="94"/>
      <c r="D142" s="95" t="s">
        <v>523</v>
      </c>
      <c r="E142" s="94" t="s">
        <v>524</v>
      </c>
      <c r="F142" s="94" t="s">
        <v>525</v>
      </c>
      <c r="G142" s="94" t="s">
        <v>561</v>
      </c>
      <c r="H142" s="94" t="s">
        <v>562</v>
      </c>
      <c r="I142" s="94" t="s">
        <v>528</v>
      </c>
      <c r="J142" s="144" t="s">
        <v>529</v>
      </c>
      <c r="K142" s="94" t="s">
        <v>530</v>
      </c>
      <c r="L142" s="94" t="s">
        <v>563</v>
      </c>
      <c r="M142" s="94" t="s">
        <v>533</v>
      </c>
      <c r="N142" s="95" t="s">
        <v>534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45">
        <v>1</v>
      </c>
      <c r="B143" s="146">
        <v>41579</v>
      </c>
      <c r="C143" s="146"/>
      <c r="D143" s="147" t="s">
        <v>564</v>
      </c>
      <c r="E143" s="148" t="s">
        <v>565</v>
      </c>
      <c r="F143" s="149">
        <v>82</v>
      </c>
      <c r="G143" s="148" t="s">
        <v>566</v>
      </c>
      <c r="H143" s="148">
        <v>100</v>
      </c>
      <c r="I143" s="150">
        <v>100</v>
      </c>
      <c r="J143" s="151" t="s">
        <v>567</v>
      </c>
      <c r="K143" s="152">
        <f t="shared" ref="K143:K195" si="109">H143-F143</f>
        <v>18</v>
      </c>
      <c r="L143" s="153">
        <f t="shared" ref="L143:L195" si="110">K143/F143</f>
        <v>0.21951219512195122</v>
      </c>
      <c r="M143" s="148" t="s">
        <v>535</v>
      </c>
      <c r="N143" s="154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45">
        <v>2</v>
      </c>
      <c r="B144" s="146">
        <v>41794</v>
      </c>
      <c r="C144" s="146"/>
      <c r="D144" s="147" t="s">
        <v>568</v>
      </c>
      <c r="E144" s="148" t="s">
        <v>537</v>
      </c>
      <c r="F144" s="149">
        <v>257</v>
      </c>
      <c r="G144" s="148" t="s">
        <v>566</v>
      </c>
      <c r="H144" s="148">
        <v>300</v>
      </c>
      <c r="I144" s="150">
        <v>300</v>
      </c>
      <c r="J144" s="151" t="s">
        <v>567</v>
      </c>
      <c r="K144" s="152">
        <f t="shared" si="109"/>
        <v>43</v>
      </c>
      <c r="L144" s="153">
        <f t="shared" si="110"/>
        <v>0.16731517509727625</v>
      </c>
      <c r="M144" s="148" t="s">
        <v>535</v>
      </c>
      <c r="N144" s="154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</v>
      </c>
      <c r="B145" s="146">
        <v>41828</v>
      </c>
      <c r="C145" s="146"/>
      <c r="D145" s="147" t="s">
        <v>569</v>
      </c>
      <c r="E145" s="148" t="s">
        <v>537</v>
      </c>
      <c r="F145" s="149">
        <v>393</v>
      </c>
      <c r="G145" s="148" t="s">
        <v>566</v>
      </c>
      <c r="H145" s="148">
        <v>468</v>
      </c>
      <c r="I145" s="150">
        <v>468</v>
      </c>
      <c r="J145" s="151" t="s">
        <v>567</v>
      </c>
      <c r="K145" s="152">
        <f t="shared" si="109"/>
        <v>75</v>
      </c>
      <c r="L145" s="153">
        <f t="shared" si="110"/>
        <v>0.19083969465648856</v>
      </c>
      <c r="M145" s="148" t="s">
        <v>535</v>
      </c>
      <c r="N145" s="154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</v>
      </c>
      <c r="B146" s="146">
        <v>41857</v>
      </c>
      <c r="C146" s="146"/>
      <c r="D146" s="147" t="s">
        <v>570</v>
      </c>
      <c r="E146" s="148" t="s">
        <v>537</v>
      </c>
      <c r="F146" s="149">
        <v>205</v>
      </c>
      <c r="G146" s="148" t="s">
        <v>566</v>
      </c>
      <c r="H146" s="148">
        <v>275</v>
      </c>
      <c r="I146" s="150">
        <v>250</v>
      </c>
      <c r="J146" s="151" t="s">
        <v>567</v>
      </c>
      <c r="K146" s="152">
        <f t="shared" si="109"/>
        <v>70</v>
      </c>
      <c r="L146" s="153">
        <f t="shared" si="110"/>
        <v>0.34146341463414637</v>
      </c>
      <c r="M146" s="148" t="s">
        <v>535</v>
      </c>
      <c r="N146" s="154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</v>
      </c>
      <c r="B147" s="146">
        <v>41886</v>
      </c>
      <c r="C147" s="146"/>
      <c r="D147" s="147" t="s">
        <v>571</v>
      </c>
      <c r="E147" s="148" t="s">
        <v>537</v>
      </c>
      <c r="F147" s="149">
        <v>162</v>
      </c>
      <c r="G147" s="148" t="s">
        <v>566</v>
      </c>
      <c r="H147" s="148">
        <v>190</v>
      </c>
      <c r="I147" s="150">
        <v>190</v>
      </c>
      <c r="J147" s="151" t="s">
        <v>567</v>
      </c>
      <c r="K147" s="152">
        <f t="shared" si="109"/>
        <v>28</v>
      </c>
      <c r="L147" s="153">
        <f t="shared" si="110"/>
        <v>0.1728395061728395</v>
      </c>
      <c r="M147" s="148" t="s">
        <v>535</v>
      </c>
      <c r="N147" s="154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</v>
      </c>
      <c r="B148" s="146">
        <v>41886</v>
      </c>
      <c r="C148" s="146"/>
      <c r="D148" s="147" t="s">
        <v>572</v>
      </c>
      <c r="E148" s="148" t="s">
        <v>537</v>
      </c>
      <c r="F148" s="149">
        <v>75</v>
      </c>
      <c r="G148" s="148" t="s">
        <v>566</v>
      </c>
      <c r="H148" s="148">
        <v>91.5</v>
      </c>
      <c r="I148" s="150" t="s">
        <v>573</v>
      </c>
      <c r="J148" s="151" t="s">
        <v>574</v>
      </c>
      <c r="K148" s="152">
        <f t="shared" si="109"/>
        <v>16.5</v>
      </c>
      <c r="L148" s="153">
        <f t="shared" si="110"/>
        <v>0.22</v>
      </c>
      <c r="M148" s="148" t="s">
        <v>535</v>
      </c>
      <c r="N148" s="154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</v>
      </c>
      <c r="B149" s="146">
        <v>41913</v>
      </c>
      <c r="C149" s="146"/>
      <c r="D149" s="147" t="s">
        <v>575</v>
      </c>
      <c r="E149" s="148" t="s">
        <v>537</v>
      </c>
      <c r="F149" s="149">
        <v>850</v>
      </c>
      <c r="G149" s="148" t="s">
        <v>566</v>
      </c>
      <c r="H149" s="148">
        <v>982.5</v>
      </c>
      <c r="I149" s="150">
        <v>1050</v>
      </c>
      <c r="J149" s="151" t="s">
        <v>576</v>
      </c>
      <c r="K149" s="152">
        <f t="shared" si="109"/>
        <v>132.5</v>
      </c>
      <c r="L149" s="153">
        <f t="shared" si="110"/>
        <v>0.15588235294117647</v>
      </c>
      <c r="M149" s="148" t="s">
        <v>535</v>
      </c>
      <c r="N149" s="154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</v>
      </c>
      <c r="B150" s="146">
        <v>41913</v>
      </c>
      <c r="C150" s="146"/>
      <c r="D150" s="147" t="s">
        <v>577</v>
      </c>
      <c r="E150" s="148" t="s">
        <v>537</v>
      </c>
      <c r="F150" s="149">
        <v>475</v>
      </c>
      <c r="G150" s="148" t="s">
        <v>566</v>
      </c>
      <c r="H150" s="148">
        <v>515</v>
      </c>
      <c r="I150" s="150">
        <v>600</v>
      </c>
      <c r="J150" s="151" t="s">
        <v>578</v>
      </c>
      <c r="K150" s="152">
        <f t="shared" si="109"/>
        <v>40</v>
      </c>
      <c r="L150" s="153">
        <f t="shared" si="110"/>
        <v>8.4210526315789472E-2</v>
      </c>
      <c r="M150" s="148" t="s">
        <v>535</v>
      </c>
      <c r="N150" s="15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9</v>
      </c>
      <c r="B151" s="146">
        <v>41913</v>
      </c>
      <c r="C151" s="146"/>
      <c r="D151" s="147" t="s">
        <v>579</v>
      </c>
      <c r="E151" s="148" t="s">
        <v>537</v>
      </c>
      <c r="F151" s="149">
        <v>86</v>
      </c>
      <c r="G151" s="148" t="s">
        <v>566</v>
      </c>
      <c r="H151" s="148">
        <v>99</v>
      </c>
      <c r="I151" s="150">
        <v>140</v>
      </c>
      <c r="J151" s="151" t="s">
        <v>580</v>
      </c>
      <c r="K151" s="152">
        <f t="shared" si="109"/>
        <v>13</v>
      </c>
      <c r="L151" s="153">
        <f t="shared" si="110"/>
        <v>0.15116279069767441</v>
      </c>
      <c r="M151" s="148" t="s">
        <v>535</v>
      </c>
      <c r="N151" s="15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10</v>
      </c>
      <c r="B152" s="146">
        <v>41926</v>
      </c>
      <c r="C152" s="146"/>
      <c r="D152" s="147" t="s">
        <v>581</v>
      </c>
      <c r="E152" s="148" t="s">
        <v>537</v>
      </c>
      <c r="F152" s="149">
        <v>496.6</v>
      </c>
      <c r="G152" s="148" t="s">
        <v>566</v>
      </c>
      <c r="H152" s="148">
        <v>621</v>
      </c>
      <c r="I152" s="150">
        <v>580</v>
      </c>
      <c r="J152" s="151" t="s">
        <v>567</v>
      </c>
      <c r="K152" s="152">
        <f t="shared" si="109"/>
        <v>124.39999999999998</v>
      </c>
      <c r="L152" s="153">
        <f t="shared" si="110"/>
        <v>0.25050342327829234</v>
      </c>
      <c r="M152" s="148" t="s">
        <v>535</v>
      </c>
      <c r="N152" s="154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11</v>
      </c>
      <c r="B153" s="146">
        <v>41926</v>
      </c>
      <c r="C153" s="146"/>
      <c r="D153" s="147" t="s">
        <v>582</v>
      </c>
      <c r="E153" s="148" t="s">
        <v>537</v>
      </c>
      <c r="F153" s="149">
        <v>2481.9</v>
      </c>
      <c r="G153" s="148" t="s">
        <v>566</v>
      </c>
      <c r="H153" s="148">
        <v>2840</v>
      </c>
      <c r="I153" s="150">
        <v>2870</v>
      </c>
      <c r="J153" s="151" t="s">
        <v>583</v>
      </c>
      <c r="K153" s="152">
        <f t="shared" si="109"/>
        <v>358.09999999999991</v>
      </c>
      <c r="L153" s="153">
        <f t="shared" si="110"/>
        <v>0.14428462065353154</v>
      </c>
      <c r="M153" s="148" t="s">
        <v>535</v>
      </c>
      <c r="N153" s="154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12</v>
      </c>
      <c r="B154" s="146">
        <v>41928</v>
      </c>
      <c r="C154" s="146"/>
      <c r="D154" s="147" t="s">
        <v>584</v>
      </c>
      <c r="E154" s="148" t="s">
        <v>537</v>
      </c>
      <c r="F154" s="149">
        <v>84.5</v>
      </c>
      <c r="G154" s="148" t="s">
        <v>566</v>
      </c>
      <c r="H154" s="148">
        <v>93</v>
      </c>
      <c r="I154" s="150">
        <v>110</v>
      </c>
      <c r="J154" s="151" t="s">
        <v>585</v>
      </c>
      <c r="K154" s="152">
        <f t="shared" si="109"/>
        <v>8.5</v>
      </c>
      <c r="L154" s="153">
        <f t="shared" si="110"/>
        <v>0.10059171597633136</v>
      </c>
      <c r="M154" s="148" t="s">
        <v>535</v>
      </c>
      <c r="N154" s="15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13</v>
      </c>
      <c r="B155" s="146">
        <v>41928</v>
      </c>
      <c r="C155" s="146"/>
      <c r="D155" s="147" t="s">
        <v>586</v>
      </c>
      <c r="E155" s="148" t="s">
        <v>537</v>
      </c>
      <c r="F155" s="149">
        <v>401</v>
      </c>
      <c r="G155" s="148" t="s">
        <v>566</v>
      </c>
      <c r="H155" s="148">
        <v>428</v>
      </c>
      <c r="I155" s="150">
        <v>450</v>
      </c>
      <c r="J155" s="151" t="s">
        <v>587</v>
      </c>
      <c r="K155" s="152">
        <f t="shared" si="109"/>
        <v>27</v>
      </c>
      <c r="L155" s="153">
        <f t="shared" si="110"/>
        <v>6.7331670822942641E-2</v>
      </c>
      <c r="M155" s="148" t="s">
        <v>535</v>
      </c>
      <c r="N155" s="154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14</v>
      </c>
      <c r="B156" s="146">
        <v>41928</v>
      </c>
      <c r="C156" s="146"/>
      <c r="D156" s="147" t="s">
        <v>588</v>
      </c>
      <c r="E156" s="148" t="s">
        <v>537</v>
      </c>
      <c r="F156" s="149">
        <v>101</v>
      </c>
      <c r="G156" s="148" t="s">
        <v>566</v>
      </c>
      <c r="H156" s="148">
        <v>112</v>
      </c>
      <c r="I156" s="150">
        <v>120</v>
      </c>
      <c r="J156" s="151" t="s">
        <v>589</v>
      </c>
      <c r="K156" s="152">
        <f t="shared" si="109"/>
        <v>11</v>
      </c>
      <c r="L156" s="153">
        <f t="shared" si="110"/>
        <v>0.10891089108910891</v>
      </c>
      <c r="M156" s="148" t="s">
        <v>535</v>
      </c>
      <c r="N156" s="15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15</v>
      </c>
      <c r="B157" s="146">
        <v>41954</v>
      </c>
      <c r="C157" s="146"/>
      <c r="D157" s="147" t="s">
        <v>590</v>
      </c>
      <c r="E157" s="148" t="s">
        <v>537</v>
      </c>
      <c r="F157" s="149">
        <v>59</v>
      </c>
      <c r="G157" s="148" t="s">
        <v>566</v>
      </c>
      <c r="H157" s="148">
        <v>76</v>
      </c>
      <c r="I157" s="150">
        <v>76</v>
      </c>
      <c r="J157" s="151" t="s">
        <v>567</v>
      </c>
      <c r="K157" s="152">
        <f t="shared" si="109"/>
        <v>17</v>
      </c>
      <c r="L157" s="153">
        <f t="shared" si="110"/>
        <v>0.28813559322033899</v>
      </c>
      <c r="M157" s="148" t="s">
        <v>535</v>
      </c>
      <c r="N157" s="154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16</v>
      </c>
      <c r="B158" s="146">
        <v>41954</v>
      </c>
      <c r="C158" s="146"/>
      <c r="D158" s="147" t="s">
        <v>579</v>
      </c>
      <c r="E158" s="148" t="s">
        <v>537</v>
      </c>
      <c r="F158" s="149">
        <v>99</v>
      </c>
      <c r="G158" s="148" t="s">
        <v>566</v>
      </c>
      <c r="H158" s="148">
        <v>120</v>
      </c>
      <c r="I158" s="150">
        <v>120</v>
      </c>
      <c r="J158" s="151" t="s">
        <v>548</v>
      </c>
      <c r="K158" s="152">
        <f t="shared" si="109"/>
        <v>21</v>
      </c>
      <c r="L158" s="153">
        <f t="shared" si="110"/>
        <v>0.21212121212121213</v>
      </c>
      <c r="M158" s="148" t="s">
        <v>535</v>
      </c>
      <c r="N158" s="154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17</v>
      </c>
      <c r="B159" s="146">
        <v>41956</v>
      </c>
      <c r="C159" s="146"/>
      <c r="D159" s="147" t="s">
        <v>591</v>
      </c>
      <c r="E159" s="148" t="s">
        <v>537</v>
      </c>
      <c r="F159" s="149">
        <v>22</v>
      </c>
      <c r="G159" s="148" t="s">
        <v>566</v>
      </c>
      <c r="H159" s="148">
        <v>33.549999999999997</v>
      </c>
      <c r="I159" s="150">
        <v>32</v>
      </c>
      <c r="J159" s="151" t="s">
        <v>592</v>
      </c>
      <c r="K159" s="152">
        <f t="shared" si="109"/>
        <v>11.549999999999997</v>
      </c>
      <c r="L159" s="153">
        <f t="shared" si="110"/>
        <v>0.52499999999999991</v>
      </c>
      <c r="M159" s="148" t="s">
        <v>535</v>
      </c>
      <c r="N159" s="154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18</v>
      </c>
      <c r="B160" s="146">
        <v>41976</v>
      </c>
      <c r="C160" s="146"/>
      <c r="D160" s="147" t="s">
        <v>593</v>
      </c>
      <c r="E160" s="148" t="s">
        <v>537</v>
      </c>
      <c r="F160" s="149">
        <v>440</v>
      </c>
      <c r="G160" s="148" t="s">
        <v>566</v>
      </c>
      <c r="H160" s="148">
        <v>520</v>
      </c>
      <c r="I160" s="150">
        <v>520</v>
      </c>
      <c r="J160" s="151" t="s">
        <v>594</v>
      </c>
      <c r="K160" s="152">
        <f t="shared" si="109"/>
        <v>80</v>
      </c>
      <c r="L160" s="153">
        <f t="shared" si="110"/>
        <v>0.18181818181818182</v>
      </c>
      <c r="M160" s="148" t="s">
        <v>535</v>
      </c>
      <c r="N160" s="154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19</v>
      </c>
      <c r="B161" s="146">
        <v>41976</v>
      </c>
      <c r="C161" s="146"/>
      <c r="D161" s="147" t="s">
        <v>595</v>
      </c>
      <c r="E161" s="148" t="s">
        <v>537</v>
      </c>
      <c r="F161" s="149">
        <v>360</v>
      </c>
      <c r="G161" s="148" t="s">
        <v>566</v>
      </c>
      <c r="H161" s="148">
        <v>427</v>
      </c>
      <c r="I161" s="150">
        <v>425</v>
      </c>
      <c r="J161" s="151" t="s">
        <v>596</v>
      </c>
      <c r="K161" s="152">
        <f t="shared" si="109"/>
        <v>67</v>
      </c>
      <c r="L161" s="153">
        <f t="shared" si="110"/>
        <v>0.18611111111111112</v>
      </c>
      <c r="M161" s="148" t="s">
        <v>535</v>
      </c>
      <c r="N161" s="154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20</v>
      </c>
      <c r="B162" s="146">
        <v>42012</v>
      </c>
      <c r="C162" s="146"/>
      <c r="D162" s="147" t="s">
        <v>597</v>
      </c>
      <c r="E162" s="148" t="s">
        <v>537</v>
      </c>
      <c r="F162" s="149">
        <v>360</v>
      </c>
      <c r="G162" s="148" t="s">
        <v>566</v>
      </c>
      <c r="H162" s="148">
        <v>455</v>
      </c>
      <c r="I162" s="150">
        <v>420</v>
      </c>
      <c r="J162" s="151" t="s">
        <v>598</v>
      </c>
      <c r="K162" s="152">
        <f t="shared" si="109"/>
        <v>95</v>
      </c>
      <c r="L162" s="153">
        <f t="shared" si="110"/>
        <v>0.2638888888888889</v>
      </c>
      <c r="M162" s="148" t="s">
        <v>535</v>
      </c>
      <c r="N162" s="154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21</v>
      </c>
      <c r="B163" s="146">
        <v>42012</v>
      </c>
      <c r="C163" s="146"/>
      <c r="D163" s="147" t="s">
        <v>599</v>
      </c>
      <c r="E163" s="148" t="s">
        <v>537</v>
      </c>
      <c r="F163" s="149">
        <v>130</v>
      </c>
      <c r="G163" s="148"/>
      <c r="H163" s="148">
        <v>175.5</v>
      </c>
      <c r="I163" s="150">
        <v>165</v>
      </c>
      <c r="J163" s="151" t="s">
        <v>600</v>
      </c>
      <c r="K163" s="152">
        <f t="shared" si="109"/>
        <v>45.5</v>
      </c>
      <c r="L163" s="153">
        <f t="shared" si="110"/>
        <v>0.35</v>
      </c>
      <c r="M163" s="148" t="s">
        <v>535</v>
      </c>
      <c r="N163" s="154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22</v>
      </c>
      <c r="B164" s="146">
        <v>42040</v>
      </c>
      <c r="C164" s="146"/>
      <c r="D164" s="147" t="s">
        <v>365</v>
      </c>
      <c r="E164" s="148" t="s">
        <v>565</v>
      </c>
      <c r="F164" s="149">
        <v>98</v>
      </c>
      <c r="G164" s="148"/>
      <c r="H164" s="148">
        <v>120</v>
      </c>
      <c r="I164" s="150">
        <v>120</v>
      </c>
      <c r="J164" s="151" t="s">
        <v>567</v>
      </c>
      <c r="K164" s="152">
        <f t="shared" si="109"/>
        <v>22</v>
      </c>
      <c r="L164" s="153">
        <f t="shared" si="110"/>
        <v>0.22448979591836735</v>
      </c>
      <c r="M164" s="148" t="s">
        <v>535</v>
      </c>
      <c r="N164" s="154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23</v>
      </c>
      <c r="B165" s="146">
        <v>42040</v>
      </c>
      <c r="C165" s="146"/>
      <c r="D165" s="147" t="s">
        <v>601</v>
      </c>
      <c r="E165" s="148" t="s">
        <v>565</v>
      </c>
      <c r="F165" s="149">
        <v>196</v>
      </c>
      <c r="G165" s="148"/>
      <c r="H165" s="148">
        <v>262</v>
      </c>
      <c r="I165" s="150">
        <v>255</v>
      </c>
      <c r="J165" s="151" t="s">
        <v>567</v>
      </c>
      <c r="K165" s="152">
        <f t="shared" si="109"/>
        <v>66</v>
      </c>
      <c r="L165" s="153">
        <f t="shared" si="110"/>
        <v>0.33673469387755101</v>
      </c>
      <c r="M165" s="148" t="s">
        <v>535</v>
      </c>
      <c r="N165" s="154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24</v>
      </c>
      <c r="B166" s="156">
        <v>42067</v>
      </c>
      <c r="C166" s="156"/>
      <c r="D166" s="157" t="s">
        <v>364</v>
      </c>
      <c r="E166" s="158" t="s">
        <v>565</v>
      </c>
      <c r="F166" s="159">
        <v>235</v>
      </c>
      <c r="G166" s="159"/>
      <c r="H166" s="160">
        <v>77</v>
      </c>
      <c r="I166" s="160" t="s">
        <v>602</v>
      </c>
      <c r="J166" s="161" t="s">
        <v>603</v>
      </c>
      <c r="K166" s="162">
        <f t="shared" si="109"/>
        <v>-158</v>
      </c>
      <c r="L166" s="163">
        <f t="shared" si="110"/>
        <v>-0.67234042553191486</v>
      </c>
      <c r="M166" s="159" t="s">
        <v>547</v>
      </c>
      <c r="N166" s="156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25</v>
      </c>
      <c r="B167" s="146">
        <v>42067</v>
      </c>
      <c r="C167" s="146"/>
      <c r="D167" s="147" t="s">
        <v>604</v>
      </c>
      <c r="E167" s="148" t="s">
        <v>565</v>
      </c>
      <c r="F167" s="149">
        <v>185</v>
      </c>
      <c r="G167" s="148"/>
      <c r="H167" s="148">
        <v>224</v>
      </c>
      <c r="I167" s="150" t="s">
        <v>605</v>
      </c>
      <c r="J167" s="151" t="s">
        <v>567</v>
      </c>
      <c r="K167" s="152">
        <f t="shared" si="109"/>
        <v>39</v>
      </c>
      <c r="L167" s="153">
        <f t="shared" si="110"/>
        <v>0.21081081081081082</v>
      </c>
      <c r="M167" s="148" t="s">
        <v>535</v>
      </c>
      <c r="N167" s="154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26</v>
      </c>
      <c r="B168" s="156">
        <v>42090</v>
      </c>
      <c r="C168" s="156"/>
      <c r="D168" s="164" t="s">
        <v>606</v>
      </c>
      <c r="E168" s="159" t="s">
        <v>565</v>
      </c>
      <c r="F168" s="159">
        <v>49.5</v>
      </c>
      <c r="G168" s="160"/>
      <c r="H168" s="160">
        <v>15.85</v>
      </c>
      <c r="I168" s="160">
        <v>67</v>
      </c>
      <c r="J168" s="161" t="s">
        <v>607</v>
      </c>
      <c r="K168" s="160">
        <f t="shared" si="109"/>
        <v>-33.65</v>
      </c>
      <c r="L168" s="165">
        <f t="shared" si="110"/>
        <v>-0.67979797979797973</v>
      </c>
      <c r="M168" s="159" t="s">
        <v>547</v>
      </c>
      <c r="N168" s="166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27</v>
      </c>
      <c r="B169" s="146">
        <v>42093</v>
      </c>
      <c r="C169" s="146"/>
      <c r="D169" s="147" t="s">
        <v>608</v>
      </c>
      <c r="E169" s="148" t="s">
        <v>565</v>
      </c>
      <c r="F169" s="149">
        <v>183.5</v>
      </c>
      <c r="G169" s="148"/>
      <c r="H169" s="148">
        <v>219</v>
      </c>
      <c r="I169" s="150">
        <v>218</v>
      </c>
      <c r="J169" s="151" t="s">
        <v>609</v>
      </c>
      <c r="K169" s="152">
        <f t="shared" si="109"/>
        <v>35.5</v>
      </c>
      <c r="L169" s="153">
        <f t="shared" si="110"/>
        <v>0.19346049046321526</v>
      </c>
      <c r="M169" s="148" t="s">
        <v>535</v>
      </c>
      <c r="N169" s="154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28</v>
      </c>
      <c r="B170" s="146">
        <v>42114</v>
      </c>
      <c r="C170" s="146"/>
      <c r="D170" s="147" t="s">
        <v>610</v>
      </c>
      <c r="E170" s="148" t="s">
        <v>565</v>
      </c>
      <c r="F170" s="149">
        <f>(227+237)/2</f>
        <v>232</v>
      </c>
      <c r="G170" s="148"/>
      <c r="H170" s="148">
        <v>298</v>
      </c>
      <c r="I170" s="150">
        <v>298</v>
      </c>
      <c r="J170" s="151" t="s">
        <v>567</v>
      </c>
      <c r="K170" s="152">
        <f t="shared" si="109"/>
        <v>66</v>
      </c>
      <c r="L170" s="153">
        <f t="shared" si="110"/>
        <v>0.28448275862068967</v>
      </c>
      <c r="M170" s="148" t="s">
        <v>535</v>
      </c>
      <c r="N170" s="154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29</v>
      </c>
      <c r="B171" s="146">
        <v>42128</v>
      </c>
      <c r="C171" s="146"/>
      <c r="D171" s="147" t="s">
        <v>611</v>
      </c>
      <c r="E171" s="148" t="s">
        <v>537</v>
      </c>
      <c r="F171" s="149">
        <v>385</v>
      </c>
      <c r="G171" s="148"/>
      <c r="H171" s="148">
        <f>212.5+331</f>
        <v>543.5</v>
      </c>
      <c r="I171" s="150">
        <v>510</v>
      </c>
      <c r="J171" s="151" t="s">
        <v>612</v>
      </c>
      <c r="K171" s="152">
        <f t="shared" si="109"/>
        <v>158.5</v>
      </c>
      <c r="L171" s="153">
        <f t="shared" si="110"/>
        <v>0.41168831168831171</v>
      </c>
      <c r="M171" s="148" t="s">
        <v>535</v>
      </c>
      <c r="N171" s="154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30</v>
      </c>
      <c r="B172" s="146">
        <v>42128</v>
      </c>
      <c r="C172" s="146"/>
      <c r="D172" s="147" t="s">
        <v>613</v>
      </c>
      <c r="E172" s="148" t="s">
        <v>537</v>
      </c>
      <c r="F172" s="149">
        <v>115.5</v>
      </c>
      <c r="G172" s="148"/>
      <c r="H172" s="148">
        <v>146</v>
      </c>
      <c r="I172" s="150">
        <v>142</v>
      </c>
      <c r="J172" s="151" t="s">
        <v>614</v>
      </c>
      <c r="K172" s="152">
        <f t="shared" si="109"/>
        <v>30.5</v>
      </c>
      <c r="L172" s="153">
        <f t="shared" si="110"/>
        <v>0.26406926406926406</v>
      </c>
      <c r="M172" s="148" t="s">
        <v>535</v>
      </c>
      <c r="N172" s="154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31</v>
      </c>
      <c r="B173" s="146">
        <v>42151</v>
      </c>
      <c r="C173" s="146"/>
      <c r="D173" s="147" t="s">
        <v>615</v>
      </c>
      <c r="E173" s="148" t="s">
        <v>537</v>
      </c>
      <c r="F173" s="149">
        <v>237.5</v>
      </c>
      <c r="G173" s="148"/>
      <c r="H173" s="148">
        <v>279.5</v>
      </c>
      <c r="I173" s="150">
        <v>278</v>
      </c>
      <c r="J173" s="151" t="s">
        <v>567</v>
      </c>
      <c r="K173" s="152">
        <f t="shared" si="109"/>
        <v>42</v>
      </c>
      <c r="L173" s="153">
        <f t="shared" si="110"/>
        <v>0.17684210526315788</v>
      </c>
      <c r="M173" s="148" t="s">
        <v>535</v>
      </c>
      <c r="N173" s="154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32</v>
      </c>
      <c r="B174" s="146">
        <v>42174</v>
      </c>
      <c r="C174" s="146"/>
      <c r="D174" s="147" t="s">
        <v>586</v>
      </c>
      <c r="E174" s="148" t="s">
        <v>565</v>
      </c>
      <c r="F174" s="149">
        <v>340</v>
      </c>
      <c r="G174" s="148"/>
      <c r="H174" s="148">
        <v>448</v>
      </c>
      <c r="I174" s="150">
        <v>448</v>
      </c>
      <c r="J174" s="151" t="s">
        <v>567</v>
      </c>
      <c r="K174" s="152">
        <f t="shared" si="109"/>
        <v>108</v>
      </c>
      <c r="L174" s="153">
        <f t="shared" si="110"/>
        <v>0.31764705882352939</v>
      </c>
      <c r="M174" s="148" t="s">
        <v>535</v>
      </c>
      <c r="N174" s="154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33</v>
      </c>
      <c r="B175" s="146">
        <v>42191</v>
      </c>
      <c r="C175" s="146"/>
      <c r="D175" s="147" t="s">
        <v>616</v>
      </c>
      <c r="E175" s="148" t="s">
        <v>565</v>
      </c>
      <c r="F175" s="149">
        <v>390</v>
      </c>
      <c r="G175" s="148"/>
      <c r="H175" s="148">
        <v>460</v>
      </c>
      <c r="I175" s="150">
        <v>460</v>
      </c>
      <c r="J175" s="151" t="s">
        <v>567</v>
      </c>
      <c r="K175" s="152">
        <f t="shared" si="109"/>
        <v>70</v>
      </c>
      <c r="L175" s="153">
        <f t="shared" si="110"/>
        <v>0.17948717948717949</v>
      </c>
      <c r="M175" s="148" t="s">
        <v>535</v>
      </c>
      <c r="N175" s="154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34</v>
      </c>
      <c r="B176" s="156">
        <v>42195</v>
      </c>
      <c r="C176" s="156"/>
      <c r="D176" s="157" t="s">
        <v>617</v>
      </c>
      <c r="E176" s="158" t="s">
        <v>565</v>
      </c>
      <c r="F176" s="159">
        <v>122.5</v>
      </c>
      <c r="G176" s="159"/>
      <c r="H176" s="160">
        <v>61</v>
      </c>
      <c r="I176" s="160">
        <v>172</v>
      </c>
      <c r="J176" s="161" t="s">
        <v>618</v>
      </c>
      <c r="K176" s="162">
        <f t="shared" si="109"/>
        <v>-61.5</v>
      </c>
      <c r="L176" s="163">
        <f t="shared" si="110"/>
        <v>-0.50204081632653064</v>
      </c>
      <c r="M176" s="159" t="s">
        <v>547</v>
      </c>
      <c r="N176" s="15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35</v>
      </c>
      <c r="B177" s="146">
        <v>42219</v>
      </c>
      <c r="C177" s="146"/>
      <c r="D177" s="147" t="s">
        <v>619</v>
      </c>
      <c r="E177" s="148" t="s">
        <v>565</v>
      </c>
      <c r="F177" s="149">
        <v>297.5</v>
      </c>
      <c r="G177" s="148"/>
      <c r="H177" s="148">
        <v>350</v>
      </c>
      <c r="I177" s="150">
        <v>360</v>
      </c>
      <c r="J177" s="151" t="s">
        <v>620</v>
      </c>
      <c r="K177" s="152">
        <f t="shared" si="109"/>
        <v>52.5</v>
      </c>
      <c r="L177" s="153">
        <f t="shared" si="110"/>
        <v>0.17647058823529413</v>
      </c>
      <c r="M177" s="148" t="s">
        <v>535</v>
      </c>
      <c r="N177" s="154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36</v>
      </c>
      <c r="B178" s="146">
        <v>42219</v>
      </c>
      <c r="C178" s="146"/>
      <c r="D178" s="147" t="s">
        <v>621</v>
      </c>
      <c r="E178" s="148" t="s">
        <v>565</v>
      </c>
      <c r="F178" s="149">
        <v>115.5</v>
      </c>
      <c r="G178" s="148"/>
      <c r="H178" s="148">
        <v>149</v>
      </c>
      <c r="I178" s="150">
        <v>140</v>
      </c>
      <c r="J178" s="151" t="s">
        <v>622</v>
      </c>
      <c r="K178" s="152">
        <f t="shared" si="109"/>
        <v>33.5</v>
      </c>
      <c r="L178" s="153">
        <f t="shared" si="110"/>
        <v>0.29004329004329005</v>
      </c>
      <c r="M178" s="148" t="s">
        <v>535</v>
      </c>
      <c r="N178" s="154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37</v>
      </c>
      <c r="B179" s="146">
        <v>42251</v>
      </c>
      <c r="C179" s="146"/>
      <c r="D179" s="147" t="s">
        <v>615</v>
      </c>
      <c r="E179" s="148" t="s">
        <v>565</v>
      </c>
      <c r="F179" s="149">
        <v>226</v>
      </c>
      <c r="G179" s="148"/>
      <c r="H179" s="148">
        <v>292</v>
      </c>
      <c r="I179" s="150">
        <v>292</v>
      </c>
      <c r="J179" s="151" t="s">
        <v>623</v>
      </c>
      <c r="K179" s="152">
        <f t="shared" si="109"/>
        <v>66</v>
      </c>
      <c r="L179" s="153">
        <f t="shared" si="110"/>
        <v>0.29203539823008851</v>
      </c>
      <c r="M179" s="148" t="s">
        <v>535</v>
      </c>
      <c r="N179" s="154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38</v>
      </c>
      <c r="B180" s="146">
        <v>42254</v>
      </c>
      <c r="C180" s="146"/>
      <c r="D180" s="147" t="s">
        <v>610</v>
      </c>
      <c r="E180" s="148" t="s">
        <v>565</v>
      </c>
      <c r="F180" s="149">
        <v>232.5</v>
      </c>
      <c r="G180" s="148"/>
      <c r="H180" s="148">
        <v>312.5</v>
      </c>
      <c r="I180" s="150">
        <v>310</v>
      </c>
      <c r="J180" s="151" t="s">
        <v>567</v>
      </c>
      <c r="K180" s="152">
        <f t="shared" si="109"/>
        <v>80</v>
      </c>
      <c r="L180" s="153">
        <f t="shared" si="110"/>
        <v>0.34408602150537637</v>
      </c>
      <c r="M180" s="148" t="s">
        <v>535</v>
      </c>
      <c r="N180" s="154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39</v>
      </c>
      <c r="B181" s="146">
        <v>42268</v>
      </c>
      <c r="C181" s="146"/>
      <c r="D181" s="147" t="s">
        <v>624</v>
      </c>
      <c r="E181" s="148" t="s">
        <v>565</v>
      </c>
      <c r="F181" s="149">
        <v>196.5</v>
      </c>
      <c r="G181" s="148"/>
      <c r="H181" s="148">
        <v>238</v>
      </c>
      <c r="I181" s="150">
        <v>238</v>
      </c>
      <c r="J181" s="151" t="s">
        <v>623</v>
      </c>
      <c r="K181" s="152">
        <f t="shared" si="109"/>
        <v>41.5</v>
      </c>
      <c r="L181" s="153">
        <f t="shared" si="110"/>
        <v>0.21119592875318066</v>
      </c>
      <c r="M181" s="148" t="s">
        <v>535</v>
      </c>
      <c r="N181" s="154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40</v>
      </c>
      <c r="B182" s="146">
        <v>42271</v>
      </c>
      <c r="C182" s="146"/>
      <c r="D182" s="147" t="s">
        <v>564</v>
      </c>
      <c r="E182" s="148" t="s">
        <v>565</v>
      </c>
      <c r="F182" s="149">
        <v>65</v>
      </c>
      <c r="G182" s="148"/>
      <c r="H182" s="148">
        <v>82</v>
      </c>
      <c r="I182" s="150">
        <v>82</v>
      </c>
      <c r="J182" s="151" t="s">
        <v>623</v>
      </c>
      <c r="K182" s="152">
        <f t="shared" si="109"/>
        <v>17</v>
      </c>
      <c r="L182" s="153">
        <f t="shared" si="110"/>
        <v>0.26153846153846155</v>
      </c>
      <c r="M182" s="148" t="s">
        <v>535</v>
      </c>
      <c r="N182" s="15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41</v>
      </c>
      <c r="B183" s="146">
        <v>42291</v>
      </c>
      <c r="C183" s="146"/>
      <c r="D183" s="147" t="s">
        <v>625</v>
      </c>
      <c r="E183" s="148" t="s">
        <v>565</v>
      </c>
      <c r="F183" s="149">
        <v>144</v>
      </c>
      <c r="G183" s="148"/>
      <c r="H183" s="148">
        <v>182.5</v>
      </c>
      <c r="I183" s="150">
        <v>181</v>
      </c>
      <c r="J183" s="151" t="s">
        <v>623</v>
      </c>
      <c r="K183" s="152">
        <f t="shared" si="109"/>
        <v>38.5</v>
      </c>
      <c r="L183" s="153">
        <f t="shared" si="110"/>
        <v>0.2673611111111111</v>
      </c>
      <c r="M183" s="148" t="s">
        <v>535</v>
      </c>
      <c r="N183" s="154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42</v>
      </c>
      <c r="B184" s="146">
        <v>42291</v>
      </c>
      <c r="C184" s="146"/>
      <c r="D184" s="147" t="s">
        <v>626</v>
      </c>
      <c r="E184" s="148" t="s">
        <v>565</v>
      </c>
      <c r="F184" s="149">
        <v>264</v>
      </c>
      <c r="G184" s="148"/>
      <c r="H184" s="148">
        <v>311</v>
      </c>
      <c r="I184" s="150">
        <v>311</v>
      </c>
      <c r="J184" s="151" t="s">
        <v>623</v>
      </c>
      <c r="K184" s="152">
        <f t="shared" si="109"/>
        <v>47</v>
      </c>
      <c r="L184" s="153">
        <f t="shared" si="110"/>
        <v>0.17803030303030304</v>
      </c>
      <c r="M184" s="148" t="s">
        <v>535</v>
      </c>
      <c r="N184" s="154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43</v>
      </c>
      <c r="B185" s="146">
        <v>42318</v>
      </c>
      <c r="C185" s="146"/>
      <c r="D185" s="147" t="s">
        <v>627</v>
      </c>
      <c r="E185" s="148" t="s">
        <v>537</v>
      </c>
      <c r="F185" s="149">
        <v>549.5</v>
      </c>
      <c r="G185" s="148"/>
      <c r="H185" s="148">
        <v>630</v>
      </c>
      <c r="I185" s="150">
        <v>630</v>
      </c>
      <c r="J185" s="151" t="s">
        <v>623</v>
      </c>
      <c r="K185" s="152">
        <f t="shared" si="109"/>
        <v>80.5</v>
      </c>
      <c r="L185" s="153">
        <f t="shared" si="110"/>
        <v>0.1464968152866242</v>
      </c>
      <c r="M185" s="148" t="s">
        <v>535</v>
      </c>
      <c r="N185" s="154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44</v>
      </c>
      <c r="B186" s="146">
        <v>42342</v>
      </c>
      <c r="C186" s="146"/>
      <c r="D186" s="147" t="s">
        <v>628</v>
      </c>
      <c r="E186" s="148" t="s">
        <v>565</v>
      </c>
      <c r="F186" s="149">
        <v>1027.5</v>
      </c>
      <c r="G186" s="148"/>
      <c r="H186" s="148">
        <v>1315</v>
      </c>
      <c r="I186" s="150">
        <v>1250</v>
      </c>
      <c r="J186" s="151" t="s">
        <v>623</v>
      </c>
      <c r="K186" s="152">
        <f t="shared" si="109"/>
        <v>287.5</v>
      </c>
      <c r="L186" s="153">
        <f t="shared" si="110"/>
        <v>0.27980535279805352</v>
      </c>
      <c r="M186" s="148" t="s">
        <v>535</v>
      </c>
      <c r="N186" s="154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45</v>
      </c>
      <c r="B187" s="146">
        <v>42367</v>
      </c>
      <c r="C187" s="146"/>
      <c r="D187" s="147" t="s">
        <v>629</v>
      </c>
      <c r="E187" s="148" t="s">
        <v>565</v>
      </c>
      <c r="F187" s="149">
        <v>465</v>
      </c>
      <c r="G187" s="148"/>
      <c r="H187" s="148">
        <v>540</v>
      </c>
      <c r="I187" s="150">
        <v>540</v>
      </c>
      <c r="J187" s="151" t="s">
        <v>623</v>
      </c>
      <c r="K187" s="152">
        <f t="shared" si="109"/>
        <v>75</v>
      </c>
      <c r="L187" s="153">
        <f t="shared" si="110"/>
        <v>0.16129032258064516</v>
      </c>
      <c r="M187" s="148" t="s">
        <v>535</v>
      </c>
      <c r="N187" s="154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46</v>
      </c>
      <c r="B188" s="146">
        <v>42380</v>
      </c>
      <c r="C188" s="146"/>
      <c r="D188" s="147" t="s">
        <v>365</v>
      </c>
      <c r="E188" s="148" t="s">
        <v>537</v>
      </c>
      <c r="F188" s="149">
        <v>81</v>
      </c>
      <c r="G188" s="148"/>
      <c r="H188" s="148">
        <v>110</v>
      </c>
      <c r="I188" s="150">
        <v>110</v>
      </c>
      <c r="J188" s="151" t="s">
        <v>623</v>
      </c>
      <c r="K188" s="152">
        <f t="shared" si="109"/>
        <v>29</v>
      </c>
      <c r="L188" s="153">
        <f t="shared" si="110"/>
        <v>0.35802469135802467</v>
      </c>
      <c r="M188" s="148" t="s">
        <v>535</v>
      </c>
      <c r="N188" s="154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47</v>
      </c>
      <c r="B189" s="146">
        <v>42382</v>
      </c>
      <c r="C189" s="146"/>
      <c r="D189" s="147" t="s">
        <v>630</v>
      </c>
      <c r="E189" s="148" t="s">
        <v>537</v>
      </c>
      <c r="F189" s="149">
        <v>417.5</v>
      </c>
      <c r="G189" s="148"/>
      <c r="H189" s="148">
        <v>547</v>
      </c>
      <c r="I189" s="150">
        <v>535</v>
      </c>
      <c r="J189" s="151" t="s">
        <v>623</v>
      </c>
      <c r="K189" s="152">
        <f t="shared" si="109"/>
        <v>129.5</v>
      </c>
      <c r="L189" s="153">
        <f t="shared" si="110"/>
        <v>0.31017964071856285</v>
      </c>
      <c r="M189" s="148" t="s">
        <v>535</v>
      </c>
      <c r="N189" s="154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48</v>
      </c>
      <c r="B190" s="146">
        <v>42408</v>
      </c>
      <c r="C190" s="146"/>
      <c r="D190" s="147" t="s">
        <v>631</v>
      </c>
      <c r="E190" s="148" t="s">
        <v>565</v>
      </c>
      <c r="F190" s="149">
        <v>650</v>
      </c>
      <c r="G190" s="148"/>
      <c r="H190" s="148">
        <v>800</v>
      </c>
      <c r="I190" s="150">
        <v>800</v>
      </c>
      <c r="J190" s="151" t="s">
        <v>623</v>
      </c>
      <c r="K190" s="152">
        <f t="shared" si="109"/>
        <v>150</v>
      </c>
      <c r="L190" s="153">
        <f t="shared" si="110"/>
        <v>0.23076923076923078</v>
      </c>
      <c r="M190" s="148" t="s">
        <v>535</v>
      </c>
      <c r="N190" s="15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49</v>
      </c>
      <c r="B191" s="146">
        <v>42433</v>
      </c>
      <c r="C191" s="146"/>
      <c r="D191" s="147" t="s">
        <v>206</v>
      </c>
      <c r="E191" s="148" t="s">
        <v>565</v>
      </c>
      <c r="F191" s="149">
        <v>437.5</v>
      </c>
      <c r="G191" s="148"/>
      <c r="H191" s="148">
        <v>504.5</v>
      </c>
      <c r="I191" s="150">
        <v>522</v>
      </c>
      <c r="J191" s="151" t="s">
        <v>632</v>
      </c>
      <c r="K191" s="152">
        <f t="shared" si="109"/>
        <v>67</v>
      </c>
      <c r="L191" s="153">
        <f t="shared" si="110"/>
        <v>0.15314285714285714</v>
      </c>
      <c r="M191" s="148" t="s">
        <v>535</v>
      </c>
      <c r="N191" s="154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50</v>
      </c>
      <c r="B192" s="146">
        <v>42438</v>
      </c>
      <c r="C192" s="146"/>
      <c r="D192" s="147" t="s">
        <v>633</v>
      </c>
      <c r="E192" s="148" t="s">
        <v>565</v>
      </c>
      <c r="F192" s="149">
        <v>189.5</v>
      </c>
      <c r="G192" s="148"/>
      <c r="H192" s="148">
        <v>218</v>
      </c>
      <c r="I192" s="150">
        <v>218</v>
      </c>
      <c r="J192" s="151" t="s">
        <v>623</v>
      </c>
      <c r="K192" s="152">
        <f t="shared" si="109"/>
        <v>28.5</v>
      </c>
      <c r="L192" s="153">
        <f t="shared" si="110"/>
        <v>0.15039577836411611</v>
      </c>
      <c r="M192" s="148" t="s">
        <v>535</v>
      </c>
      <c r="N192" s="154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51</v>
      </c>
      <c r="B193" s="156">
        <v>42471</v>
      </c>
      <c r="C193" s="156"/>
      <c r="D193" s="164" t="s">
        <v>634</v>
      </c>
      <c r="E193" s="159" t="s">
        <v>565</v>
      </c>
      <c r="F193" s="159">
        <v>36.5</v>
      </c>
      <c r="G193" s="160"/>
      <c r="H193" s="160">
        <v>15.85</v>
      </c>
      <c r="I193" s="160">
        <v>60</v>
      </c>
      <c r="J193" s="161" t="s">
        <v>635</v>
      </c>
      <c r="K193" s="162">
        <f t="shared" si="109"/>
        <v>-20.65</v>
      </c>
      <c r="L193" s="163">
        <f t="shared" si="110"/>
        <v>-0.5657534246575342</v>
      </c>
      <c r="M193" s="159" t="s">
        <v>547</v>
      </c>
      <c r="N193" s="167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52</v>
      </c>
      <c r="B194" s="146">
        <v>42472</v>
      </c>
      <c r="C194" s="146"/>
      <c r="D194" s="147" t="s">
        <v>636</v>
      </c>
      <c r="E194" s="148" t="s">
        <v>565</v>
      </c>
      <c r="F194" s="149">
        <v>93</v>
      </c>
      <c r="G194" s="148"/>
      <c r="H194" s="148">
        <v>149</v>
      </c>
      <c r="I194" s="150">
        <v>140</v>
      </c>
      <c r="J194" s="151" t="s">
        <v>637</v>
      </c>
      <c r="K194" s="152">
        <f t="shared" si="109"/>
        <v>56</v>
      </c>
      <c r="L194" s="153">
        <f t="shared" si="110"/>
        <v>0.60215053763440862</v>
      </c>
      <c r="M194" s="148" t="s">
        <v>535</v>
      </c>
      <c r="N194" s="15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53</v>
      </c>
      <c r="B195" s="146">
        <v>42472</v>
      </c>
      <c r="C195" s="146"/>
      <c r="D195" s="147" t="s">
        <v>638</v>
      </c>
      <c r="E195" s="148" t="s">
        <v>565</v>
      </c>
      <c r="F195" s="149">
        <v>130</v>
      </c>
      <c r="G195" s="148"/>
      <c r="H195" s="148">
        <v>150</v>
      </c>
      <c r="I195" s="150" t="s">
        <v>639</v>
      </c>
      <c r="J195" s="151" t="s">
        <v>623</v>
      </c>
      <c r="K195" s="152">
        <f t="shared" si="109"/>
        <v>20</v>
      </c>
      <c r="L195" s="153">
        <f t="shared" si="110"/>
        <v>0.15384615384615385</v>
      </c>
      <c r="M195" s="148" t="s">
        <v>535</v>
      </c>
      <c r="N195" s="154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54</v>
      </c>
      <c r="B196" s="146">
        <v>42473</v>
      </c>
      <c r="C196" s="146"/>
      <c r="D196" s="147" t="s">
        <v>640</v>
      </c>
      <c r="E196" s="148" t="s">
        <v>565</v>
      </c>
      <c r="F196" s="149">
        <v>196</v>
      </c>
      <c r="G196" s="148"/>
      <c r="H196" s="148">
        <v>299</v>
      </c>
      <c r="I196" s="150">
        <v>299</v>
      </c>
      <c r="J196" s="151" t="s">
        <v>623</v>
      </c>
      <c r="K196" s="152">
        <v>103</v>
      </c>
      <c r="L196" s="153">
        <v>0.52551020408163296</v>
      </c>
      <c r="M196" s="148" t="s">
        <v>535</v>
      </c>
      <c r="N196" s="154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55</v>
      </c>
      <c r="B197" s="146">
        <v>42473</v>
      </c>
      <c r="C197" s="146"/>
      <c r="D197" s="147" t="s">
        <v>641</v>
      </c>
      <c r="E197" s="148" t="s">
        <v>565</v>
      </c>
      <c r="F197" s="149">
        <v>88</v>
      </c>
      <c r="G197" s="148"/>
      <c r="H197" s="148">
        <v>103</v>
      </c>
      <c r="I197" s="150">
        <v>103</v>
      </c>
      <c r="J197" s="151" t="s">
        <v>623</v>
      </c>
      <c r="K197" s="152">
        <v>15</v>
      </c>
      <c r="L197" s="153">
        <v>0.170454545454545</v>
      </c>
      <c r="M197" s="148" t="s">
        <v>535</v>
      </c>
      <c r="N197" s="154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56</v>
      </c>
      <c r="B198" s="146">
        <v>42492</v>
      </c>
      <c r="C198" s="146"/>
      <c r="D198" s="147" t="s">
        <v>642</v>
      </c>
      <c r="E198" s="148" t="s">
        <v>565</v>
      </c>
      <c r="F198" s="149">
        <v>127.5</v>
      </c>
      <c r="G198" s="148"/>
      <c r="H198" s="148">
        <v>148</v>
      </c>
      <c r="I198" s="150" t="s">
        <v>643</v>
      </c>
      <c r="J198" s="151" t="s">
        <v>623</v>
      </c>
      <c r="K198" s="152">
        <f>H198-F198</f>
        <v>20.5</v>
      </c>
      <c r="L198" s="153">
        <f>K198/F198</f>
        <v>0.16078431372549021</v>
      </c>
      <c r="M198" s="148" t="s">
        <v>535</v>
      </c>
      <c r="N198" s="154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57</v>
      </c>
      <c r="B199" s="146">
        <v>42493</v>
      </c>
      <c r="C199" s="146"/>
      <c r="D199" s="147" t="s">
        <v>644</v>
      </c>
      <c r="E199" s="148" t="s">
        <v>565</v>
      </c>
      <c r="F199" s="149">
        <v>675</v>
      </c>
      <c r="G199" s="148"/>
      <c r="H199" s="148">
        <v>815</v>
      </c>
      <c r="I199" s="150" t="s">
        <v>645</v>
      </c>
      <c r="J199" s="151" t="s">
        <v>623</v>
      </c>
      <c r="K199" s="152">
        <f>H199-F199</f>
        <v>140</v>
      </c>
      <c r="L199" s="153">
        <f>K199/F199</f>
        <v>0.2074074074074074</v>
      </c>
      <c r="M199" s="148" t="s">
        <v>535</v>
      </c>
      <c r="N199" s="154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58</v>
      </c>
      <c r="B200" s="156">
        <v>42522</v>
      </c>
      <c r="C200" s="156"/>
      <c r="D200" s="157" t="s">
        <v>646</v>
      </c>
      <c r="E200" s="158" t="s">
        <v>565</v>
      </c>
      <c r="F200" s="159">
        <v>500</v>
      </c>
      <c r="G200" s="159"/>
      <c r="H200" s="160">
        <v>232.5</v>
      </c>
      <c r="I200" s="160" t="s">
        <v>647</v>
      </c>
      <c r="J200" s="161" t="s">
        <v>648</v>
      </c>
      <c r="K200" s="162">
        <f>H200-F200</f>
        <v>-267.5</v>
      </c>
      <c r="L200" s="163">
        <f>K200/F200</f>
        <v>-0.53500000000000003</v>
      </c>
      <c r="M200" s="159" t="s">
        <v>547</v>
      </c>
      <c r="N200" s="156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59</v>
      </c>
      <c r="B201" s="146">
        <v>42527</v>
      </c>
      <c r="C201" s="146"/>
      <c r="D201" s="147" t="s">
        <v>493</v>
      </c>
      <c r="E201" s="148" t="s">
        <v>565</v>
      </c>
      <c r="F201" s="149">
        <v>110</v>
      </c>
      <c r="G201" s="148"/>
      <c r="H201" s="148">
        <v>126.5</v>
      </c>
      <c r="I201" s="150">
        <v>125</v>
      </c>
      <c r="J201" s="151" t="s">
        <v>574</v>
      </c>
      <c r="K201" s="152">
        <f>H201-F201</f>
        <v>16.5</v>
      </c>
      <c r="L201" s="153">
        <f>K201/F201</f>
        <v>0.15</v>
      </c>
      <c r="M201" s="148" t="s">
        <v>535</v>
      </c>
      <c r="N201" s="154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60</v>
      </c>
      <c r="B202" s="146">
        <v>42538</v>
      </c>
      <c r="C202" s="146"/>
      <c r="D202" s="147" t="s">
        <v>649</v>
      </c>
      <c r="E202" s="148" t="s">
        <v>565</v>
      </c>
      <c r="F202" s="149">
        <v>44</v>
      </c>
      <c r="G202" s="148"/>
      <c r="H202" s="148">
        <v>69.5</v>
      </c>
      <c r="I202" s="150">
        <v>69.5</v>
      </c>
      <c r="J202" s="151" t="s">
        <v>650</v>
      </c>
      <c r="K202" s="152">
        <f>H202-F202</f>
        <v>25.5</v>
      </c>
      <c r="L202" s="153">
        <f>K202/F202</f>
        <v>0.57954545454545459</v>
      </c>
      <c r="M202" s="148" t="s">
        <v>535</v>
      </c>
      <c r="N202" s="154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61</v>
      </c>
      <c r="B203" s="146">
        <v>42549</v>
      </c>
      <c r="C203" s="146"/>
      <c r="D203" s="147" t="s">
        <v>651</v>
      </c>
      <c r="E203" s="148" t="s">
        <v>565</v>
      </c>
      <c r="F203" s="149">
        <v>262.5</v>
      </c>
      <c r="G203" s="148"/>
      <c r="H203" s="148">
        <v>340</v>
      </c>
      <c r="I203" s="150">
        <v>333</v>
      </c>
      <c r="J203" s="151" t="s">
        <v>652</v>
      </c>
      <c r="K203" s="152">
        <v>77.5</v>
      </c>
      <c r="L203" s="153">
        <v>0.29523809523809502</v>
      </c>
      <c r="M203" s="148" t="s">
        <v>535</v>
      </c>
      <c r="N203" s="15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62</v>
      </c>
      <c r="B204" s="146">
        <v>42549</v>
      </c>
      <c r="C204" s="146"/>
      <c r="D204" s="147" t="s">
        <v>653</v>
      </c>
      <c r="E204" s="148" t="s">
        <v>565</v>
      </c>
      <c r="F204" s="149">
        <v>840</v>
      </c>
      <c r="G204" s="148"/>
      <c r="H204" s="148">
        <v>1230</v>
      </c>
      <c r="I204" s="150">
        <v>1230</v>
      </c>
      <c r="J204" s="151" t="s">
        <v>623</v>
      </c>
      <c r="K204" s="152">
        <v>390</v>
      </c>
      <c r="L204" s="153">
        <v>0.46428571428571402</v>
      </c>
      <c r="M204" s="148" t="s">
        <v>535</v>
      </c>
      <c r="N204" s="154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63</v>
      </c>
      <c r="B205" s="169">
        <v>42556</v>
      </c>
      <c r="C205" s="169"/>
      <c r="D205" s="170" t="s">
        <v>654</v>
      </c>
      <c r="E205" s="171" t="s">
        <v>565</v>
      </c>
      <c r="F205" s="171">
        <v>395</v>
      </c>
      <c r="G205" s="172"/>
      <c r="H205" s="172">
        <f>(468.5+342.5)/2</f>
        <v>405.5</v>
      </c>
      <c r="I205" s="172">
        <v>510</v>
      </c>
      <c r="J205" s="173" t="s">
        <v>655</v>
      </c>
      <c r="K205" s="174">
        <f t="shared" ref="K205:K211" si="111">H205-F205</f>
        <v>10.5</v>
      </c>
      <c r="L205" s="175">
        <f t="shared" ref="L205:L211" si="112">K205/F205</f>
        <v>2.6582278481012658E-2</v>
      </c>
      <c r="M205" s="171" t="s">
        <v>656</v>
      </c>
      <c r="N205" s="169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64</v>
      </c>
      <c r="B206" s="156">
        <v>42584</v>
      </c>
      <c r="C206" s="156"/>
      <c r="D206" s="157" t="s">
        <v>657</v>
      </c>
      <c r="E206" s="158" t="s">
        <v>537</v>
      </c>
      <c r="F206" s="159">
        <f>169.5-12.8</f>
        <v>156.69999999999999</v>
      </c>
      <c r="G206" s="159"/>
      <c r="H206" s="160">
        <v>77</v>
      </c>
      <c r="I206" s="160" t="s">
        <v>658</v>
      </c>
      <c r="J206" s="161" t="s">
        <v>659</v>
      </c>
      <c r="K206" s="162">
        <f t="shared" si="111"/>
        <v>-79.699999999999989</v>
      </c>
      <c r="L206" s="163">
        <f t="shared" si="112"/>
        <v>-0.50861518825781749</v>
      </c>
      <c r="M206" s="159" t="s">
        <v>547</v>
      </c>
      <c r="N206" s="15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65</v>
      </c>
      <c r="B207" s="156">
        <v>42586</v>
      </c>
      <c r="C207" s="156"/>
      <c r="D207" s="157" t="s">
        <v>660</v>
      </c>
      <c r="E207" s="158" t="s">
        <v>565</v>
      </c>
      <c r="F207" s="159">
        <v>400</v>
      </c>
      <c r="G207" s="159"/>
      <c r="H207" s="160">
        <v>305</v>
      </c>
      <c r="I207" s="160">
        <v>475</v>
      </c>
      <c r="J207" s="161" t="s">
        <v>661</v>
      </c>
      <c r="K207" s="162">
        <f t="shared" si="111"/>
        <v>-95</v>
      </c>
      <c r="L207" s="163">
        <f t="shared" si="112"/>
        <v>-0.23749999999999999</v>
      </c>
      <c r="M207" s="159" t="s">
        <v>547</v>
      </c>
      <c r="N207" s="156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66</v>
      </c>
      <c r="B208" s="146">
        <v>42593</v>
      </c>
      <c r="C208" s="146"/>
      <c r="D208" s="147" t="s">
        <v>662</v>
      </c>
      <c r="E208" s="148" t="s">
        <v>565</v>
      </c>
      <c r="F208" s="149">
        <v>86.5</v>
      </c>
      <c r="G208" s="148"/>
      <c r="H208" s="148">
        <v>130</v>
      </c>
      <c r="I208" s="150">
        <v>130</v>
      </c>
      <c r="J208" s="151" t="s">
        <v>663</v>
      </c>
      <c r="K208" s="152">
        <f t="shared" si="111"/>
        <v>43.5</v>
      </c>
      <c r="L208" s="153">
        <f t="shared" si="112"/>
        <v>0.50289017341040465</v>
      </c>
      <c r="M208" s="148" t="s">
        <v>535</v>
      </c>
      <c r="N208" s="154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67</v>
      </c>
      <c r="B209" s="156">
        <v>42600</v>
      </c>
      <c r="C209" s="156"/>
      <c r="D209" s="157" t="s">
        <v>109</v>
      </c>
      <c r="E209" s="158" t="s">
        <v>565</v>
      </c>
      <c r="F209" s="159">
        <v>133.5</v>
      </c>
      <c r="G209" s="159"/>
      <c r="H209" s="160">
        <v>126.5</v>
      </c>
      <c r="I209" s="160">
        <v>178</v>
      </c>
      <c r="J209" s="161" t="s">
        <v>664</v>
      </c>
      <c r="K209" s="162">
        <f t="shared" si="111"/>
        <v>-7</v>
      </c>
      <c r="L209" s="163">
        <f t="shared" si="112"/>
        <v>-5.2434456928838954E-2</v>
      </c>
      <c r="M209" s="159" t="s">
        <v>547</v>
      </c>
      <c r="N209" s="156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68</v>
      </c>
      <c r="B210" s="146">
        <v>42613</v>
      </c>
      <c r="C210" s="146"/>
      <c r="D210" s="147" t="s">
        <v>665</v>
      </c>
      <c r="E210" s="148" t="s">
        <v>565</v>
      </c>
      <c r="F210" s="149">
        <v>560</v>
      </c>
      <c r="G210" s="148"/>
      <c r="H210" s="148">
        <v>725</v>
      </c>
      <c r="I210" s="150">
        <v>725</v>
      </c>
      <c r="J210" s="151" t="s">
        <v>567</v>
      </c>
      <c r="K210" s="152">
        <f t="shared" si="111"/>
        <v>165</v>
      </c>
      <c r="L210" s="153">
        <f t="shared" si="112"/>
        <v>0.29464285714285715</v>
      </c>
      <c r="M210" s="148" t="s">
        <v>535</v>
      </c>
      <c r="N210" s="154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69</v>
      </c>
      <c r="B211" s="146">
        <v>42614</v>
      </c>
      <c r="C211" s="146"/>
      <c r="D211" s="147" t="s">
        <v>666</v>
      </c>
      <c r="E211" s="148" t="s">
        <v>565</v>
      </c>
      <c r="F211" s="149">
        <v>160.5</v>
      </c>
      <c r="G211" s="148"/>
      <c r="H211" s="148">
        <v>210</v>
      </c>
      <c r="I211" s="150">
        <v>210</v>
      </c>
      <c r="J211" s="151" t="s">
        <v>567</v>
      </c>
      <c r="K211" s="152">
        <f t="shared" si="111"/>
        <v>49.5</v>
      </c>
      <c r="L211" s="153">
        <f t="shared" si="112"/>
        <v>0.30841121495327101</v>
      </c>
      <c r="M211" s="148" t="s">
        <v>535</v>
      </c>
      <c r="N211" s="154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70</v>
      </c>
      <c r="B212" s="146">
        <v>42646</v>
      </c>
      <c r="C212" s="146"/>
      <c r="D212" s="147" t="s">
        <v>378</v>
      </c>
      <c r="E212" s="148" t="s">
        <v>565</v>
      </c>
      <c r="F212" s="149">
        <v>430</v>
      </c>
      <c r="G212" s="148"/>
      <c r="H212" s="148">
        <v>596</v>
      </c>
      <c r="I212" s="150">
        <v>575</v>
      </c>
      <c r="J212" s="151" t="s">
        <v>667</v>
      </c>
      <c r="K212" s="152">
        <v>166</v>
      </c>
      <c r="L212" s="153">
        <v>0.38604651162790699</v>
      </c>
      <c r="M212" s="148" t="s">
        <v>535</v>
      </c>
      <c r="N212" s="154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71</v>
      </c>
      <c r="B213" s="146">
        <v>42657</v>
      </c>
      <c r="C213" s="146"/>
      <c r="D213" s="147" t="s">
        <v>668</v>
      </c>
      <c r="E213" s="148" t="s">
        <v>565</v>
      </c>
      <c r="F213" s="149">
        <v>280</v>
      </c>
      <c r="G213" s="148"/>
      <c r="H213" s="148">
        <v>345</v>
      </c>
      <c r="I213" s="150">
        <v>345</v>
      </c>
      <c r="J213" s="151" t="s">
        <v>567</v>
      </c>
      <c r="K213" s="152">
        <f t="shared" ref="K213:K218" si="113">H213-F213</f>
        <v>65</v>
      </c>
      <c r="L213" s="153">
        <f>K213/F213</f>
        <v>0.23214285714285715</v>
      </c>
      <c r="M213" s="148" t="s">
        <v>535</v>
      </c>
      <c r="N213" s="154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72</v>
      </c>
      <c r="B214" s="146">
        <v>42657</v>
      </c>
      <c r="C214" s="146"/>
      <c r="D214" s="147" t="s">
        <v>669</v>
      </c>
      <c r="E214" s="148" t="s">
        <v>565</v>
      </c>
      <c r="F214" s="149">
        <v>245</v>
      </c>
      <c r="G214" s="148"/>
      <c r="H214" s="148">
        <v>325.5</v>
      </c>
      <c r="I214" s="150">
        <v>330</v>
      </c>
      <c r="J214" s="151" t="s">
        <v>670</v>
      </c>
      <c r="K214" s="152">
        <f t="shared" si="113"/>
        <v>80.5</v>
      </c>
      <c r="L214" s="153">
        <f>K214/F214</f>
        <v>0.32857142857142857</v>
      </c>
      <c r="M214" s="148" t="s">
        <v>535</v>
      </c>
      <c r="N214" s="154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73</v>
      </c>
      <c r="B215" s="146">
        <v>42660</v>
      </c>
      <c r="C215" s="146"/>
      <c r="D215" s="147" t="s">
        <v>334</v>
      </c>
      <c r="E215" s="148" t="s">
        <v>565</v>
      </c>
      <c r="F215" s="149">
        <v>125</v>
      </c>
      <c r="G215" s="148"/>
      <c r="H215" s="148">
        <v>160</v>
      </c>
      <c r="I215" s="150">
        <v>160</v>
      </c>
      <c r="J215" s="151" t="s">
        <v>623</v>
      </c>
      <c r="K215" s="152">
        <f t="shared" si="113"/>
        <v>35</v>
      </c>
      <c r="L215" s="153">
        <v>0.28000000000000003</v>
      </c>
      <c r="M215" s="148" t="s">
        <v>535</v>
      </c>
      <c r="N215" s="154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74</v>
      </c>
      <c r="B216" s="146">
        <v>42660</v>
      </c>
      <c r="C216" s="146"/>
      <c r="D216" s="147" t="s">
        <v>433</v>
      </c>
      <c r="E216" s="148" t="s">
        <v>565</v>
      </c>
      <c r="F216" s="149">
        <v>114</v>
      </c>
      <c r="G216" s="148"/>
      <c r="H216" s="148">
        <v>145</v>
      </c>
      <c r="I216" s="150">
        <v>145</v>
      </c>
      <c r="J216" s="151" t="s">
        <v>623</v>
      </c>
      <c r="K216" s="152">
        <f t="shared" si="113"/>
        <v>31</v>
      </c>
      <c r="L216" s="153">
        <f>K216/F216</f>
        <v>0.27192982456140352</v>
      </c>
      <c r="M216" s="148" t="s">
        <v>535</v>
      </c>
      <c r="N216" s="154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75</v>
      </c>
      <c r="B217" s="146">
        <v>42660</v>
      </c>
      <c r="C217" s="146"/>
      <c r="D217" s="147" t="s">
        <v>671</v>
      </c>
      <c r="E217" s="148" t="s">
        <v>565</v>
      </c>
      <c r="F217" s="149">
        <v>212</v>
      </c>
      <c r="G217" s="148"/>
      <c r="H217" s="148">
        <v>280</v>
      </c>
      <c r="I217" s="150">
        <v>276</v>
      </c>
      <c r="J217" s="151" t="s">
        <v>672</v>
      </c>
      <c r="K217" s="152">
        <f t="shared" si="113"/>
        <v>68</v>
      </c>
      <c r="L217" s="153">
        <f>K217/F217</f>
        <v>0.32075471698113206</v>
      </c>
      <c r="M217" s="148" t="s">
        <v>535</v>
      </c>
      <c r="N217" s="154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76</v>
      </c>
      <c r="B218" s="146">
        <v>42678</v>
      </c>
      <c r="C218" s="146"/>
      <c r="D218" s="147" t="s">
        <v>424</v>
      </c>
      <c r="E218" s="148" t="s">
        <v>565</v>
      </c>
      <c r="F218" s="149">
        <v>155</v>
      </c>
      <c r="G218" s="148"/>
      <c r="H218" s="148">
        <v>210</v>
      </c>
      <c r="I218" s="150">
        <v>210</v>
      </c>
      <c r="J218" s="151" t="s">
        <v>673</v>
      </c>
      <c r="K218" s="152">
        <f t="shared" si="113"/>
        <v>55</v>
      </c>
      <c r="L218" s="153">
        <f>K218/F218</f>
        <v>0.35483870967741937</v>
      </c>
      <c r="M218" s="148" t="s">
        <v>535</v>
      </c>
      <c r="N218" s="154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77</v>
      </c>
      <c r="B219" s="156">
        <v>42710</v>
      </c>
      <c r="C219" s="156"/>
      <c r="D219" s="157" t="s">
        <v>674</v>
      </c>
      <c r="E219" s="158" t="s">
        <v>565</v>
      </c>
      <c r="F219" s="159">
        <v>150.5</v>
      </c>
      <c r="G219" s="159"/>
      <c r="H219" s="160">
        <v>72.5</v>
      </c>
      <c r="I219" s="160">
        <v>174</v>
      </c>
      <c r="J219" s="161" t="s">
        <v>675</v>
      </c>
      <c r="K219" s="162">
        <v>-78</v>
      </c>
      <c r="L219" s="163">
        <v>-0.51827242524916906</v>
      </c>
      <c r="M219" s="159" t="s">
        <v>547</v>
      </c>
      <c r="N219" s="156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78</v>
      </c>
      <c r="B220" s="146">
        <v>42712</v>
      </c>
      <c r="C220" s="146"/>
      <c r="D220" s="147" t="s">
        <v>676</v>
      </c>
      <c r="E220" s="148" t="s">
        <v>565</v>
      </c>
      <c r="F220" s="149">
        <v>380</v>
      </c>
      <c r="G220" s="148"/>
      <c r="H220" s="148">
        <v>478</v>
      </c>
      <c r="I220" s="150">
        <v>468</v>
      </c>
      <c r="J220" s="151" t="s">
        <v>623</v>
      </c>
      <c r="K220" s="152">
        <f>H220-F220</f>
        <v>98</v>
      </c>
      <c r="L220" s="153">
        <f>K220/F220</f>
        <v>0.25789473684210529</v>
      </c>
      <c r="M220" s="148" t="s">
        <v>535</v>
      </c>
      <c r="N220" s="154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79</v>
      </c>
      <c r="B221" s="146">
        <v>42734</v>
      </c>
      <c r="C221" s="146"/>
      <c r="D221" s="147" t="s">
        <v>108</v>
      </c>
      <c r="E221" s="148" t="s">
        <v>565</v>
      </c>
      <c r="F221" s="149">
        <v>305</v>
      </c>
      <c r="G221" s="148"/>
      <c r="H221" s="148">
        <v>375</v>
      </c>
      <c r="I221" s="150">
        <v>375</v>
      </c>
      <c r="J221" s="151" t="s">
        <v>623</v>
      </c>
      <c r="K221" s="152">
        <f>H221-F221</f>
        <v>70</v>
      </c>
      <c r="L221" s="153">
        <f>K221/F221</f>
        <v>0.22950819672131148</v>
      </c>
      <c r="M221" s="148" t="s">
        <v>535</v>
      </c>
      <c r="N221" s="154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80</v>
      </c>
      <c r="B222" s="146">
        <v>42739</v>
      </c>
      <c r="C222" s="146"/>
      <c r="D222" s="147" t="s">
        <v>94</v>
      </c>
      <c r="E222" s="148" t="s">
        <v>565</v>
      </c>
      <c r="F222" s="149">
        <v>99.5</v>
      </c>
      <c r="G222" s="148"/>
      <c r="H222" s="148">
        <v>158</v>
      </c>
      <c r="I222" s="150">
        <v>158</v>
      </c>
      <c r="J222" s="151" t="s">
        <v>623</v>
      </c>
      <c r="K222" s="152">
        <f>H222-F222</f>
        <v>58.5</v>
      </c>
      <c r="L222" s="153">
        <f>K222/F222</f>
        <v>0.5879396984924623</v>
      </c>
      <c r="M222" s="148" t="s">
        <v>535</v>
      </c>
      <c r="N222" s="154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81</v>
      </c>
      <c r="B223" s="146">
        <v>42739</v>
      </c>
      <c r="C223" s="146"/>
      <c r="D223" s="147" t="s">
        <v>94</v>
      </c>
      <c r="E223" s="148" t="s">
        <v>565</v>
      </c>
      <c r="F223" s="149">
        <v>99.5</v>
      </c>
      <c r="G223" s="148"/>
      <c r="H223" s="148">
        <v>158</v>
      </c>
      <c r="I223" s="150">
        <v>158</v>
      </c>
      <c r="J223" s="151" t="s">
        <v>623</v>
      </c>
      <c r="K223" s="152">
        <v>58.5</v>
      </c>
      <c r="L223" s="153">
        <v>0.58793969849246197</v>
      </c>
      <c r="M223" s="148" t="s">
        <v>535</v>
      </c>
      <c r="N223" s="154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82</v>
      </c>
      <c r="B224" s="146">
        <v>42786</v>
      </c>
      <c r="C224" s="146"/>
      <c r="D224" s="147" t="s">
        <v>182</v>
      </c>
      <c r="E224" s="148" t="s">
        <v>565</v>
      </c>
      <c r="F224" s="149">
        <v>140.5</v>
      </c>
      <c r="G224" s="148"/>
      <c r="H224" s="148">
        <v>220</v>
      </c>
      <c r="I224" s="150">
        <v>220</v>
      </c>
      <c r="J224" s="151" t="s">
        <v>623</v>
      </c>
      <c r="K224" s="152">
        <f>H224-F224</f>
        <v>79.5</v>
      </c>
      <c r="L224" s="153">
        <f>K224/F224</f>
        <v>0.5658362989323843</v>
      </c>
      <c r="M224" s="148" t="s">
        <v>535</v>
      </c>
      <c r="N224" s="154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83</v>
      </c>
      <c r="B225" s="146">
        <v>42786</v>
      </c>
      <c r="C225" s="146"/>
      <c r="D225" s="147" t="s">
        <v>677</v>
      </c>
      <c r="E225" s="148" t="s">
        <v>565</v>
      </c>
      <c r="F225" s="149">
        <v>202.5</v>
      </c>
      <c r="G225" s="148"/>
      <c r="H225" s="148">
        <v>234</v>
      </c>
      <c r="I225" s="150">
        <v>234</v>
      </c>
      <c r="J225" s="151" t="s">
        <v>623</v>
      </c>
      <c r="K225" s="152">
        <v>31.5</v>
      </c>
      <c r="L225" s="153">
        <v>0.155555555555556</v>
      </c>
      <c r="M225" s="148" t="s">
        <v>535</v>
      </c>
      <c r="N225" s="154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84</v>
      </c>
      <c r="B226" s="146">
        <v>42818</v>
      </c>
      <c r="C226" s="146"/>
      <c r="D226" s="147" t="s">
        <v>678</v>
      </c>
      <c r="E226" s="148" t="s">
        <v>565</v>
      </c>
      <c r="F226" s="149">
        <v>300.5</v>
      </c>
      <c r="G226" s="148"/>
      <c r="H226" s="148">
        <v>417.5</v>
      </c>
      <c r="I226" s="150">
        <v>420</v>
      </c>
      <c r="J226" s="151" t="s">
        <v>679</v>
      </c>
      <c r="K226" s="152">
        <f>H226-F226</f>
        <v>117</v>
      </c>
      <c r="L226" s="153">
        <f>K226/F226</f>
        <v>0.38935108153078202</v>
      </c>
      <c r="M226" s="148" t="s">
        <v>535</v>
      </c>
      <c r="N226" s="154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85</v>
      </c>
      <c r="B227" s="146">
        <v>42818</v>
      </c>
      <c r="C227" s="146"/>
      <c r="D227" s="147" t="s">
        <v>653</v>
      </c>
      <c r="E227" s="148" t="s">
        <v>565</v>
      </c>
      <c r="F227" s="149">
        <v>850</v>
      </c>
      <c r="G227" s="148"/>
      <c r="H227" s="148">
        <v>1042.5</v>
      </c>
      <c r="I227" s="150">
        <v>1023</v>
      </c>
      <c r="J227" s="151" t="s">
        <v>680</v>
      </c>
      <c r="K227" s="152">
        <v>192.5</v>
      </c>
      <c r="L227" s="153">
        <v>0.22647058823529401</v>
      </c>
      <c r="M227" s="148" t="s">
        <v>535</v>
      </c>
      <c r="N227" s="154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86</v>
      </c>
      <c r="B228" s="146">
        <v>42830</v>
      </c>
      <c r="C228" s="146"/>
      <c r="D228" s="147" t="s">
        <v>452</v>
      </c>
      <c r="E228" s="148" t="s">
        <v>565</v>
      </c>
      <c r="F228" s="149">
        <v>785</v>
      </c>
      <c r="G228" s="148"/>
      <c r="H228" s="148">
        <v>930</v>
      </c>
      <c r="I228" s="150">
        <v>920</v>
      </c>
      <c r="J228" s="151" t="s">
        <v>681</v>
      </c>
      <c r="K228" s="152">
        <f>H228-F228</f>
        <v>145</v>
      </c>
      <c r="L228" s="153">
        <f>K228/F228</f>
        <v>0.18471337579617833</v>
      </c>
      <c r="M228" s="148" t="s">
        <v>535</v>
      </c>
      <c r="N228" s="154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87</v>
      </c>
      <c r="B229" s="156">
        <v>42831</v>
      </c>
      <c r="C229" s="156"/>
      <c r="D229" s="157" t="s">
        <v>682</v>
      </c>
      <c r="E229" s="158" t="s">
        <v>565</v>
      </c>
      <c r="F229" s="159">
        <v>40</v>
      </c>
      <c r="G229" s="159"/>
      <c r="H229" s="160">
        <v>13.1</v>
      </c>
      <c r="I229" s="160">
        <v>60</v>
      </c>
      <c r="J229" s="161" t="s">
        <v>683</v>
      </c>
      <c r="K229" s="162">
        <v>-26.9</v>
      </c>
      <c r="L229" s="163">
        <v>-0.67249999999999999</v>
      </c>
      <c r="M229" s="159" t="s">
        <v>547</v>
      </c>
      <c r="N229" s="15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88</v>
      </c>
      <c r="B230" s="146">
        <v>42837</v>
      </c>
      <c r="C230" s="146"/>
      <c r="D230" s="147" t="s">
        <v>93</v>
      </c>
      <c r="E230" s="148" t="s">
        <v>565</v>
      </c>
      <c r="F230" s="149">
        <v>289.5</v>
      </c>
      <c r="G230" s="148"/>
      <c r="H230" s="148">
        <v>354</v>
      </c>
      <c r="I230" s="150">
        <v>360</v>
      </c>
      <c r="J230" s="151" t="s">
        <v>684</v>
      </c>
      <c r="K230" s="152">
        <f t="shared" ref="K230:K238" si="114">H230-F230</f>
        <v>64.5</v>
      </c>
      <c r="L230" s="153">
        <f t="shared" ref="L230:L238" si="115">K230/F230</f>
        <v>0.22279792746113988</v>
      </c>
      <c r="M230" s="148" t="s">
        <v>535</v>
      </c>
      <c r="N230" s="15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89</v>
      </c>
      <c r="B231" s="146">
        <v>42845</v>
      </c>
      <c r="C231" s="146"/>
      <c r="D231" s="147" t="s">
        <v>400</v>
      </c>
      <c r="E231" s="148" t="s">
        <v>565</v>
      </c>
      <c r="F231" s="149">
        <v>700</v>
      </c>
      <c r="G231" s="148"/>
      <c r="H231" s="148">
        <v>840</v>
      </c>
      <c r="I231" s="150">
        <v>840</v>
      </c>
      <c r="J231" s="151" t="s">
        <v>685</v>
      </c>
      <c r="K231" s="152">
        <f t="shared" si="114"/>
        <v>140</v>
      </c>
      <c r="L231" s="153">
        <f t="shared" si="115"/>
        <v>0.2</v>
      </c>
      <c r="M231" s="148" t="s">
        <v>535</v>
      </c>
      <c r="N231" s="154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90</v>
      </c>
      <c r="B232" s="146">
        <v>42887</v>
      </c>
      <c r="C232" s="146"/>
      <c r="D232" s="147" t="s">
        <v>686</v>
      </c>
      <c r="E232" s="148" t="s">
        <v>565</v>
      </c>
      <c r="F232" s="149">
        <v>130</v>
      </c>
      <c r="G232" s="148"/>
      <c r="H232" s="148">
        <v>144.25</v>
      </c>
      <c r="I232" s="150">
        <v>170</v>
      </c>
      <c r="J232" s="151" t="s">
        <v>687</v>
      </c>
      <c r="K232" s="152">
        <f t="shared" si="114"/>
        <v>14.25</v>
      </c>
      <c r="L232" s="153">
        <f t="shared" si="115"/>
        <v>0.10961538461538461</v>
      </c>
      <c r="M232" s="148" t="s">
        <v>535</v>
      </c>
      <c r="N232" s="154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91</v>
      </c>
      <c r="B233" s="146">
        <v>42901</v>
      </c>
      <c r="C233" s="146"/>
      <c r="D233" s="147" t="s">
        <v>688</v>
      </c>
      <c r="E233" s="148" t="s">
        <v>565</v>
      </c>
      <c r="F233" s="149">
        <v>214.5</v>
      </c>
      <c r="G233" s="148"/>
      <c r="H233" s="148">
        <v>262</v>
      </c>
      <c r="I233" s="150">
        <v>262</v>
      </c>
      <c r="J233" s="151" t="s">
        <v>689</v>
      </c>
      <c r="K233" s="152">
        <f t="shared" si="114"/>
        <v>47.5</v>
      </c>
      <c r="L233" s="153">
        <f t="shared" si="115"/>
        <v>0.22144522144522144</v>
      </c>
      <c r="M233" s="148" t="s">
        <v>535</v>
      </c>
      <c r="N233" s="154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92</v>
      </c>
      <c r="B234" s="177">
        <v>42933</v>
      </c>
      <c r="C234" s="177"/>
      <c r="D234" s="178" t="s">
        <v>690</v>
      </c>
      <c r="E234" s="179" t="s">
        <v>565</v>
      </c>
      <c r="F234" s="180">
        <v>370</v>
      </c>
      <c r="G234" s="179"/>
      <c r="H234" s="179">
        <v>447.5</v>
      </c>
      <c r="I234" s="181">
        <v>450</v>
      </c>
      <c r="J234" s="182" t="s">
        <v>623</v>
      </c>
      <c r="K234" s="152">
        <f t="shared" si="114"/>
        <v>77.5</v>
      </c>
      <c r="L234" s="183">
        <f t="shared" si="115"/>
        <v>0.20945945945945946</v>
      </c>
      <c r="M234" s="179" t="s">
        <v>535</v>
      </c>
      <c r="N234" s="184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93</v>
      </c>
      <c r="B235" s="177">
        <v>42943</v>
      </c>
      <c r="C235" s="177"/>
      <c r="D235" s="178" t="s">
        <v>180</v>
      </c>
      <c r="E235" s="179" t="s">
        <v>565</v>
      </c>
      <c r="F235" s="180">
        <v>657.5</v>
      </c>
      <c r="G235" s="179"/>
      <c r="H235" s="179">
        <v>825</v>
      </c>
      <c r="I235" s="181">
        <v>820</v>
      </c>
      <c r="J235" s="182" t="s">
        <v>623</v>
      </c>
      <c r="K235" s="152">
        <f t="shared" si="114"/>
        <v>167.5</v>
      </c>
      <c r="L235" s="183">
        <f t="shared" si="115"/>
        <v>0.25475285171102663</v>
      </c>
      <c r="M235" s="179" t="s">
        <v>535</v>
      </c>
      <c r="N235" s="184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94</v>
      </c>
      <c r="B236" s="146">
        <v>42964</v>
      </c>
      <c r="C236" s="146"/>
      <c r="D236" s="147" t="s">
        <v>347</v>
      </c>
      <c r="E236" s="148" t="s">
        <v>565</v>
      </c>
      <c r="F236" s="149">
        <v>605</v>
      </c>
      <c r="G236" s="148"/>
      <c r="H236" s="148">
        <v>750</v>
      </c>
      <c r="I236" s="150">
        <v>750</v>
      </c>
      <c r="J236" s="151" t="s">
        <v>681</v>
      </c>
      <c r="K236" s="152">
        <f t="shared" si="114"/>
        <v>145</v>
      </c>
      <c r="L236" s="153">
        <f t="shared" si="115"/>
        <v>0.23966942148760331</v>
      </c>
      <c r="M236" s="148" t="s">
        <v>535</v>
      </c>
      <c r="N236" s="154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5">
        <v>95</v>
      </c>
      <c r="B237" s="156">
        <v>42979</v>
      </c>
      <c r="C237" s="156"/>
      <c r="D237" s="164" t="s">
        <v>691</v>
      </c>
      <c r="E237" s="159" t="s">
        <v>565</v>
      </c>
      <c r="F237" s="159">
        <v>255</v>
      </c>
      <c r="G237" s="160"/>
      <c r="H237" s="160">
        <v>217.25</v>
      </c>
      <c r="I237" s="160">
        <v>320</v>
      </c>
      <c r="J237" s="161" t="s">
        <v>692</v>
      </c>
      <c r="K237" s="162">
        <f t="shared" si="114"/>
        <v>-37.75</v>
      </c>
      <c r="L237" s="165">
        <f t="shared" si="115"/>
        <v>-0.14803921568627451</v>
      </c>
      <c r="M237" s="159" t="s">
        <v>547</v>
      </c>
      <c r="N237" s="156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96</v>
      </c>
      <c r="B238" s="146">
        <v>42997</v>
      </c>
      <c r="C238" s="146"/>
      <c r="D238" s="147" t="s">
        <v>693</v>
      </c>
      <c r="E238" s="148" t="s">
        <v>565</v>
      </c>
      <c r="F238" s="149">
        <v>215</v>
      </c>
      <c r="G238" s="148"/>
      <c r="H238" s="148">
        <v>258</v>
      </c>
      <c r="I238" s="150">
        <v>258</v>
      </c>
      <c r="J238" s="151" t="s">
        <v>623</v>
      </c>
      <c r="K238" s="152">
        <f t="shared" si="114"/>
        <v>43</v>
      </c>
      <c r="L238" s="153">
        <f t="shared" si="115"/>
        <v>0.2</v>
      </c>
      <c r="M238" s="148" t="s">
        <v>535</v>
      </c>
      <c r="N238" s="15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97</v>
      </c>
      <c r="B239" s="146">
        <v>42997</v>
      </c>
      <c r="C239" s="146"/>
      <c r="D239" s="147" t="s">
        <v>693</v>
      </c>
      <c r="E239" s="148" t="s">
        <v>565</v>
      </c>
      <c r="F239" s="149">
        <v>215</v>
      </c>
      <c r="G239" s="148"/>
      <c r="H239" s="148">
        <v>258</v>
      </c>
      <c r="I239" s="150">
        <v>258</v>
      </c>
      <c r="J239" s="182" t="s">
        <v>623</v>
      </c>
      <c r="K239" s="152">
        <v>43</v>
      </c>
      <c r="L239" s="153">
        <v>0.2</v>
      </c>
      <c r="M239" s="148" t="s">
        <v>535</v>
      </c>
      <c r="N239" s="15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98</v>
      </c>
      <c r="B240" s="177">
        <v>42998</v>
      </c>
      <c r="C240" s="177"/>
      <c r="D240" s="178" t="s">
        <v>694</v>
      </c>
      <c r="E240" s="179" t="s">
        <v>565</v>
      </c>
      <c r="F240" s="149">
        <v>75</v>
      </c>
      <c r="G240" s="179"/>
      <c r="H240" s="179">
        <v>90</v>
      </c>
      <c r="I240" s="181">
        <v>90</v>
      </c>
      <c r="J240" s="151" t="s">
        <v>695</v>
      </c>
      <c r="K240" s="152">
        <f t="shared" ref="K240:K245" si="116">H240-F240</f>
        <v>15</v>
      </c>
      <c r="L240" s="153">
        <f t="shared" ref="L240:L245" si="117">K240/F240</f>
        <v>0.2</v>
      </c>
      <c r="M240" s="148" t="s">
        <v>535</v>
      </c>
      <c r="N240" s="154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99</v>
      </c>
      <c r="B241" s="177">
        <v>43011</v>
      </c>
      <c r="C241" s="177"/>
      <c r="D241" s="178" t="s">
        <v>549</v>
      </c>
      <c r="E241" s="179" t="s">
        <v>565</v>
      </c>
      <c r="F241" s="180">
        <v>315</v>
      </c>
      <c r="G241" s="179"/>
      <c r="H241" s="179">
        <v>392</v>
      </c>
      <c r="I241" s="181">
        <v>384</v>
      </c>
      <c r="J241" s="182" t="s">
        <v>696</v>
      </c>
      <c r="K241" s="152">
        <f t="shared" si="116"/>
        <v>77</v>
      </c>
      <c r="L241" s="183">
        <f t="shared" si="117"/>
        <v>0.24444444444444444</v>
      </c>
      <c r="M241" s="179" t="s">
        <v>535</v>
      </c>
      <c r="N241" s="184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100</v>
      </c>
      <c r="B242" s="177">
        <v>43013</v>
      </c>
      <c r="C242" s="177"/>
      <c r="D242" s="178" t="s">
        <v>428</v>
      </c>
      <c r="E242" s="179" t="s">
        <v>565</v>
      </c>
      <c r="F242" s="180">
        <v>145</v>
      </c>
      <c r="G242" s="179"/>
      <c r="H242" s="179">
        <v>179</v>
      </c>
      <c r="I242" s="181">
        <v>180</v>
      </c>
      <c r="J242" s="182" t="s">
        <v>697</v>
      </c>
      <c r="K242" s="152">
        <f t="shared" si="116"/>
        <v>34</v>
      </c>
      <c r="L242" s="183">
        <f t="shared" si="117"/>
        <v>0.23448275862068965</v>
      </c>
      <c r="M242" s="179" t="s">
        <v>535</v>
      </c>
      <c r="N242" s="184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101</v>
      </c>
      <c r="B243" s="177">
        <v>43014</v>
      </c>
      <c r="C243" s="177"/>
      <c r="D243" s="178" t="s">
        <v>324</v>
      </c>
      <c r="E243" s="179" t="s">
        <v>565</v>
      </c>
      <c r="F243" s="180">
        <v>256</v>
      </c>
      <c r="G243" s="179"/>
      <c r="H243" s="179">
        <v>323</v>
      </c>
      <c r="I243" s="181">
        <v>320</v>
      </c>
      <c r="J243" s="182" t="s">
        <v>623</v>
      </c>
      <c r="K243" s="152">
        <f t="shared" si="116"/>
        <v>67</v>
      </c>
      <c r="L243" s="183">
        <f t="shared" si="117"/>
        <v>0.26171875</v>
      </c>
      <c r="M243" s="179" t="s">
        <v>535</v>
      </c>
      <c r="N243" s="184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102</v>
      </c>
      <c r="B244" s="177">
        <v>43017</v>
      </c>
      <c r="C244" s="177"/>
      <c r="D244" s="178" t="s">
        <v>339</v>
      </c>
      <c r="E244" s="179" t="s">
        <v>565</v>
      </c>
      <c r="F244" s="180">
        <v>137.5</v>
      </c>
      <c r="G244" s="179"/>
      <c r="H244" s="179">
        <v>184</v>
      </c>
      <c r="I244" s="181">
        <v>183</v>
      </c>
      <c r="J244" s="182" t="s">
        <v>698</v>
      </c>
      <c r="K244" s="152">
        <f t="shared" si="116"/>
        <v>46.5</v>
      </c>
      <c r="L244" s="183">
        <f t="shared" si="117"/>
        <v>0.33818181818181819</v>
      </c>
      <c r="M244" s="179" t="s">
        <v>535</v>
      </c>
      <c r="N244" s="184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103</v>
      </c>
      <c r="B245" s="177">
        <v>43018</v>
      </c>
      <c r="C245" s="177"/>
      <c r="D245" s="178" t="s">
        <v>699</v>
      </c>
      <c r="E245" s="179" t="s">
        <v>565</v>
      </c>
      <c r="F245" s="180">
        <v>125.5</v>
      </c>
      <c r="G245" s="179"/>
      <c r="H245" s="179">
        <v>158</v>
      </c>
      <c r="I245" s="181">
        <v>155</v>
      </c>
      <c r="J245" s="182" t="s">
        <v>700</v>
      </c>
      <c r="K245" s="152">
        <f t="shared" si="116"/>
        <v>32.5</v>
      </c>
      <c r="L245" s="183">
        <f t="shared" si="117"/>
        <v>0.25896414342629481</v>
      </c>
      <c r="M245" s="179" t="s">
        <v>535</v>
      </c>
      <c r="N245" s="184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104</v>
      </c>
      <c r="B246" s="177">
        <v>43018</v>
      </c>
      <c r="C246" s="177"/>
      <c r="D246" s="178" t="s">
        <v>701</v>
      </c>
      <c r="E246" s="179" t="s">
        <v>565</v>
      </c>
      <c r="F246" s="180">
        <v>895</v>
      </c>
      <c r="G246" s="179"/>
      <c r="H246" s="179">
        <v>1122.5</v>
      </c>
      <c r="I246" s="181">
        <v>1078</v>
      </c>
      <c r="J246" s="182" t="s">
        <v>702</v>
      </c>
      <c r="K246" s="152">
        <v>227.5</v>
      </c>
      <c r="L246" s="183">
        <v>0.25418994413407803</v>
      </c>
      <c r="M246" s="179" t="s">
        <v>535</v>
      </c>
      <c r="N246" s="184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105</v>
      </c>
      <c r="B247" s="177">
        <v>43020</v>
      </c>
      <c r="C247" s="177"/>
      <c r="D247" s="178" t="s">
        <v>333</v>
      </c>
      <c r="E247" s="179" t="s">
        <v>565</v>
      </c>
      <c r="F247" s="180">
        <v>525</v>
      </c>
      <c r="G247" s="179"/>
      <c r="H247" s="179">
        <v>629</v>
      </c>
      <c r="I247" s="181">
        <v>629</v>
      </c>
      <c r="J247" s="182" t="s">
        <v>623</v>
      </c>
      <c r="K247" s="152">
        <v>104</v>
      </c>
      <c r="L247" s="183">
        <v>0.19809523809523799</v>
      </c>
      <c r="M247" s="179" t="s">
        <v>535</v>
      </c>
      <c r="N247" s="184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106</v>
      </c>
      <c r="B248" s="177">
        <v>43046</v>
      </c>
      <c r="C248" s="177"/>
      <c r="D248" s="178" t="s">
        <v>370</v>
      </c>
      <c r="E248" s="179" t="s">
        <v>565</v>
      </c>
      <c r="F248" s="180">
        <v>740</v>
      </c>
      <c r="G248" s="179"/>
      <c r="H248" s="179">
        <v>892.5</v>
      </c>
      <c r="I248" s="181">
        <v>900</v>
      </c>
      <c r="J248" s="182" t="s">
        <v>703</v>
      </c>
      <c r="K248" s="152">
        <f>H248-F248</f>
        <v>152.5</v>
      </c>
      <c r="L248" s="183">
        <f>K248/F248</f>
        <v>0.20608108108108109</v>
      </c>
      <c r="M248" s="179" t="s">
        <v>535</v>
      </c>
      <c r="N248" s="184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107</v>
      </c>
      <c r="B249" s="146">
        <v>43073</v>
      </c>
      <c r="C249" s="146"/>
      <c r="D249" s="147" t="s">
        <v>704</v>
      </c>
      <c r="E249" s="148" t="s">
        <v>565</v>
      </c>
      <c r="F249" s="149">
        <v>118.5</v>
      </c>
      <c r="G249" s="148"/>
      <c r="H249" s="148">
        <v>143.5</v>
      </c>
      <c r="I249" s="150">
        <v>145</v>
      </c>
      <c r="J249" s="151" t="s">
        <v>556</v>
      </c>
      <c r="K249" s="152">
        <f>H249-F249</f>
        <v>25</v>
      </c>
      <c r="L249" s="153">
        <f>K249/F249</f>
        <v>0.2109704641350211</v>
      </c>
      <c r="M249" s="148" t="s">
        <v>535</v>
      </c>
      <c r="N249" s="154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108</v>
      </c>
      <c r="B250" s="156">
        <v>43090</v>
      </c>
      <c r="C250" s="156"/>
      <c r="D250" s="157" t="s">
        <v>405</v>
      </c>
      <c r="E250" s="158" t="s">
        <v>565</v>
      </c>
      <c r="F250" s="159">
        <v>715</v>
      </c>
      <c r="G250" s="159"/>
      <c r="H250" s="160">
        <v>500</v>
      </c>
      <c r="I250" s="160">
        <v>872</v>
      </c>
      <c r="J250" s="161" t="s">
        <v>705</v>
      </c>
      <c r="K250" s="162">
        <f>H250-F250</f>
        <v>-215</v>
      </c>
      <c r="L250" s="163">
        <f>K250/F250</f>
        <v>-0.30069930069930068</v>
      </c>
      <c r="M250" s="159" t="s">
        <v>547</v>
      </c>
      <c r="N250" s="156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109</v>
      </c>
      <c r="B251" s="146">
        <v>43098</v>
      </c>
      <c r="C251" s="146"/>
      <c r="D251" s="147" t="s">
        <v>549</v>
      </c>
      <c r="E251" s="148" t="s">
        <v>565</v>
      </c>
      <c r="F251" s="149">
        <v>435</v>
      </c>
      <c r="G251" s="148"/>
      <c r="H251" s="148">
        <v>542.5</v>
      </c>
      <c r="I251" s="150">
        <v>539</v>
      </c>
      <c r="J251" s="151" t="s">
        <v>623</v>
      </c>
      <c r="K251" s="152">
        <v>107.5</v>
      </c>
      <c r="L251" s="153">
        <v>0.247126436781609</v>
      </c>
      <c r="M251" s="148" t="s">
        <v>535</v>
      </c>
      <c r="N251" s="154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110</v>
      </c>
      <c r="B252" s="146">
        <v>43098</v>
      </c>
      <c r="C252" s="146"/>
      <c r="D252" s="147" t="s">
        <v>507</v>
      </c>
      <c r="E252" s="148" t="s">
        <v>565</v>
      </c>
      <c r="F252" s="149">
        <v>885</v>
      </c>
      <c r="G252" s="148"/>
      <c r="H252" s="148">
        <v>1090</v>
      </c>
      <c r="I252" s="150">
        <v>1084</v>
      </c>
      <c r="J252" s="151" t="s">
        <v>623</v>
      </c>
      <c r="K252" s="152">
        <v>205</v>
      </c>
      <c r="L252" s="153">
        <v>0.23163841807909599</v>
      </c>
      <c r="M252" s="148" t="s">
        <v>535</v>
      </c>
      <c r="N252" s="154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111</v>
      </c>
      <c r="B253" s="186">
        <v>43192</v>
      </c>
      <c r="C253" s="186"/>
      <c r="D253" s="164" t="s">
        <v>706</v>
      </c>
      <c r="E253" s="159" t="s">
        <v>565</v>
      </c>
      <c r="F253" s="187">
        <v>478.5</v>
      </c>
      <c r="G253" s="159"/>
      <c r="H253" s="159">
        <v>442</v>
      </c>
      <c r="I253" s="160">
        <v>613</v>
      </c>
      <c r="J253" s="161" t="s">
        <v>707</v>
      </c>
      <c r="K253" s="162">
        <f>H253-F253</f>
        <v>-36.5</v>
      </c>
      <c r="L253" s="163">
        <f>K253/F253</f>
        <v>-7.6280041797283177E-2</v>
      </c>
      <c r="M253" s="159" t="s">
        <v>547</v>
      </c>
      <c r="N253" s="156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5">
        <v>112</v>
      </c>
      <c r="B254" s="156">
        <v>43194</v>
      </c>
      <c r="C254" s="156"/>
      <c r="D254" s="157" t="s">
        <v>708</v>
      </c>
      <c r="E254" s="158" t="s">
        <v>565</v>
      </c>
      <c r="F254" s="159">
        <f>141.5-7.3</f>
        <v>134.19999999999999</v>
      </c>
      <c r="G254" s="159"/>
      <c r="H254" s="160">
        <v>77</v>
      </c>
      <c r="I254" s="160">
        <v>180</v>
      </c>
      <c r="J254" s="161" t="s">
        <v>709</v>
      </c>
      <c r="K254" s="162">
        <f>H254-F254</f>
        <v>-57.199999999999989</v>
      </c>
      <c r="L254" s="163">
        <f>K254/F254</f>
        <v>-0.42622950819672129</v>
      </c>
      <c r="M254" s="159" t="s">
        <v>547</v>
      </c>
      <c r="N254" s="15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5">
        <v>113</v>
      </c>
      <c r="B255" s="156">
        <v>43209</v>
      </c>
      <c r="C255" s="156"/>
      <c r="D255" s="157" t="s">
        <v>710</v>
      </c>
      <c r="E255" s="158" t="s">
        <v>565</v>
      </c>
      <c r="F255" s="159">
        <v>430</v>
      </c>
      <c r="G255" s="159"/>
      <c r="H255" s="160">
        <v>220</v>
      </c>
      <c r="I255" s="160">
        <v>537</v>
      </c>
      <c r="J255" s="161" t="s">
        <v>711</v>
      </c>
      <c r="K255" s="162">
        <f>H255-F255</f>
        <v>-210</v>
      </c>
      <c r="L255" s="163">
        <f>K255/F255</f>
        <v>-0.48837209302325579</v>
      </c>
      <c r="M255" s="159" t="s">
        <v>547</v>
      </c>
      <c r="N255" s="156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114</v>
      </c>
      <c r="B256" s="177">
        <v>43220</v>
      </c>
      <c r="C256" s="177"/>
      <c r="D256" s="178" t="s">
        <v>371</v>
      </c>
      <c r="E256" s="179" t="s">
        <v>565</v>
      </c>
      <c r="F256" s="179">
        <v>153.5</v>
      </c>
      <c r="G256" s="179"/>
      <c r="H256" s="179">
        <v>196</v>
      </c>
      <c r="I256" s="181">
        <v>196</v>
      </c>
      <c r="J256" s="151" t="s">
        <v>712</v>
      </c>
      <c r="K256" s="152">
        <f>H256-F256</f>
        <v>42.5</v>
      </c>
      <c r="L256" s="153">
        <f>K256/F256</f>
        <v>0.27687296416938112</v>
      </c>
      <c r="M256" s="148" t="s">
        <v>535</v>
      </c>
      <c r="N256" s="154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5">
        <v>115</v>
      </c>
      <c r="B257" s="156">
        <v>43306</v>
      </c>
      <c r="C257" s="156"/>
      <c r="D257" s="157" t="s">
        <v>682</v>
      </c>
      <c r="E257" s="158" t="s">
        <v>565</v>
      </c>
      <c r="F257" s="159">
        <v>27.5</v>
      </c>
      <c r="G257" s="159"/>
      <c r="H257" s="160">
        <v>13.1</v>
      </c>
      <c r="I257" s="160">
        <v>60</v>
      </c>
      <c r="J257" s="161" t="s">
        <v>713</v>
      </c>
      <c r="K257" s="162">
        <v>-14.4</v>
      </c>
      <c r="L257" s="163">
        <v>-0.52363636363636401</v>
      </c>
      <c r="M257" s="159" t="s">
        <v>547</v>
      </c>
      <c r="N257" s="156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116</v>
      </c>
      <c r="B258" s="186">
        <v>43318</v>
      </c>
      <c r="C258" s="186"/>
      <c r="D258" s="164" t="s">
        <v>714</v>
      </c>
      <c r="E258" s="159" t="s">
        <v>565</v>
      </c>
      <c r="F258" s="159">
        <v>148.5</v>
      </c>
      <c r="G258" s="159"/>
      <c r="H258" s="159">
        <v>102</v>
      </c>
      <c r="I258" s="160">
        <v>182</v>
      </c>
      <c r="J258" s="161" t="s">
        <v>715</v>
      </c>
      <c r="K258" s="162">
        <f>H258-F258</f>
        <v>-46.5</v>
      </c>
      <c r="L258" s="163">
        <f>K258/F258</f>
        <v>-0.31313131313131315</v>
      </c>
      <c r="M258" s="159" t="s">
        <v>547</v>
      </c>
      <c r="N258" s="156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117</v>
      </c>
      <c r="B259" s="146">
        <v>43335</v>
      </c>
      <c r="C259" s="146"/>
      <c r="D259" s="147" t="s">
        <v>716</v>
      </c>
      <c r="E259" s="148" t="s">
        <v>565</v>
      </c>
      <c r="F259" s="179">
        <v>285</v>
      </c>
      <c r="G259" s="148"/>
      <c r="H259" s="148">
        <v>355</v>
      </c>
      <c r="I259" s="150">
        <v>364</v>
      </c>
      <c r="J259" s="151" t="s">
        <v>717</v>
      </c>
      <c r="K259" s="152">
        <v>70</v>
      </c>
      <c r="L259" s="153">
        <v>0.24561403508771901</v>
      </c>
      <c r="M259" s="148" t="s">
        <v>535</v>
      </c>
      <c r="N259" s="154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118</v>
      </c>
      <c r="B260" s="146">
        <v>43341</v>
      </c>
      <c r="C260" s="146"/>
      <c r="D260" s="147" t="s">
        <v>359</v>
      </c>
      <c r="E260" s="148" t="s">
        <v>565</v>
      </c>
      <c r="F260" s="179">
        <v>525</v>
      </c>
      <c r="G260" s="148"/>
      <c r="H260" s="148">
        <v>585</v>
      </c>
      <c r="I260" s="150">
        <v>635</v>
      </c>
      <c r="J260" s="151" t="s">
        <v>718</v>
      </c>
      <c r="K260" s="152">
        <f t="shared" ref="K260:K277" si="118">H260-F260</f>
        <v>60</v>
      </c>
      <c r="L260" s="153">
        <f t="shared" ref="L260:L277" si="119">K260/F260</f>
        <v>0.11428571428571428</v>
      </c>
      <c r="M260" s="148" t="s">
        <v>535</v>
      </c>
      <c r="N260" s="154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119</v>
      </c>
      <c r="B261" s="146">
        <v>43395</v>
      </c>
      <c r="C261" s="146"/>
      <c r="D261" s="147" t="s">
        <v>347</v>
      </c>
      <c r="E261" s="148" t="s">
        <v>565</v>
      </c>
      <c r="F261" s="179">
        <v>475</v>
      </c>
      <c r="G261" s="148"/>
      <c r="H261" s="148">
        <v>574</v>
      </c>
      <c r="I261" s="150">
        <v>570</v>
      </c>
      <c r="J261" s="151" t="s">
        <v>623</v>
      </c>
      <c r="K261" s="152">
        <f t="shared" si="118"/>
        <v>99</v>
      </c>
      <c r="L261" s="153">
        <f t="shared" si="119"/>
        <v>0.20842105263157895</v>
      </c>
      <c r="M261" s="148" t="s">
        <v>535</v>
      </c>
      <c r="N261" s="154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120</v>
      </c>
      <c r="B262" s="177">
        <v>43397</v>
      </c>
      <c r="C262" s="177"/>
      <c r="D262" s="178" t="s">
        <v>366</v>
      </c>
      <c r="E262" s="179" t="s">
        <v>565</v>
      </c>
      <c r="F262" s="179">
        <v>707.5</v>
      </c>
      <c r="G262" s="179"/>
      <c r="H262" s="179">
        <v>872</v>
      </c>
      <c r="I262" s="181">
        <v>872</v>
      </c>
      <c r="J262" s="182" t="s">
        <v>623</v>
      </c>
      <c r="K262" s="152">
        <f t="shared" si="118"/>
        <v>164.5</v>
      </c>
      <c r="L262" s="183">
        <f t="shared" si="119"/>
        <v>0.23250883392226149</v>
      </c>
      <c r="M262" s="179" t="s">
        <v>535</v>
      </c>
      <c r="N262" s="184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121</v>
      </c>
      <c r="B263" s="177">
        <v>43398</v>
      </c>
      <c r="C263" s="177"/>
      <c r="D263" s="178" t="s">
        <v>719</v>
      </c>
      <c r="E263" s="179" t="s">
        <v>565</v>
      </c>
      <c r="F263" s="179">
        <v>162</v>
      </c>
      <c r="G263" s="179"/>
      <c r="H263" s="179">
        <v>204</v>
      </c>
      <c r="I263" s="181">
        <v>209</v>
      </c>
      <c r="J263" s="182" t="s">
        <v>720</v>
      </c>
      <c r="K263" s="152">
        <f t="shared" si="118"/>
        <v>42</v>
      </c>
      <c r="L263" s="183">
        <f t="shared" si="119"/>
        <v>0.25925925925925924</v>
      </c>
      <c r="M263" s="179" t="s">
        <v>535</v>
      </c>
      <c r="N263" s="184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122</v>
      </c>
      <c r="B264" s="177">
        <v>43399</v>
      </c>
      <c r="C264" s="177"/>
      <c r="D264" s="178" t="s">
        <v>445</v>
      </c>
      <c r="E264" s="179" t="s">
        <v>565</v>
      </c>
      <c r="F264" s="179">
        <v>240</v>
      </c>
      <c r="G264" s="179"/>
      <c r="H264" s="179">
        <v>297</v>
      </c>
      <c r="I264" s="181">
        <v>297</v>
      </c>
      <c r="J264" s="182" t="s">
        <v>623</v>
      </c>
      <c r="K264" s="188">
        <f t="shared" si="118"/>
        <v>57</v>
      </c>
      <c r="L264" s="183">
        <f t="shared" si="119"/>
        <v>0.23749999999999999</v>
      </c>
      <c r="M264" s="179" t="s">
        <v>535</v>
      </c>
      <c r="N264" s="184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123</v>
      </c>
      <c r="B265" s="146">
        <v>43439</v>
      </c>
      <c r="C265" s="146"/>
      <c r="D265" s="147" t="s">
        <v>721</v>
      </c>
      <c r="E265" s="148" t="s">
        <v>565</v>
      </c>
      <c r="F265" s="148">
        <v>202.5</v>
      </c>
      <c r="G265" s="148"/>
      <c r="H265" s="148">
        <v>255</v>
      </c>
      <c r="I265" s="150">
        <v>252</v>
      </c>
      <c r="J265" s="151" t="s">
        <v>623</v>
      </c>
      <c r="K265" s="152">
        <f t="shared" si="118"/>
        <v>52.5</v>
      </c>
      <c r="L265" s="153">
        <f t="shared" si="119"/>
        <v>0.25925925925925924</v>
      </c>
      <c r="M265" s="148" t="s">
        <v>535</v>
      </c>
      <c r="N265" s="154">
        <v>43542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124</v>
      </c>
      <c r="B266" s="177">
        <v>43465</v>
      </c>
      <c r="C266" s="146"/>
      <c r="D266" s="178" t="s">
        <v>392</v>
      </c>
      <c r="E266" s="179" t="s">
        <v>565</v>
      </c>
      <c r="F266" s="179">
        <v>710</v>
      </c>
      <c r="G266" s="179"/>
      <c r="H266" s="179">
        <v>866</v>
      </c>
      <c r="I266" s="181">
        <v>866</v>
      </c>
      <c r="J266" s="182" t="s">
        <v>623</v>
      </c>
      <c r="K266" s="152">
        <f t="shared" si="118"/>
        <v>156</v>
      </c>
      <c r="L266" s="153">
        <f t="shared" si="119"/>
        <v>0.21971830985915494</v>
      </c>
      <c r="M266" s="148" t="s">
        <v>535</v>
      </c>
      <c r="N266" s="154">
        <v>43553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125</v>
      </c>
      <c r="B267" s="177">
        <v>43522</v>
      </c>
      <c r="C267" s="177"/>
      <c r="D267" s="178" t="s">
        <v>151</v>
      </c>
      <c r="E267" s="179" t="s">
        <v>565</v>
      </c>
      <c r="F267" s="179">
        <v>337.25</v>
      </c>
      <c r="G267" s="179"/>
      <c r="H267" s="179">
        <v>398.5</v>
      </c>
      <c r="I267" s="181">
        <v>411</v>
      </c>
      <c r="J267" s="151" t="s">
        <v>723</v>
      </c>
      <c r="K267" s="152">
        <f t="shared" si="118"/>
        <v>61.25</v>
      </c>
      <c r="L267" s="153">
        <f t="shared" si="119"/>
        <v>0.1816160118606375</v>
      </c>
      <c r="M267" s="148" t="s">
        <v>535</v>
      </c>
      <c r="N267" s="154">
        <v>43760</v>
      </c>
      <c r="O267" s="1"/>
      <c r="P267" s="1"/>
      <c r="Q267" s="1"/>
      <c r="R267" s="6" t="s">
        <v>722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126</v>
      </c>
      <c r="B268" s="190">
        <v>43559</v>
      </c>
      <c r="C268" s="190"/>
      <c r="D268" s="191" t="s">
        <v>724</v>
      </c>
      <c r="E268" s="192" t="s">
        <v>565</v>
      </c>
      <c r="F268" s="192">
        <v>130</v>
      </c>
      <c r="G268" s="192"/>
      <c r="H268" s="192">
        <v>65</v>
      </c>
      <c r="I268" s="193">
        <v>158</v>
      </c>
      <c r="J268" s="161" t="s">
        <v>725</v>
      </c>
      <c r="K268" s="162">
        <f t="shared" si="118"/>
        <v>-65</v>
      </c>
      <c r="L268" s="163">
        <f t="shared" si="119"/>
        <v>-0.5</v>
      </c>
      <c r="M268" s="159" t="s">
        <v>547</v>
      </c>
      <c r="N268" s="156">
        <v>43726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127</v>
      </c>
      <c r="B269" s="177">
        <v>43017</v>
      </c>
      <c r="C269" s="177"/>
      <c r="D269" s="178" t="s">
        <v>182</v>
      </c>
      <c r="E269" s="179" t="s">
        <v>565</v>
      </c>
      <c r="F269" s="179">
        <v>141.5</v>
      </c>
      <c r="G269" s="179"/>
      <c r="H269" s="179">
        <v>183.5</v>
      </c>
      <c r="I269" s="181">
        <v>210</v>
      </c>
      <c r="J269" s="151" t="s">
        <v>720</v>
      </c>
      <c r="K269" s="152">
        <f t="shared" si="118"/>
        <v>42</v>
      </c>
      <c r="L269" s="153">
        <f t="shared" si="119"/>
        <v>0.29681978798586572</v>
      </c>
      <c r="M269" s="148" t="s">
        <v>535</v>
      </c>
      <c r="N269" s="154">
        <v>43042</v>
      </c>
      <c r="O269" s="1"/>
      <c r="P269" s="1"/>
      <c r="Q269" s="1"/>
      <c r="R269" s="6" t="s">
        <v>726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128</v>
      </c>
      <c r="B270" s="190">
        <v>43074</v>
      </c>
      <c r="C270" s="190"/>
      <c r="D270" s="191" t="s">
        <v>727</v>
      </c>
      <c r="E270" s="192" t="s">
        <v>565</v>
      </c>
      <c r="F270" s="187">
        <v>172</v>
      </c>
      <c r="G270" s="192"/>
      <c r="H270" s="192">
        <v>155.25</v>
      </c>
      <c r="I270" s="193">
        <v>230</v>
      </c>
      <c r="J270" s="161" t="s">
        <v>728</v>
      </c>
      <c r="K270" s="162">
        <f t="shared" si="118"/>
        <v>-16.75</v>
      </c>
      <c r="L270" s="163">
        <f t="shared" si="119"/>
        <v>-9.7383720930232565E-2</v>
      </c>
      <c r="M270" s="159" t="s">
        <v>547</v>
      </c>
      <c r="N270" s="156">
        <v>43787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129</v>
      </c>
      <c r="B271" s="177">
        <v>43398</v>
      </c>
      <c r="C271" s="177"/>
      <c r="D271" s="178" t="s">
        <v>107</v>
      </c>
      <c r="E271" s="179" t="s">
        <v>565</v>
      </c>
      <c r="F271" s="179">
        <v>698.5</v>
      </c>
      <c r="G271" s="179"/>
      <c r="H271" s="179">
        <v>890</v>
      </c>
      <c r="I271" s="181">
        <v>890</v>
      </c>
      <c r="J271" s="151" t="s">
        <v>788</v>
      </c>
      <c r="K271" s="152">
        <f t="shared" si="118"/>
        <v>191.5</v>
      </c>
      <c r="L271" s="153">
        <f t="shared" si="119"/>
        <v>0.27415891195418757</v>
      </c>
      <c r="M271" s="148" t="s">
        <v>535</v>
      </c>
      <c r="N271" s="154">
        <v>44328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130</v>
      </c>
      <c r="B272" s="177">
        <v>42877</v>
      </c>
      <c r="C272" s="177"/>
      <c r="D272" s="178" t="s">
        <v>358</v>
      </c>
      <c r="E272" s="179" t="s">
        <v>565</v>
      </c>
      <c r="F272" s="179">
        <v>127.6</v>
      </c>
      <c r="G272" s="179"/>
      <c r="H272" s="179">
        <v>138</v>
      </c>
      <c r="I272" s="181">
        <v>190</v>
      </c>
      <c r="J272" s="151" t="s">
        <v>729</v>
      </c>
      <c r="K272" s="152">
        <f t="shared" si="118"/>
        <v>10.400000000000006</v>
      </c>
      <c r="L272" s="153">
        <f t="shared" si="119"/>
        <v>8.1504702194357417E-2</v>
      </c>
      <c r="M272" s="148" t="s">
        <v>535</v>
      </c>
      <c r="N272" s="154">
        <v>43774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131</v>
      </c>
      <c r="B273" s="177">
        <v>43158</v>
      </c>
      <c r="C273" s="177"/>
      <c r="D273" s="178" t="s">
        <v>730</v>
      </c>
      <c r="E273" s="179" t="s">
        <v>565</v>
      </c>
      <c r="F273" s="179">
        <v>317</v>
      </c>
      <c r="G273" s="179"/>
      <c r="H273" s="179">
        <v>382.5</v>
      </c>
      <c r="I273" s="181">
        <v>398</v>
      </c>
      <c r="J273" s="151" t="s">
        <v>731</v>
      </c>
      <c r="K273" s="152">
        <f t="shared" si="118"/>
        <v>65.5</v>
      </c>
      <c r="L273" s="153">
        <f t="shared" si="119"/>
        <v>0.20662460567823343</v>
      </c>
      <c r="M273" s="148" t="s">
        <v>535</v>
      </c>
      <c r="N273" s="154">
        <v>44238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132</v>
      </c>
      <c r="B274" s="190">
        <v>43164</v>
      </c>
      <c r="C274" s="190"/>
      <c r="D274" s="191" t="s">
        <v>144</v>
      </c>
      <c r="E274" s="192" t="s">
        <v>565</v>
      </c>
      <c r="F274" s="187">
        <f>510-14.4</f>
        <v>495.6</v>
      </c>
      <c r="G274" s="192"/>
      <c r="H274" s="192">
        <v>350</v>
      </c>
      <c r="I274" s="193">
        <v>672</v>
      </c>
      <c r="J274" s="161" t="s">
        <v>732</v>
      </c>
      <c r="K274" s="162">
        <f t="shared" si="118"/>
        <v>-145.60000000000002</v>
      </c>
      <c r="L274" s="163">
        <f t="shared" si="119"/>
        <v>-0.29378531073446329</v>
      </c>
      <c r="M274" s="159" t="s">
        <v>547</v>
      </c>
      <c r="N274" s="156">
        <v>43887</v>
      </c>
      <c r="O274" s="1"/>
      <c r="P274" s="1"/>
      <c r="Q274" s="1"/>
      <c r="R274" s="6" t="s">
        <v>722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133</v>
      </c>
      <c r="B275" s="190">
        <v>43237</v>
      </c>
      <c r="C275" s="190"/>
      <c r="D275" s="191" t="s">
        <v>437</v>
      </c>
      <c r="E275" s="192" t="s">
        <v>565</v>
      </c>
      <c r="F275" s="187">
        <v>230.3</v>
      </c>
      <c r="G275" s="192"/>
      <c r="H275" s="192">
        <v>102.5</v>
      </c>
      <c r="I275" s="193">
        <v>348</v>
      </c>
      <c r="J275" s="161" t="s">
        <v>733</v>
      </c>
      <c r="K275" s="162">
        <f t="shared" si="118"/>
        <v>-127.80000000000001</v>
      </c>
      <c r="L275" s="163">
        <f t="shared" si="119"/>
        <v>-0.55492835432045162</v>
      </c>
      <c r="M275" s="159" t="s">
        <v>547</v>
      </c>
      <c r="N275" s="156">
        <v>43896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134</v>
      </c>
      <c r="B276" s="177">
        <v>43258</v>
      </c>
      <c r="C276" s="177"/>
      <c r="D276" s="178" t="s">
        <v>409</v>
      </c>
      <c r="E276" s="179" t="s">
        <v>565</v>
      </c>
      <c r="F276" s="179">
        <f>342.5-5.1</f>
        <v>337.4</v>
      </c>
      <c r="G276" s="179"/>
      <c r="H276" s="179">
        <v>412.5</v>
      </c>
      <c r="I276" s="181">
        <v>439</v>
      </c>
      <c r="J276" s="151" t="s">
        <v>734</v>
      </c>
      <c r="K276" s="152">
        <f t="shared" si="118"/>
        <v>75.100000000000023</v>
      </c>
      <c r="L276" s="153">
        <f t="shared" si="119"/>
        <v>0.22258446947243635</v>
      </c>
      <c r="M276" s="148" t="s">
        <v>535</v>
      </c>
      <c r="N276" s="154">
        <v>44230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135</v>
      </c>
      <c r="B277" s="169">
        <v>43285</v>
      </c>
      <c r="C277" s="169"/>
      <c r="D277" s="170" t="s">
        <v>55</v>
      </c>
      <c r="E277" s="171" t="s">
        <v>565</v>
      </c>
      <c r="F277" s="171">
        <f>127.5-5.53</f>
        <v>121.97</v>
      </c>
      <c r="G277" s="172"/>
      <c r="H277" s="172">
        <v>122.5</v>
      </c>
      <c r="I277" s="172">
        <v>170</v>
      </c>
      <c r="J277" s="173" t="s">
        <v>761</v>
      </c>
      <c r="K277" s="174">
        <f t="shared" si="118"/>
        <v>0.53000000000000114</v>
      </c>
      <c r="L277" s="175">
        <f t="shared" si="119"/>
        <v>4.3453308190538747E-3</v>
      </c>
      <c r="M277" s="171" t="s">
        <v>656</v>
      </c>
      <c r="N277" s="169">
        <v>44431</v>
      </c>
      <c r="O277" s="1"/>
      <c r="P277" s="1"/>
      <c r="Q277" s="1"/>
      <c r="R277" s="6" t="s">
        <v>722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136</v>
      </c>
      <c r="B278" s="190">
        <v>43294</v>
      </c>
      <c r="C278" s="190"/>
      <c r="D278" s="191" t="s">
        <v>349</v>
      </c>
      <c r="E278" s="192" t="s">
        <v>565</v>
      </c>
      <c r="F278" s="187">
        <v>46.5</v>
      </c>
      <c r="G278" s="192"/>
      <c r="H278" s="192">
        <v>17</v>
      </c>
      <c r="I278" s="193">
        <v>59</v>
      </c>
      <c r="J278" s="161" t="s">
        <v>735</v>
      </c>
      <c r="K278" s="162">
        <f t="shared" ref="K278:K286" si="120">H278-F278</f>
        <v>-29.5</v>
      </c>
      <c r="L278" s="163">
        <f t="shared" ref="L278:L286" si="121">K278/F278</f>
        <v>-0.63440860215053763</v>
      </c>
      <c r="M278" s="159" t="s">
        <v>547</v>
      </c>
      <c r="N278" s="156">
        <v>43887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137</v>
      </c>
      <c r="B279" s="177">
        <v>43396</v>
      </c>
      <c r="C279" s="177"/>
      <c r="D279" s="178" t="s">
        <v>394</v>
      </c>
      <c r="E279" s="179" t="s">
        <v>565</v>
      </c>
      <c r="F279" s="179">
        <v>156.5</v>
      </c>
      <c r="G279" s="179"/>
      <c r="H279" s="179">
        <v>207.5</v>
      </c>
      <c r="I279" s="181">
        <v>191</v>
      </c>
      <c r="J279" s="151" t="s">
        <v>623</v>
      </c>
      <c r="K279" s="152">
        <f t="shared" si="120"/>
        <v>51</v>
      </c>
      <c r="L279" s="153">
        <f t="shared" si="121"/>
        <v>0.32587859424920129</v>
      </c>
      <c r="M279" s="148" t="s">
        <v>535</v>
      </c>
      <c r="N279" s="154">
        <v>44369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138</v>
      </c>
      <c r="B280" s="177">
        <v>43439</v>
      </c>
      <c r="C280" s="177"/>
      <c r="D280" s="178" t="s">
        <v>314</v>
      </c>
      <c r="E280" s="179" t="s">
        <v>565</v>
      </c>
      <c r="F280" s="179">
        <v>259.5</v>
      </c>
      <c r="G280" s="179"/>
      <c r="H280" s="179">
        <v>320</v>
      </c>
      <c r="I280" s="181">
        <v>320</v>
      </c>
      <c r="J280" s="151" t="s">
        <v>623</v>
      </c>
      <c r="K280" s="152">
        <f t="shared" si="120"/>
        <v>60.5</v>
      </c>
      <c r="L280" s="153">
        <f t="shared" si="121"/>
        <v>0.23314065510597304</v>
      </c>
      <c r="M280" s="148" t="s">
        <v>535</v>
      </c>
      <c r="N280" s="154">
        <v>44323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139</v>
      </c>
      <c r="B281" s="190">
        <v>43439</v>
      </c>
      <c r="C281" s="190"/>
      <c r="D281" s="191" t="s">
        <v>736</v>
      </c>
      <c r="E281" s="192" t="s">
        <v>565</v>
      </c>
      <c r="F281" s="192">
        <v>715</v>
      </c>
      <c r="G281" s="192"/>
      <c r="H281" s="192">
        <v>445</v>
      </c>
      <c r="I281" s="193">
        <v>840</v>
      </c>
      <c r="J281" s="161" t="s">
        <v>737</v>
      </c>
      <c r="K281" s="162">
        <f t="shared" si="120"/>
        <v>-270</v>
      </c>
      <c r="L281" s="163">
        <f t="shared" si="121"/>
        <v>-0.3776223776223776</v>
      </c>
      <c r="M281" s="159" t="s">
        <v>547</v>
      </c>
      <c r="N281" s="156">
        <v>43800</v>
      </c>
      <c r="O281" s="1"/>
      <c r="P281" s="1"/>
      <c r="Q281" s="1"/>
      <c r="R281" s="6" t="s">
        <v>722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140</v>
      </c>
      <c r="B282" s="177">
        <v>43469</v>
      </c>
      <c r="C282" s="177"/>
      <c r="D282" s="178" t="s">
        <v>156</v>
      </c>
      <c r="E282" s="179" t="s">
        <v>565</v>
      </c>
      <c r="F282" s="179">
        <v>875</v>
      </c>
      <c r="G282" s="179"/>
      <c r="H282" s="179">
        <v>1165</v>
      </c>
      <c r="I282" s="181">
        <v>1185</v>
      </c>
      <c r="J282" s="151" t="s">
        <v>738</v>
      </c>
      <c r="K282" s="152">
        <f t="shared" si="120"/>
        <v>290</v>
      </c>
      <c r="L282" s="153">
        <f t="shared" si="121"/>
        <v>0.33142857142857141</v>
      </c>
      <c r="M282" s="148" t="s">
        <v>535</v>
      </c>
      <c r="N282" s="154">
        <v>43847</v>
      </c>
      <c r="O282" s="1"/>
      <c r="P282" s="1"/>
      <c r="Q282" s="1"/>
      <c r="R282" s="6" t="s">
        <v>722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141</v>
      </c>
      <c r="B283" s="177">
        <v>43559</v>
      </c>
      <c r="C283" s="177"/>
      <c r="D283" s="178" t="s">
        <v>330</v>
      </c>
      <c r="E283" s="179" t="s">
        <v>565</v>
      </c>
      <c r="F283" s="179">
        <f>387-14.63</f>
        <v>372.37</v>
      </c>
      <c r="G283" s="179"/>
      <c r="H283" s="179">
        <v>490</v>
      </c>
      <c r="I283" s="181">
        <v>490</v>
      </c>
      <c r="J283" s="151" t="s">
        <v>623</v>
      </c>
      <c r="K283" s="152">
        <f t="shared" si="120"/>
        <v>117.63</v>
      </c>
      <c r="L283" s="153">
        <f t="shared" si="121"/>
        <v>0.31589548030185027</v>
      </c>
      <c r="M283" s="148" t="s">
        <v>535</v>
      </c>
      <c r="N283" s="154">
        <v>43850</v>
      </c>
      <c r="O283" s="1"/>
      <c r="P283" s="1"/>
      <c r="Q283" s="1"/>
      <c r="R283" s="6" t="s">
        <v>722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142</v>
      </c>
      <c r="B284" s="190">
        <v>43578</v>
      </c>
      <c r="C284" s="190"/>
      <c r="D284" s="191" t="s">
        <v>739</v>
      </c>
      <c r="E284" s="192" t="s">
        <v>537</v>
      </c>
      <c r="F284" s="192">
        <v>220</v>
      </c>
      <c r="G284" s="192"/>
      <c r="H284" s="192">
        <v>127.5</v>
      </c>
      <c r="I284" s="193">
        <v>284</v>
      </c>
      <c r="J284" s="161" t="s">
        <v>740</v>
      </c>
      <c r="K284" s="162">
        <f t="shared" si="120"/>
        <v>-92.5</v>
      </c>
      <c r="L284" s="163">
        <f t="shared" si="121"/>
        <v>-0.42045454545454547</v>
      </c>
      <c r="M284" s="159" t="s">
        <v>547</v>
      </c>
      <c r="N284" s="156">
        <v>43896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143</v>
      </c>
      <c r="B285" s="177">
        <v>43622</v>
      </c>
      <c r="C285" s="177"/>
      <c r="D285" s="178" t="s">
        <v>446</v>
      </c>
      <c r="E285" s="179" t="s">
        <v>537</v>
      </c>
      <c r="F285" s="179">
        <v>332.8</v>
      </c>
      <c r="G285" s="179"/>
      <c r="H285" s="179">
        <v>405</v>
      </c>
      <c r="I285" s="181">
        <v>419</v>
      </c>
      <c r="J285" s="151" t="s">
        <v>741</v>
      </c>
      <c r="K285" s="152">
        <f t="shared" si="120"/>
        <v>72.199999999999989</v>
      </c>
      <c r="L285" s="153">
        <f t="shared" si="121"/>
        <v>0.21694711538461534</v>
      </c>
      <c r="M285" s="148" t="s">
        <v>535</v>
      </c>
      <c r="N285" s="154">
        <v>43860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0">
        <v>144</v>
      </c>
      <c r="B286" s="169">
        <v>43641</v>
      </c>
      <c r="C286" s="169"/>
      <c r="D286" s="170" t="s">
        <v>149</v>
      </c>
      <c r="E286" s="171" t="s">
        <v>565</v>
      </c>
      <c r="F286" s="171">
        <v>386</v>
      </c>
      <c r="G286" s="172"/>
      <c r="H286" s="172">
        <v>395</v>
      </c>
      <c r="I286" s="172">
        <v>452</v>
      </c>
      <c r="J286" s="173" t="s">
        <v>742</v>
      </c>
      <c r="K286" s="174">
        <f t="shared" si="120"/>
        <v>9</v>
      </c>
      <c r="L286" s="175">
        <f t="shared" si="121"/>
        <v>2.3316062176165803E-2</v>
      </c>
      <c r="M286" s="171" t="s">
        <v>656</v>
      </c>
      <c r="N286" s="169">
        <v>43868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0">
        <v>145</v>
      </c>
      <c r="B287" s="169">
        <v>43707</v>
      </c>
      <c r="C287" s="169"/>
      <c r="D287" s="170" t="s">
        <v>130</v>
      </c>
      <c r="E287" s="171" t="s">
        <v>565</v>
      </c>
      <c r="F287" s="171">
        <v>137.5</v>
      </c>
      <c r="G287" s="172"/>
      <c r="H287" s="172">
        <v>138.5</v>
      </c>
      <c r="I287" s="172">
        <v>190</v>
      </c>
      <c r="J287" s="173" t="s">
        <v>760</v>
      </c>
      <c r="K287" s="174">
        <f>H287-F287</f>
        <v>1</v>
      </c>
      <c r="L287" s="175">
        <f>K287/F287</f>
        <v>7.2727272727272727E-3</v>
      </c>
      <c r="M287" s="171" t="s">
        <v>656</v>
      </c>
      <c r="N287" s="169">
        <v>44432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146</v>
      </c>
      <c r="B288" s="177">
        <v>43731</v>
      </c>
      <c r="C288" s="177"/>
      <c r="D288" s="178" t="s">
        <v>402</v>
      </c>
      <c r="E288" s="179" t="s">
        <v>565</v>
      </c>
      <c r="F288" s="179">
        <v>235</v>
      </c>
      <c r="G288" s="179"/>
      <c r="H288" s="179">
        <v>295</v>
      </c>
      <c r="I288" s="181">
        <v>296</v>
      </c>
      <c r="J288" s="151" t="s">
        <v>743</v>
      </c>
      <c r="K288" s="152">
        <f t="shared" ref="K288:K294" si="122">H288-F288</f>
        <v>60</v>
      </c>
      <c r="L288" s="153">
        <f t="shared" ref="L288:L294" si="123">K288/F288</f>
        <v>0.25531914893617019</v>
      </c>
      <c r="M288" s="148" t="s">
        <v>535</v>
      </c>
      <c r="N288" s="154">
        <v>43844</v>
      </c>
      <c r="O288" s="1"/>
      <c r="P288" s="1"/>
      <c r="Q288" s="1"/>
      <c r="R288" s="6" t="s">
        <v>726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147</v>
      </c>
      <c r="B289" s="177">
        <v>43752</v>
      </c>
      <c r="C289" s="177"/>
      <c r="D289" s="178" t="s">
        <v>744</v>
      </c>
      <c r="E289" s="179" t="s">
        <v>565</v>
      </c>
      <c r="F289" s="179">
        <v>277.5</v>
      </c>
      <c r="G289" s="179"/>
      <c r="H289" s="179">
        <v>333</v>
      </c>
      <c r="I289" s="181">
        <v>333</v>
      </c>
      <c r="J289" s="151" t="s">
        <v>745</v>
      </c>
      <c r="K289" s="152">
        <f t="shared" si="122"/>
        <v>55.5</v>
      </c>
      <c r="L289" s="153">
        <f t="shared" si="123"/>
        <v>0.2</v>
      </c>
      <c r="M289" s="148" t="s">
        <v>535</v>
      </c>
      <c r="N289" s="154">
        <v>43846</v>
      </c>
      <c r="O289" s="1"/>
      <c r="P289" s="1"/>
      <c r="Q289" s="1"/>
      <c r="R289" s="6" t="s">
        <v>722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148</v>
      </c>
      <c r="B290" s="177">
        <v>43752</v>
      </c>
      <c r="C290" s="177"/>
      <c r="D290" s="178" t="s">
        <v>746</v>
      </c>
      <c r="E290" s="179" t="s">
        <v>565</v>
      </c>
      <c r="F290" s="179">
        <v>930</v>
      </c>
      <c r="G290" s="179"/>
      <c r="H290" s="179">
        <v>1165</v>
      </c>
      <c r="I290" s="181">
        <v>1200</v>
      </c>
      <c r="J290" s="151" t="s">
        <v>747</v>
      </c>
      <c r="K290" s="152">
        <f t="shared" si="122"/>
        <v>235</v>
      </c>
      <c r="L290" s="153">
        <f t="shared" si="123"/>
        <v>0.25268817204301075</v>
      </c>
      <c r="M290" s="148" t="s">
        <v>535</v>
      </c>
      <c r="N290" s="154">
        <v>43847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149</v>
      </c>
      <c r="B291" s="177">
        <v>43753</v>
      </c>
      <c r="C291" s="177"/>
      <c r="D291" s="178" t="s">
        <v>748</v>
      </c>
      <c r="E291" s="179" t="s">
        <v>565</v>
      </c>
      <c r="F291" s="149">
        <v>111</v>
      </c>
      <c r="G291" s="179"/>
      <c r="H291" s="179">
        <v>141</v>
      </c>
      <c r="I291" s="181">
        <v>141</v>
      </c>
      <c r="J291" s="151" t="s">
        <v>550</v>
      </c>
      <c r="K291" s="152">
        <f t="shared" si="122"/>
        <v>30</v>
      </c>
      <c r="L291" s="153">
        <f t="shared" si="123"/>
        <v>0.27027027027027029</v>
      </c>
      <c r="M291" s="148" t="s">
        <v>535</v>
      </c>
      <c r="N291" s="154">
        <v>44328</v>
      </c>
      <c r="O291" s="1"/>
      <c r="P291" s="1"/>
      <c r="Q291" s="1"/>
      <c r="R291" s="6" t="s">
        <v>726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150</v>
      </c>
      <c r="B292" s="177">
        <v>43753</v>
      </c>
      <c r="C292" s="177"/>
      <c r="D292" s="178" t="s">
        <v>749</v>
      </c>
      <c r="E292" s="179" t="s">
        <v>565</v>
      </c>
      <c r="F292" s="149">
        <v>296</v>
      </c>
      <c r="G292" s="179"/>
      <c r="H292" s="179">
        <v>370</v>
      </c>
      <c r="I292" s="181">
        <v>370</v>
      </c>
      <c r="J292" s="151" t="s">
        <v>623</v>
      </c>
      <c r="K292" s="152">
        <f t="shared" si="122"/>
        <v>74</v>
      </c>
      <c r="L292" s="153">
        <f t="shared" si="123"/>
        <v>0.25</v>
      </c>
      <c r="M292" s="148" t="s">
        <v>535</v>
      </c>
      <c r="N292" s="154">
        <v>43853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151</v>
      </c>
      <c r="B293" s="177">
        <v>43754</v>
      </c>
      <c r="C293" s="177"/>
      <c r="D293" s="178" t="s">
        <v>750</v>
      </c>
      <c r="E293" s="179" t="s">
        <v>565</v>
      </c>
      <c r="F293" s="149">
        <v>300</v>
      </c>
      <c r="G293" s="179"/>
      <c r="H293" s="179">
        <v>382.5</v>
      </c>
      <c r="I293" s="181">
        <v>344</v>
      </c>
      <c r="J293" s="151" t="s">
        <v>791</v>
      </c>
      <c r="K293" s="152">
        <f t="shared" si="122"/>
        <v>82.5</v>
      </c>
      <c r="L293" s="153">
        <f t="shared" si="123"/>
        <v>0.27500000000000002</v>
      </c>
      <c r="M293" s="148" t="s">
        <v>535</v>
      </c>
      <c r="N293" s="154">
        <v>44238</v>
      </c>
      <c r="O293" s="1"/>
      <c r="P293" s="1"/>
      <c r="Q293" s="1"/>
      <c r="R293" s="6" t="s">
        <v>726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152</v>
      </c>
      <c r="B294" s="177">
        <v>43832</v>
      </c>
      <c r="C294" s="177"/>
      <c r="D294" s="178" t="s">
        <v>751</v>
      </c>
      <c r="E294" s="179" t="s">
        <v>565</v>
      </c>
      <c r="F294" s="149">
        <v>495</v>
      </c>
      <c r="G294" s="179"/>
      <c r="H294" s="179">
        <v>595</v>
      </c>
      <c r="I294" s="181">
        <v>590</v>
      </c>
      <c r="J294" s="151" t="s">
        <v>790</v>
      </c>
      <c r="K294" s="152">
        <f t="shared" si="122"/>
        <v>100</v>
      </c>
      <c r="L294" s="153">
        <f t="shared" si="123"/>
        <v>0.20202020202020202</v>
      </c>
      <c r="M294" s="148" t="s">
        <v>535</v>
      </c>
      <c r="N294" s="154">
        <v>44589</v>
      </c>
      <c r="O294" s="1"/>
      <c r="P294" s="1"/>
      <c r="Q294" s="1"/>
      <c r="R294" s="6" t="s">
        <v>726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153</v>
      </c>
      <c r="B295" s="177">
        <v>43966</v>
      </c>
      <c r="C295" s="177"/>
      <c r="D295" s="178" t="s">
        <v>71</v>
      </c>
      <c r="E295" s="179" t="s">
        <v>565</v>
      </c>
      <c r="F295" s="149">
        <v>67.5</v>
      </c>
      <c r="G295" s="179"/>
      <c r="H295" s="179">
        <v>86</v>
      </c>
      <c r="I295" s="181">
        <v>86</v>
      </c>
      <c r="J295" s="151" t="s">
        <v>752</v>
      </c>
      <c r="K295" s="152">
        <f t="shared" ref="K295:K303" si="124">H295-F295</f>
        <v>18.5</v>
      </c>
      <c r="L295" s="153">
        <f t="shared" ref="L295:L303" si="125">K295/F295</f>
        <v>0.27407407407407408</v>
      </c>
      <c r="M295" s="148" t="s">
        <v>535</v>
      </c>
      <c r="N295" s="154">
        <v>44008</v>
      </c>
      <c r="O295" s="1"/>
      <c r="P295" s="1"/>
      <c r="Q295" s="1"/>
      <c r="R295" s="6" t="s">
        <v>726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154</v>
      </c>
      <c r="B296" s="177">
        <v>44035</v>
      </c>
      <c r="C296" s="177"/>
      <c r="D296" s="178" t="s">
        <v>445</v>
      </c>
      <c r="E296" s="179" t="s">
        <v>565</v>
      </c>
      <c r="F296" s="149">
        <v>231</v>
      </c>
      <c r="G296" s="179"/>
      <c r="H296" s="179">
        <v>281</v>
      </c>
      <c r="I296" s="181">
        <v>281</v>
      </c>
      <c r="J296" s="151" t="s">
        <v>623</v>
      </c>
      <c r="K296" s="152">
        <f t="shared" si="124"/>
        <v>50</v>
      </c>
      <c r="L296" s="153">
        <f t="shared" si="125"/>
        <v>0.21645021645021645</v>
      </c>
      <c r="M296" s="148" t="s">
        <v>535</v>
      </c>
      <c r="N296" s="154">
        <v>44358</v>
      </c>
      <c r="O296" s="1"/>
      <c r="P296" s="1"/>
      <c r="Q296" s="1"/>
      <c r="R296" s="6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155</v>
      </c>
      <c r="B297" s="177">
        <v>44092</v>
      </c>
      <c r="C297" s="177"/>
      <c r="D297" s="178" t="s">
        <v>386</v>
      </c>
      <c r="E297" s="179" t="s">
        <v>565</v>
      </c>
      <c r="F297" s="179">
        <v>206</v>
      </c>
      <c r="G297" s="179"/>
      <c r="H297" s="179">
        <v>248</v>
      </c>
      <c r="I297" s="181">
        <v>248</v>
      </c>
      <c r="J297" s="151" t="s">
        <v>623</v>
      </c>
      <c r="K297" s="152">
        <f t="shared" si="124"/>
        <v>42</v>
      </c>
      <c r="L297" s="153">
        <f t="shared" si="125"/>
        <v>0.20388349514563106</v>
      </c>
      <c r="M297" s="148" t="s">
        <v>535</v>
      </c>
      <c r="N297" s="154">
        <v>44214</v>
      </c>
      <c r="O297" s="1"/>
      <c r="P297" s="1"/>
      <c r="Q297" s="1"/>
      <c r="R297" s="6" t="s">
        <v>726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156</v>
      </c>
      <c r="B298" s="177">
        <v>44140</v>
      </c>
      <c r="C298" s="177"/>
      <c r="D298" s="178" t="s">
        <v>386</v>
      </c>
      <c r="E298" s="179" t="s">
        <v>565</v>
      </c>
      <c r="F298" s="179">
        <v>182.5</v>
      </c>
      <c r="G298" s="179"/>
      <c r="H298" s="179">
        <v>248</v>
      </c>
      <c r="I298" s="181">
        <v>248</v>
      </c>
      <c r="J298" s="151" t="s">
        <v>623</v>
      </c>
      <c r="K298" s="152">
        <f t="shared" si="124"/>
        <v>65.5</v>
      </c>
      <c r="L298" s="153">
        <f t="shared" si="125"/>
        <v>0.35890410958904112</v>
      </c>
      <c r="M298" s="148" t="s">
        <v>535</v>
      </c>
      <c r="N298" s="154">
        <v>44214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157</v>
      </c>
      <c r="B299" s="177">
        <v>44140</v>
      </c>
      <c r="C299" s="177"/>
      <c r="D299" s="178" t="s">
        <v>314</v>
      </c>
      <c r="E299" s="179" t="s">
        <v>565</v>
      </c>
      <c r="F299" s="179">
        <v>247.5</v>
      </c>
      <c r="G299" s="179"/>
      <c r="H299" s="179">
        <v>320</v>
      </c>
      <c r="I299" s="181">
        <v>320</v>
      </c>
      <c r="J299" s="151" t="s">
        <v>623</v>
      </c>
      <c r="K299" s="152">
        <f t="shared" si="124"/>
        <v>72.5</v>
      </c>
      <c r="L299" s="153">
        <f t="shared" si="125"/>
        <v>0.29292929292929293</v>
      </c>
      <c r="M299" s="148" t="s">
        <v>535</v>
      </c>
      <c r="N299" s="154">
        <v>44323</v>
      </c>
      <c r="O299" s="1"/>
      <c r="P299" s="1"/>
      <c r="Q299" s="1"/>
      <c r="R299" s="6" t="s">
        <v>726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158</v>
      </c>
      <c r="B300" s="177">
        <v>44140</v>
      </c>
      <c r="C300" s="177"/>
      <c r="D300" s="178" t="s">
        <v>267</v>
      </c>
      <c r="E300" s="179" t="s">
        <v>565</v>
      </c>
      <c r="F300" s="149">
        <v>925</v>
      </c>
      <c r="G300" s="179"/>
      <c r="H300" s="179">
        <v>1095</v>
      </c>
      <c r="I300" s="181">
        <v>1093</v>
      </c>
      <c r="J300" s="151" t="s">
        <v>753</v>
      </c>
      <c r="K300" s="152">
        <f t="shared" si="124"/>
        <v>170</v>
      </c>
      <c r="L300" s="153">
        <f t="shared" si="125"/>
        <v>0.18378378378378379</v>
      </c>
      <c r="M300" s="148" t="s">
        <v>535</v>
      </c>
      <c r="N300" s="154">
        <v>44201</v>
      </c>
      <c r="O300" s="1"/>
      <c r="P300" s="1"/>
      <c r="Q300" s="1"/>
      <c r="R300" s="6" t="s">
        <v>726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159</v>
      </c>
      <c r="B301" s="177">
        <v>44140</v>
      </c>
      <c r="C301" s="177"/>
      <c r="D301" s="178" t="s">
        <v>330</v>
      </c>
      <c r="E301" s="179" t="s">
        <v>565</v>
      </c>
      <c r="F301" s="149">
        <v>332.5</v>
      </c>
      <c r="G301" s="179"/>
      <c r="H301" s="179">
        <v>393</v>
      </c>
      <c r="I301" s="181">
        <v>406</v>
      </c>
      <c r="J301" s="151" t="s">
        <v>754</v>
      </c>
      <c r="K301" s="152">
        <f t="shared" si="124"/>
        <v>60.5</v>
      </c>
      <c r="L301" s="153">
        <f t="shared" si="125"/>
        <v>0.18195488721804512</v>
      </c>
      <c r="M301" s="148" t="s">
        <v>535</v>
      </c>
      <c r="N301" s="154">
        <v>44256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160</v>
      </c>
      <c r="B302" s="177">
        <v>44141</v>
      </c>
      <c r="C302" s="177"/>
      <c r="D302" s="178" t="s">
        <v>445</v>
      </c>
      <c r="E302" s="179" t="s">
        <v>565</v>
      </c>
      <c r="F302" s="149">
        <v>231</v>
      </c>
      <c r="G302" s="179"/>
      <c r="H302" s="179">
        <v>281</v>
      </c>
      <c r="I302" s="181">
        <v>281</v>
      </c>
      <c r="J302" s="151" t="s">
        <v>623</v>
      </c>
      <c r="K302" s="152">
        <f t="shared" si="124"/>
        <v>50</v>
      </c>
      <c r="L302" s="153">
        <f t="shared" si="125"/>
        <v>0.21645021645021645</v>
      </c>
      <c r="M302" s="148" t="s">
        <v>535</v>
      </c>
      <c r="N302" s="154">
        <v>44358</v>
      </c>
      <c r="O302" s="1"/>
      <c r="P302" s="1"/>
      <c r="Q302" s="1"/>
      <c r="R302" s="6" t="s">
        <v>726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161</v>
      </c>
      <c r="B303" s="177">
        <v>44187</v>
      </c>
      <c r="C303" s="177"/>
      <c r="D303" s="178" t="s">
        <v>421</v>
      </c>
      <c r="E303" s="179" t="s">
        <v>565</v>
      </c>
      <c r="F303" s="149">
        <v>190</v>
      </c>
      <c r="G303" s="179"/>
      <c r="H303" s="179">
        <v>239</v>
      </c>
      <c r="I303" s="181">
        <v>239</v>
      </c>
      <c r="J303" s="151" t="s">
        <v>840</v>
      </c>
      <c r="K303" s="152">
        <f t="shared" si="124"/>
        <v>49</v>
      </c>
      <c r="L303" s="153">
        <f t="shared" si="125"/>
        <v>0.25789473684210529</v>
      </c>
      <c r="M303" s="148" t="s">
        <v>535</v>
      </c>
      <c r="N303" s="154">
        <v>44844</v>
      </c>
      <c r="O303" s="1"/>
      <c r="P303" s="1"/>
      <c r="Q303" s="1"/>
      <c r="R303" s="6" t="s">
        <v>726</v>
      </c>
    </row>
    <row r="304" spans="1:26" ht="12.75" customHeight="1">
      <c r="A304" s="176">
        <v>162</v>
      </c>
      <c r="B304" s="177">
        <v>44258</v>
      </c>
      <c r="C304" s="177"/>
      <c r="D304" s="178" t="s">
        <v>751</v>
      </c>
      <c r="E304" s="179" t="s">
        <v>565</v>
      </c>
      <c r="F304" s="149">
        <v>495</v>
      </c>
      <c r="G304" s="179"/>
      <c r="H304" s="179">
        <v>595</v>
      </c>
      <c r="I304" s="181">
        <v>590</v>
      </c>
      <c r="J304" s="151" t="s">
        <v>790</v>
      </c>
      <c r="K304" s="152">
        <f t="shared" ref="K304:K311" si="126">H304-F304</f>
        <v>100</v>
      </c>
      <c r="L304" s="153">
        <f t="shared" ref="L304:L311" si="127">K304/F304</f>
        <v>0.20202020202020202</v>
      </c>
      <c r="M304" s="148" t="s">
        <v>535</v>
      </c>
      <c r="N304" s="154">
        <v>44589</v>
      </c>
      <c r="O304" s="1"/>
      <c r="P304" s="1"/>
      <c r="R304" s="6" t="s">
        <v>726</v>
      </c>
    </row>
    <row r="305" spans="1:26" ht="12.75" customHeight="1">
      <c r="A305" s="176">
        <v>163</v>
      </c>
      <c r="B305" s="177">
        <v>44274</v>
      </c>
      <c r="C305" s="177"/>
      <c r="D305" s="178" t="s">
        <v>330</v>
      </c>
      <c r="E305" s="179" t="s">
        <v>565</v>
      </c>
      <c r="F305" s="149">
        <v>355</v>
      </c>
      <c r="G305" s="179"/>
      <c r="H305" s="179">
        <v>422.5</v>
      </c>
      <c r="I305" s="181">
        <v>420</v>
      </c>
      <c r="J305" s="151" t="s">
        <v>755</v>
      </c>
      <c r="K305" s="152">
        <f t="shared" si="126"/>
        <v>67.5</v>
      </c>
      <c r="L305" s="153">
        <f t="shared" si="127"/>
        <v>0.19014084507042253</v>
      </c>
      <c r="M305" s="148" t="s">
        <v>535</v>
      </c>
      <c r="N305" s="154">
        <v>44361</v>
      </c>
      <c r="O305" s="1"/>
      <c r="R305" s="194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164</v>
      </c>
      <c r="B306" s="177">
        <v>44295</v>
      </c>
      <c r="C306" s="177"/>
      <c r="D306" s="178" t="s">
        <v>756</v>
      </c>
      <c r="E306" s="179" t="s">
        <v>565</v>
      </c>
      <c r="F306" s="149">
        <v>555</v>
      </c>
      <c r="G306" s="179"/>
      <c r="H306" s="179">
        <v>663</v>
      </c>
      <c r="I306" s="181">
        <v>663</v>
      </c>
      <c r="J306" s="151" t="s">
        <v>757</v>
      </c>
      <c r="K306" s="152">
        <f t="shared" si="126"/>
        <v>108</v>
      </c>
      <c r="L306" s="153">
        <f t="shared" si="127"/>
        <v>0.19459459459459461</v>
      </c>
      <c r="M306" s="148" t="s">
        <v>535</v>
      </c>
      <c r="N306" s="154">
        <v>44321</v>
      </c>
      <c r="O306" s="1"/>
      <c r="P306" s="1"/>
      <c r="Q306" s="1"/>
      <c r="R306" s="194" t="s">
        <v>726</v>
      </c>
    </row>
    <row r="307" spans="1:26" ht="12.75" customHeight="1">
      <c r="A307" s="176">
        <v>165</v>
      </c>
      <c r="B307" s="177">
        <v>44308</v>
      </c>
      <c r="C307" s="177"/>
      <c r="D307" s="178" t="s">
        <v>358</v>
      </c>
      <c r="E307" s="179" t="s">
        <v>565</v>
      </c>
      <c r="F307" s="149">
        <v>126.5</v>
      </c>
      <c r="G307" s="179"/>
      <c r="H307" s="179">
        <v>155</v>
      </c>
      <c r="I307" s="181">
        <v>155</v>
      </c>
      <c r="J307" s="151" t="s">
        <v>623</v>
      </c>
      <c r="K307" s="152">
        <f t="shared" si="126"/>
        <v>28.5</v>
      </c>
      <c r="L307" s="153">
        <f t="shared" si="127"/>
        <v>0.22529644268774704</v>
      </c>
      <c r="M307" s="148" t="s">
        <v>535</v>
      </c>
      <c r="N307" s="154">
        <v>44362</v>
      </c>
      <c r="O307" s="1"/>
      <c r="R307" s="194" t="s">
        <v>726</v>
      </c>
    </row>
    <row r="308" spans="1:26" ht="12.75" customHeight="1">
      <c r="A308" s="220">
        <v>166</v>
      </c>
      <c r="B308" s="221">
        <v>44368</v>
      </c>
      <c r="C308" s="221"/>
      <c r="D308" s="222" t="s">
        <v>375</v>
      </c>
      <c r="E308" s="223" t="s">
        <v>565</v>
      </c>
      <c r="F308" s="224">
        <v>287.5</v>
      </c>
      <c r="G308" s="223"/>
      <c r="H308" s="223">
        <v>245</v>
      </c>
      <c r="I308" s="225">
        <v>344</v>
      </c>
      <c r="J308" s="161" t="s">
        <v>786</v>
      </c>
      <c r="K308" s="162">
        <f t="shared" si="126"/>
        <v>-42.5</v>
      </c>
      <c r="L308" s="163">
        <f t="shared" si="127"/>
        <v>-0.14782608695652175</v>
      </c>
      <c r="M308" s="159" t="s">
        <v>547</v>
      </c>
      <c r="N308" s="156">
        <v>44508</v>
      </c>
      <c r="O308" s="1"/>
      <c r="R308" s="194" t="s">
        <v>726</v>
      </c>
    </row>
    <row r="309" spans="1:26" ht="12.75" customHeight="1">
      <c r="A309" s="176">
        <v>167</v>
      </c>
      <c r="B309" s="177">
        <v>44368</v>
      </c>
      <c r="C309" s="177"/>
      <c r="D309" s="178" t="s">
        <v>445</v>
      </c>
      <c r="E309" s="179" t="s">
        <v>565</v>
      </c>
      <c r="F309" s="149">
        <v>241</v>
      </c>
      <c r="G309" s="179"/>
      <c r="H309" s="179">
        <v>298</v>
      </c>
      <c r="I309" s="181">
        <v>320</v>
      </c>
      <c r="J309" s="151" t="s">
        <v>623</v>
      </c>
      <c r="K309" s="152">
        <f t="shared" si="126"/>
        <v>57</v>
      </c>
      <c r="L309" s="153">
        <f t="shared" si="127"/>
        <v>0.23651452282157676</v>
      </c>
      <c r="M309" s="148" t="s">
        <v>535</v>
      </c>
      <c r="N309" s="154">
        <v>44802</v>
      </c>
      <c r="O309" s="41"/>
      <c r="R309" s="194" t="s">
        <v>726</v>
      </c>
    </row>
    <row r="310" spans="1:26" ht="12.75" customHeight="1">
      <c r="A310" s="176">
        <v>168</v>
      </c>
      <c r="B310" s="177">
        <v>44406</v>
      </c>
      <c r="C310" s="177"/>
      <c r="D310" s="178" t="s">
        <v>358</v>
      </c>
      <c r="E310" s="179" t="s">
        <v>565</v>
      </c>
      <c r="F310" s="149">
        <v>162.5</v>
      </c>
      <c r="G310" s="179"/>
      <c r="H310" s="179">
        <v>200</v>
      </c>
      <c r="I310" s="181">
        <v>200</v>
      </c>
      <c r="J310" s="151" t="s">
        <v>623</v>
      </c>
      <c r="K310" s="152">
        <f t="shared" si="126"/>
        <v>37.5</v>
      </c>
      <c r="L310" s="153">
        <f t="shared" si="127"/>
        <v>0.23076923076923078</v>
      </c>
      <c r="M310" s="148" t="s">
        <v>535</v>
      </c>
      <c r="N310" s="154">
        <v>44802</v>
      </c>
      <c r="O310" s="1"/>
      <c r="R310" s="194" t="s">
        <v>726</v>
      </c>
    </row>
    <row r="311" spans="1:26" ht="12.75" customHeight="1">
      <c r="A311" s="176">
        <v>169</v>
      </c>
      <c r="B311" s="177">
        <v>44462</v>
      </c>
      <c r="C311" s="177"/>
      <c r="D311" s="178" t="s">
        <v>762</v>
      </c>
      <c r="E311" s="179" t="s">
        <v>565</v>
      </c>
      <c r="F311" s="149">
        <v>1235</v>
      </c>
      <c r="G311" s="179"/>
      <c r="H311" s="179">
        <v>1505</v>
      </c>
      <c r="I311" s="181">
        <v>1500</v>
      </c>
      <c r="J311" s="151" t="s">
        <v>623</v>
      </c>
      <c r="K311" s="152">
        <f t="shared" si="126"/>
        <v>270</v>
      </c>
      <c r="L311" s="153">
        <f t="shared" si="127"/>
        <v>0.21862348178137653</v>
      </c>
      <c r="M311" s="148" t="s">
        <v>535</v>
      </c>
      <c r="N311" s="154">
        <v>44564</v>
      </c>
      <c r="O311" s="1"/>
      <c r="R311" s="194" t="s">
        <v>726</v>
      </c>
    </row>
    <row r="312" spans="1:26" ht="12.75" customHeight="1">
      <c r="A312" s="206">
        <v>170</v>
      </c>
      <c r="B312" s="207">
        <v>44480</v>
      </c>
      <c r="C312" s="207"/>
      <c r="D312" s="208" t="s">
        <v>764</v>
      </c>
      <c r="E312" s="209" t="s">
        <v>565</v>
      </c>
      <c r="F312" s="54">
        <v>58.75</v>
      </c>
      <c r="G312" s="209"/>
      <c r="H312" s="209"/>
      <c r="I312" s="54">
        <v>72.5</v>
      </c>
      <c r="J312" s="210" t="s">
        <v>538</v>
      </c>
      <c r="K312" s="206"/>
      <c r="L312" s="207"/>
      <c r="M312" s="207"/>
      <c r="N312" s="208"/>
      <c r="O312" s="41"/>
      <c r="R312" s="194" t="s">
        <v>726</v>
      </c>
    </row>
    <row r="313" spans="1:26" ht="12.75" customHeight="1">
      <c r="A313" s="211">
        <v>171</v>
      </c>
      <c r="B313" s="212">
        <v>44481</v>
      </c>
      <c r="C313" s="212"/>
      <c r="D313" s="213" t="s">
        <v>256</v>
      </c>
      <c r="E313" s="214" t="s">
        <v>565</v>
      </c>
      <c r="F313" s="215" t="s">
        <v>766</v>
      </c>
      <c r="G313" s="214"/>
      <c r="H313" s="214"/>
      <c r="I313" s="214">
        <v>380</v>
      </c>
      <c r="J313" s="216" t="s">
        <v>538</v>
      </c>
      <c r="K313" s="211"/>
      <c r="L313" s="212"/>
      <c r="M313" s="212"/>
      <c r="N313" s="213"/>
      <c r="O313" s="41"/>
      <c r="R313" s="194" t="s">
        <v>726</v>
      </c>
    </row>
    <row r="314" spans="1:26" ht="12.75" customHeight="1">
      <c r="A314" s="176">
        <v>172</v>
      </c>
      <c r="B314" s="177">
        <v>44481</v>
      </c>
      <c r="C314" s="177"/>
      <c r="D314" s="178" t="s">
        <v>381</v>
      </c>
      <c r="E314" s="179" t="s">
        <v>565</v>
      </c>
      <c r="F314" s="149">
        <v>45.5</v>
      </c>
      <c r="G314" s="179"/>
      <c r="H314" s="179">
        <v>56.5</v>
      </c>
      <c r="I314" s="181">
        <v>56</v>
      </c>
      <c r="J314" s="151" t="s">
        <v>864</v>
      </c>
      <c r="K314" s="152">
        <f>H314-F314</f>
        <v>11</v>
      </c>
      <c r="L314" s="153">
        <f>K314/F314</f>
        <v>0.24175824175824176</v>
      </c>
      <c r="M314" s="148" t="s">
        <v>535</v>
      </c>
      <c r="N314" s="154">
        <v>44881</v>
      </c>
      <c r="O314" s="41"/>
      <c r="R314" s="194"/>
    </row>
    <row r="315" spans="1:26" ht="12.75" customHeight="1">
      <c r="A315" s="176">
        <v>173</v>
      </c>
      <c r="B315" s="177">
        <v>44551</v>
      </c>
      <c r="C315" s="177"/>
      <c r="D315" s="178" t="s">
        <v>118</v>
      </c>
      <c r="E315" s="179" t="s">
        <v>565</v>
      </c>
      <c r="F315" s="149">
        <v>2300</v>
      </c>
      <c r="G315" s="179"/>
      <c r="H315" s="179">
        <f>(2820+2200)/2</f>
        <v>2510</v>
      </c>
      <c r="I315" s="181">
        <v>3000</v>
      </c>
      <c r="J315" s="151" t="s">
        <v>798</v>
      </c>
      <c r="K315" s="152">
        <f>H315-F315</f>
        <v>210</v>
      </c>
      <c r="L315" s="153">
        <f>K315/F315</f>
        <v>9.1304347826086957E-2</v>
      </c>
      <c r="M315" s="148" t="s">
        <v>535</v>
      </c>
      <c r="N315" s="154">
        <v>44649</v>
      </c>
      <c r="O315" s="1"/>
      <c r="R315" s="194"/>
    </row>
    <row r="316" spans="1:26" ht="12.75" customHeight="1">
      <c r="A316" s="217">
        <v>174</v>
      </c>
      <c r="B316" s="212">
        <v>44606</v>
      </c>
      <c r="C316" s="217"/>
      <c r="D316" s="217" t="s">
        <v>400</v>
      </c>
      <c r="E316" s="214" t="s">
        <v>565</v>
      </c>
      <c r="F316" s="214" t="s">
        <v>793</v>
      </c>
      <c r="G316" s="214"/>
      <c r="H316" s="214"/>
      <c r="I316" s="214">
        <v>764</v>
      </c>
      <c r="J316" s="214" t="s">
        <v>538</v>
      </c>
      <c r="K316" s="214"/>
      <c r="L316" s="214"/>
      <c r="M316" s="214"/>
      <c r="N316" s="217"/>
      <c r="O316" s="41"/>
      <c r="R316" s="194"/>
    </row>
    <row r="317" spans="1:26" ht="12.75" customHeight="1">
      <c r="A317" s="176">
        <v>175</v>
      </c>
      <c r="B317" s="177">
        <v>44613</v>
      </c>
      <c r="C317" s="177"/>
      <c r="D317" s="178" t="s">
        <v>762</v>
      </c>
      <c r="E317" s="179" t="s">
        <v>565</v>
      </c>
      <c r="F317" s="149">
        <v>1255</v>
      </c>
      <c r="G317" s="179"/>
      <c r="H317" s="179">
        <v>1515</v>
      </c>
      <c r="I317" s="181">
        <v>1510</v>
      </c>
      <c r="J317" s="151" t="s">
        <v>623</v>
      </c>
      <c r="K317" s="152">
        <f>H317-F317</f>
        <v>260</v>
      </c>
      <c r="L317" s="153">
        <f>K317/F317</f>
        <v>0.20717131474103587</v>
      </c>
      <c r="M317" s="148" t="s">
        <v>535</v>
      </c>
      <c r="N317" s="154">
        <v>44834</v>
      </c>
      <c r="O317" s="41"/>
      <c r="R317" s="194"/>
    </row>
    <row r="318" spans="1:26" ht="12.75" customHeight="1">
      <c r="A318">
        <v>176</v>
      </c>
      <c r="B318" s="212">
        <v>44670</v>
      </c>
      <c r="C318" s="212"/>
      <c r="D318" s="217" t="s">
        <v>500</v>
      </c>
      <c r="E318" s="243" t="s">
        <v>565</v>
      </c>
      <c r="F318" s="214" t="s">
        <v>800</v>
      </c>
      <c r="G318" s="214"/>
      <c r="H318" s="214"/>
      <c r="I318" s="214">
        <v>553</v>
      </c>
      <c r="J318" s="214" t="s">
        <v>538</v>
      </c>
      <c r="K318" s="214"/>
      <c r="L318" s="214"/>
      <c r="M318" s="214"/>
      <c r="N318" s="214"/>
      <c r="O318" s="41"/>
      <c r="R318" s="194"/>
    </row>
    <row r="319" spans="1:26" ht="12.75" customHeight="1">
      <c r="A319" s="176">
        <v>177</v>
      </c>
      <c r="B319" s="177">
        <v>44746</v>
      </c>
      <c r="C319" s="177"/>
      <c r="D319" s="178" t="s">
        <v>833</v>
      </c>
      <c r="E319" s="179" t="s">
        <v>565</v>
      </c>
      <c r="F319" s="149">
        <v>207.5</v>
      </c>
      <c r="G319" s="179"/>
      <c r="H319" s="179">
        <v>254</v>
      </c>
      <c r="I319" s="181">
        <v>254</v>
      </c>
      <c r="J319" s="151" t="s">
        <v>623</v>
      </c>
      <c r="K319" s="152">
        <f>H319-F319</f>
        <v>46.5</v>
      </c>
      <c r="L319" s="153">
        <f>K319/F319</f>
        <v>0.22409638554216868</v>
      </c>
      <c r="M319" s="148" t="s">
        <v>535</v>
      </c>
      <c r="N319" s="154">
        <v>44792</v>
      </c>
      <c r="O319" s="1"/>
      <c r="R319" s="194"/>
    </row>
    <row r="320" spans="1:26" ht="12.75" customHeight="1">
      <c r="A320" s="176">
        <v>178</v>
      </c>
      <c r="B320" s="177">
        <v>44775</v>
      </c>
      <c r="C320" s="177"/>
      <c r="D320" s="178" t="s">
        <v>447</v>
      </c>
      <c r="E320" s="179" t="s">
        <v>565</v>
      </c>
      <c r="F320" s="149">
        <v>31.25</v>
      </c>
      <c r="G320" s="179"/>
      <c r="H320" s="179">
        <v>38.75</v>
      </c>
      <c r="I320" s="181">
        <v>38</v>
      </c>
      <c r="J320" s="151" t="s">
        <v>623</v>
      </c>
      <c r="K320" s="152">
        <f t="shared" ref="K320" si="128">H320-F320</f>
        <v>7.5</v>
      </c>
      <c r="L320" s="153">
        <f t="shared" ref="L320" si="129">K320/F320</f>
        <v>0.24</v>
      </c>
      <c r="M320" s="148" t="s">
        <v>535</v>
      </c>
      <c r="N320" s="154">
        <v>44844</v>
      </c>
      <c r="O320" s="41"/>
      <c r="R320" s="54"/>
    </row>
    <row r="321" spans="1:18" ht="12.75" customHeight="1">
      <c r="A321" s="211">
        <v>179</v>
      </c>
      <c r="B321" s="212">
        <v>44841</v>
      </c>
      <c r="C321" s="217"/>
      <c r="D321" s="217" t="s">
        <v>838</v>
      </c>
      <c r="E321" s="243" t="s">
        <v>565</v>
      </c>
      <c r="F321" s="214" t="s">
        <v>839</v>
      </c>
      <c r="G321" s="214"/>
      <c r="H321" s="214"/>
      <c r="I321" s="214">
        <v>840</v>
      </c>
      <c r="J321" s="214" t="s">
        <v>538</v>
      </c>
      <c r="K321" s="214"/>
      <c r="L321" s="214"/>
      <c r="M321" s="214"/>
      <c r="N321" s="214"/>
      <c r="O321" s="41"/>
      <c r="Q321" s="197"/>
      <c r="R321" s="54"/>
    </row>
    <row r="322" spans="1:18" ht="12.75" customHeight="1">
      <c r="A322" s="211">
        <v>180</v>
      </c>
      <c r="B322" s="212">
        <v>44844</v>
      </c>
      <c r="C322" s="217"/>
      <c r="D322" s="217" t="s">
        <v>402</v>
      </c>
      <c r="E322" s="243" t="s">
        <v>565</v>
      </c>
      <c r="F322" s="214" t="s">
        <v>841</v>
      </c>
      <c r="G322" s="214"/>
      <c r="H322" s="214"/>
      <c r="I322" s="214">
        <v>291</v>
      </c>
      <c r="J322" s="214" t="s">
        <v>538</v>
      </c>
      <c r="K322" s="214"/>
      <c r="L322" s="214"/>
      <c r="M322" s="214"/>
      <c r="N322" s="214"/>
      <c r="O322" s="41"/>
      <c r="Q322" s="197"/>
      <c r="R322" s="54"/>
    </row>
    <row r="323" spans="1:18" ht="12.75" customHeight="1">
      <c r="A323" s="211">
        <v>181</v>
      </c>
      <c r="B323" s="212">
        <v>44845</v>
      </c>
      <c r="C323" s="217"/>
      <c r="D323" s="217" t="s">
        <v>400</v>
      </c>
      <c r="E323" s="243" t="s">
        <v>565</v>
      </c>
      <c r="F323" s="214" t="s">
        <v>863</v>
      </c>
      <c r="G323" s="214"/>
      <c r="H323" s="214"/>
      <c r="I323" s="214">
        <v>765</v>
      </c>
      <c r="J323" s="214" t="s">
        <v>538</v>
      </c>
      <c r="K323" s="214"/>
      <c r="L323" s="214"/>
      <c r="M323" s="214"/>
      <c r="N323" s="214"/>
      <c r="O323" s="41"/>
      <c r="Q323" s="197"/>
      <c r="R323" s="54"/>
    </row>
    <row r="324" spans="1:18" ht="12.75" customHeight="1">
      <c r="A324" s="290">
        <v>182</v>
      </c>
      <c r="B324" s="212">
        <v>44981</v>
      </c>
      <c r="C324" s="212"/>
      <c r="D324" s="217" t="s">
        <v>819</v>
      </c>
      <c r="E324" s="243" t="s">
        <v>565</v>
      </c>
      <c r="F324" s="243" t="s">
        <v>894</v>
      </c>
      <c r="G324" s="214"/>
      <c r="H324" s="214"/>
      <c r="I324" s="214">
        <v>2080</v>
      </c>
      <c r="J324" s="214" t="s">
        <v>538</v>
      </c>
      <c r="K324" s="214"/>
      <c r="L324" s="214"/>
      <c r="M324" s="214"/>
      <c r="N324" s="214"/>
      <c r="O324" s="41"/>
      <c r="R324" s="54"/>
    </row>
    <row r="325" spans="1:18" ht="12.75" customHeight="1">
      <c r="A325" s="211">
        <v>183</v>
      </c>
      <c r="B325" s="212">
        <v>44986</v>
      </c>
      <c r="C325" s="217"/>
      <c r="D325" s="217" t="s">
        <v>447</v>
      </c>
      <c r="E325" s="243" t="s">
        <v>565</v>
      </c>
      <c r="F325" s="214" t="s">
        <v>1095</v>
      </c>
      <c r="G325" s="214"/>
      <c r="H325" s="214"/>
      <c r="I325" s="214">
        <v>120</v>
      </c>
      <c r="J325" s="214" t="s">
        <v>538</v>
      </c>
      <c r="K325" s="214"/>
      <c r="L325" s="214"/>
      <c r="M325" s="214"/>
      <c r="N325" s="214"/>
      <c r="O325" s="41"/>
      <c r="R325" s="54"/>
    </row>
    <row r="326" spans="1:18" ht="12.75" customHeight="1">
      <c r="A326" s="290">
        <v>184</v>
      </c>
      <c r="B326" s="212">
        <v>45008</v>
      </c>
      <c r="C326" s="212"/>
      <c r="D326" s="217" t="s">
        <v>460</v>
      </c>
      <c r="E326" s="243" t="s">
        <v>565</v>
      </c>
      <c r="F326" s="243" t="s">
        <v>1109</v>
      </c>
      <c r="G326" s="214"/>
      <c r="H326" s="214"/>
      <c r="I326" s="214">
        <v>3523</v>
      </c>
      <c r="J326" s="214" t="s">
        <v>538</v>
      </c>
      <c r="K326" s="214"/>
      <c r="L326" s="214"/>
      <c r="M326" s="214"/>
      <c r="N326" s="214"/>
      <c r="O326" s="41"/>
      <c r="R326" s="54"/>
    </row>
    <row r="327" spans="1:18" ht="12.75" customHeight="1">
      <c r="A327" s="211"/>
      <c r="B327" s="212"/>
      <c r="C327" s="217"/>
      <c r="D327" s="217"/>
      <c r="E327" s="243"/>
      <c r="F327" s="214"/>
      <c r="G327" s="214"/>
      <c r="H327" s="214"/>
      <c r="I327" s="214"/>
      <c r="J327" s="214"/>
      <c r="K327" s="214"/>
      <c r="L327" s="214"/>
      <c r="M327" s="214"/>
      <c r="N327" s="21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B329" s="195" t="s">
        <v>758</v>
      </c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196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196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53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</sheetData>
  <autoFilter ref="R1:R328"/>
  <mergeCells count="10">
    <mergeCell ref="N62:N63"/>
    <mergeCell ref="O62:O63"/>
    <mergeCell ref="P62:P63"/>
    <mergeCell ref="B76:B77"/>
    <mergeCell ref="A76:A77"/>
    <mergeCell ref="J76:J77"/>
    <mergeCell ref="G62:G63"/>
    <mergeCell ref="J62:J63"/>
    <mergeCell ref="B62:B63"/>
    <mergeCell ref="A62:A6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3 M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2023-03-24T02:46:12Z</dcterms:modified>
</cp:coreProperties>
</file>