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A521B898-C808-4D32-9179-2A6C601E0AF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" i="6" l="1"/>
  <c r="M101" i="6" s="1"/>
  <c r="L81" i="6"/>
  <c r="K81" i="6"/>
  <c r="M81" i="6" s="1"/>
  <c r="L80" i="6"/>
  <c r="K80" i="6"/>
  <c r="M80" i="6" s="1"/>
  <c r="L77" i="6"/>
  <c r="K77" i="6"/>
  <c r="M77" i="6" s="1"/>
  <c r="M96" i="6"/>
  <c r="M98" i="6"/>
  <c r="K98" i="6"/>
  <c r="K97" i="6"/>
  <c r="K96" i="6"/>
  <c r="L19" i="6"/>
  <c r="K19" i="6"/>
  <c r="M19" i="6" s="1"/>
  <c r="L27" i="6"/>
  <c r="K27" i="6"/>
  <c r="M27" i="6" s="1"/>
  <c r="K99" i="6" l="1"/>
  <c r="M99" i="6" s="1"/>
  <c r="K76" i="6"/>
  <c r="L76" i="6"/>
  <c r="L56" i="6"/>
  <c r="K56" i="6"/>
  <c r="M56" i="6" l="1"/>
  <c r="M76" i="6"/>
  <c r="L74" i="6"/>
  <c r="K74" i="6"/>
  <c r="M72" i="6"/>
  <c r="L72" i="6"/>
  <c r="K73" i="6"/>
  <c r="K72" i="6"/>
  <c r="L58" i="6"/>
  <c r="K58" i="6"/>
  <c r="M58" i="6" s="1"/>
  <c r="M74" i="6" l="1"/>
  <c r="L71" i="6"/>
  <c r="K71" i="6"/>
  <c r="L57" i="6"/>
  <c r="K57" i="6"/>
  <c r="L53" i="6"/>
  <c r="K53" i="6"/>
  <c r="M57" i="6" l="1"/>
  <c r="M53" i="6"/>
  <c r="M71" i="6"/>
  <c r="L12" i="6"/>
  <c r="K12" i="6"/>
  <c r="L28" i="6"/>
  <c r="K28" i="6"/>
  <c r="K95" i="6"/>
  <c r="M95" i="6" s="1"/>
  <c r="K94" i="6"/>
  <c r="M94" i="6" s="1"/>
  <c r="L55" i="6"/>
  <c r="K55" i="6"/>
  <c r="L51" i="6"/>
  <c r="K51" i="6"/>
  <c r="M12" i="6" l="1"/>
  <c r="M55" i="6"/>
  <c r="M28" i="6"/>
  <c r="M51" i="6"/>
  <c r="L54" i="6"/>
  <c r="K54" i="6"/>
  <c r="L70" i="6"/>
  <c r="K70" i="6"/>
  <c r="M54" i="6" l="1"/>
  <c r="M70" i="6"/>
  <c r="L48" i="6" l="1"/>
  <c r="K48" i="6"/>
  <c r="M48" i="6" s="1"/>
  <c r="K93" i="6" l="1"/>
  <c r="M93" i="6" s="1"/>
  <c r="K92" i="6"/>
  <c r="M92" i="6" s="1"/>
  <c r="K91" i="6"/>
  <c r="M91" i="6" s="1"/>
  <c r="L26" i="6"/>
  <c r="K26" i="6"/>
  <c r="M26" i="6" l="1"/>
  <c r="L49" i="6"/>
  <c r="K49" i="6"/>
  <c r="M49" i="6" l="1"/>
  <c r="L50" i="6"/>
  <c r="K50" i="6"/>
  <c r="M50" i="6" l="1"/>
  <c r="L15" i="6"/>
  <c r="K15" i="6"/>
  <c r="L16" i="6"/>
  <c r="K16" i="6"/>
  <c r="M15" i="6" l="1"/>
  <c r="M16" i="6"/>
  <c r="K90" i="6"/>
  <c r="M90" i="6" s="1"/>
  <c r="L23" i="6"/>
  <c r="K23" i="6"/>
  <c r="M23" i="6" l="1"/>
  <c r="L14" i="6"/>
  <c r="K14" i="6"/>
  <c r="L22" i="6"/>
  <c r="K22" i="6"/>
  <c r="L25" i="6"/>
  <c r="K25" i="6"/>
  <c r="L20" i="6"/>
  <c r="K20" i="6"/>
  <c r="M25" i="6" l="1"/>
  <c r="M20" i="6"/>
  <c r="M14" i="6"/>
  <c r="M22" i="6"/>
  <c r="L47" i="6"/>
  <c r="K47" i="6"/>
  <c r="M47" i="6" l="1"/>
  <c r="K89" i="6"/>
  <c r="K88" i="6"/>
  <c r="K87" i="6"/>
  <c r="K86" i="6"/>
  <c r="M86" i="6" s="1"/>
  <c r="L46" i="6"/>
  <c r="K46" i="6"/>
  <c r="L45" i="6"/>
  <c r="K45" i="6"/>
  <c r="L18" i="6"/>
  <c r="K18" i="6"/>
  <c r="M18" i="6" l="1"/>
  <c r="M45" i="6"/>
  <c r="M46" i="6"/>
  <c r="L17" i="6"/>
  <c r="K17" i="6"/>
  <c r="M17" i="6" l="1"/>
  <c r="L44" i="6"/>
  <c r="K44" i="6"/>
  <c r="M44" i="6" l="1"/>
  <c r="L11" i="6" l="1"/>
  <c r="K11" i="6"/>
  <c r="M11" i="6" l="1"/>
  <c r="K286" i="6" l="1"/>
  <c r="L286" i="6" s="1"/>
  <c r="L10" i="6" l="1"/>
  <c r="K10" i="6"/>
  <c r="M10" i="6" l="1"/>
  <c r="K292" i="6" l="1"/>
  <c r="L292" i="6" s="1"/>
  <c r="K275" i="6" l="1"/>
  <c r="L275" i="6" s="1"/>
  <c r="K289" i="6" l="1"/>
  <c r="L289" i="6" s="1"/>
  <c r="K281" i="6" l="1"/>
  <c r="L281" i="6" s="1"/>
  <c r="K291" i="6" l="1"/>
  <c r="L291" i="6" s="1"/>
  <c r="H287" i="6" l="1"/>
  <c r="K287" i="6" l="1"/>
  <c r="L287" i="6" s="1"/>
  <c r="K276" i="6"/>
  <c r="L276" i="6" s="1"/>
  <c r="K266" i="6"/>
  <c r="L266" i="6" s="1"/>
  <c r="K282" i="6" l="1"/>
  <c r="L282" i="6" s="1"/>
  <c r="K283" i="6" l="1"/>
  <c r="L283" i="6" s="1"/>
  <c r="K280" i="6" l="1"/>
  <c r="L280" i="6" s="1"/>
  <c r="K259" i="6"/>
  <c r="L259" i="6" s="1"/>
  <c r="K279" i="6"/>
  <c r="L279" i="6" s="1"/>
  <c r="K278" i="6"/>
  <c r="L278" i="6" s="1"/>
  <c r="K277" i="6"/>
  <c r="L277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7" i="6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F249" i="6"/>
  <c r="K249" i="6" s="1"/>
  <c r="L249" i="6" s="1"/>
  <c r="F248" i="6"/>
  <c r="K248" i="6" s="1"/>
  <c r="L248" i="6" s="1"/>
  <c r="K247" i="6"/>
  <c r="L247" i="6" s="1"/>
  <c r="F246" i="6"/>
  <c r="K246" i="6" s="1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0" i="6"/>
  <c r="L230" i="6" s="1"/>
  <c r="K228" i="6"/>
  <c r="L228" i="6" s="1"/>
  <c r="K227" i="6"/>
  <c r="L227" i="6" s="1"/>
  <c r="F226" i="6"/>
  <c r="K226" i="6" s="1"/>
  <c r="L226" i="6" s="1"/>
  <c r="K225" i="6"/>
  <c r="L225" i="6" s="1"/>
  <c r="K222" i="6"/>
  <c r="L222" i="6" s="1"/>
  <c r="K221" i="6"/>
  <c r="L221" i="6" s="1"/>
  <c r="K220" i="6"/>
  <c r="L220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0" i="6"/>
  <c r="L200" i="6" s="1"/>
  <c r="K198" i="6"/>
  <c r="L198" i="6" s="1"/>
  <c r="K196" i="6"/>
  <c r="L196" i="6" s="1"/>
  <c r="K194" i="6"/>
  <c r="L194" i="6" s="1"/>
  <c r="K193" i="6"/>
  <c r="L193" i="6" s="1"/>
  <c r="K192" i="6"/>
  <c r="L192" i="6" s="1"/>
  <c r="K190" i="6"/>
  <c r="L190" i="6" s="1"/>
  <c r="K189" i="6"/>
  <c r="L189" i="6" s="1"/>
  <c r="K188" i="6"/>
  <c r="L188" i="6" s="1"/>
  <c r="K187" i="6"/>
  <c r="K186" i="6"/>
  <c r="L186" i="6" s="1"/>
  <c r="K185" i="6"/>
  <c r="L185" i="6" s="1"/>
  <c r="K183" i="6"/>
  <c r="L183" i="6" s="1"/>
  <c r="K182" i="6"/>
  <c r="L182" i="6" s="1"/>
  <c r="K181" i="6"/>
  <c r="L181" i="6" s="1"/>
  <c r="K180" i="6"/>
  <c r="L180" i="6" s="1"/>
  <c r="K179" i="6"/>
  <c r="L179" i="6" s="1"/>
  <c r="F178" i="6"/>
  <c r="K178" i="6" s="1"/>
  <c r="L178" i="6" s="1"/>
  <c r="H177" i="6"/>
  <c r="K177" i="6" s="1"/>
  <c r="L177" i="6" s="1"/>
  <c r="K174" i="6"/>
  <c r="L174" i="6" s="1"/>
  <c r="K173" i="6"/>
  <c r="L173" i="6" s="1"/>
  <c r="K172" i="6"/>
  <c r="L172" i="6" s="1"/>
  <c r="K171" i="6"/>
  <c r="L171" i="6" s="1"/>
  <c r="K170" i="6"/>
  <c r="L170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H143" i="6"/>
  <c r="K143" i="6" s="1"/>
  <c r="L143" i="6" s="1"/>
  <c r="F142" i="6"/>
  <c r="K142" i="6" s="1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<sst xmlns="http://schemas.openxmlformats.org/spreadsheetml/2006/main" count="2958" uniqueCount="1140">
  <si>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</si>
  <si>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</si>
  <si>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</si>
  <si>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</si>
  <si>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</si>
  <si>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</si>
  <si>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</si>
  <si>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</si>
  <si>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</si>
  <si>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</si>
  <si>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</si>
  <si>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</si>
  <si>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</si>
  <si>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</si>
  <si>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</si>
  <si>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</si>
  <si>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</si>
  <si>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</si>
  <si>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</si>
  <si>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</si>
  <si>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</si>
  <si>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</si>
  <si>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</si>
  <si>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</si>
  <si>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</si>
  <si>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</si>
  <si>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</si>
  <si>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</si>
  <si>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</si>
  <si>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</si>
  <si>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</si>
  <si>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</si>
  <si>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</si>
  <si>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</si>
  <si>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</si>
  <si>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</si>
  <si>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</si>
  <si>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</si>
  <si>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</si>
  <si>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</si>
  <si>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</si>
  <si>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</si>
  <si>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</si>
  <si>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</si>
  <si>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</si>
  <si>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</si>
  <si>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</si>
  <si>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</si>
  <si>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</si>
  <si>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</si>
  <si>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</si>
  <si>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</si>
  <si>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</si>
  <si>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</si>
  <si>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</si>
  <si>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</si>
  <si>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</si>
  <si>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</si>
  <si>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</si>
  <si>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</si>
  <si>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</si>
  <si>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</si>
  <si>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</si>
  <si>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</si>
  <si>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</si>
  <si>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</si>
  <si>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</si>
  <si>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</si>
  <si>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</si>
  <si>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</si>
  <si>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</si>
  <si>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</si>
  <si>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</si>
  <si>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</si>
  <si>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</si>
  <si>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</si>
  <si>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</si>
  <si>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</si>
  <si>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</si>
  <si>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</si>
  <si>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</si>
  <si>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</si>
  <si>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</si>
  <si>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</si>
  <si>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</si>
  <si>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</si>
  <si>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</si>
  <si>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</si>
  <si>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</si>
  <si>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</si>
  <si>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</si>
  <si>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</si>
  <si>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</si>
  <si>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</si>
  <si>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</si>
  <si>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</si>
  <si>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</si>
  <si>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</si>
  <si>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</si>
  <si>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</si>
  <si>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</si>
  <si>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</si>
  <si>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</si>
  <si>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</si>
  <si>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</si>
  <si>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</si>
  <si>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</si>
  <si>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</si>
  <si>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</si>
  <si>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</si>
  <si>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</si>
  <si>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</si>
  <si>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</si>
  <si>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</si>
  <si>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</si>
  <si>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</si>
  <si>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</si>
  <si>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</si>
  <si>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</si>
  <si>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</si>
  <si>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</si>
  <si>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</si>
  <si>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</si>
  <si>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</si>
  <si>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</si>
  <si>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</si>
  <si>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</si>
  <si>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</si>
  <si>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</si>
  <si>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</si>
  <si>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</si>
  <si>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</si>
  <si>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</si>
  <si>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</si>
  <si>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</si>
  <si>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</si>
  <si>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</si>
  <si>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</si>
  <si>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</si>
  <si>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</si>
  <si>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</si>
  <si>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</si>
  <si>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</si>
  <si>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</si>
  <si>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</si>
  <si>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</si>
  <si>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</si>
  <si>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</si>
  <si>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</si>
  <si>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</si>
  <si>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</si>
  <si>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</si>
  <si>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</si>
  <si>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</si>
  <si>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</si>
  <si>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</si>
  <si>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</si>
  <si>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</si>
  <si>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</si>
  <si>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</si>
  <si>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</si>
  <si>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</si>
  <si>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</si>
  <si>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</si>
  <si>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</si>
  <si>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</si>
  <si>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</si>
  <si>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</si>
  <si>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</si>
  <si>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</si>
  <si>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</si>
  <si>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</si>
  <si>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</si>
  <si>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</si>
  <si>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</si>
  <si>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</si>
  <si>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</si>
  <si>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</si>
  <si>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</si>
  <si>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</si>
  <si>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</si>
  <si>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</si>
  <si>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</si>
  <si>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</si>
  <si>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</si>
  <si>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</si>
  <si>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</si>
  <si>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</si>
  <si>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</si>
  <si>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</si>
  <si>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</si>
  <si>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</si>
  <si>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</si>
  <si>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</si>
  <si>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</si>
  <si>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</si>
  <si>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</si>
  <si>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</si>
  <si>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</si>
  <si>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</si>
  <si>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</si>
  <si>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</si>
  <si>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</si>
  <si>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</si>
  <si>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</si>
  <si>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</si>
  <si>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</si>
  <si>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</si>
  <si>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</si>
  <si>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</si>
  <si>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</si>
  <si>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</si>
  <si>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</si>
  <si>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</si>
  <si>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</si>
  <si>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</si>
  <si>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</si>
  <si>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</si>
  <si>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</si>
  <si>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</si>
  <si>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</si>
  <si>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</si>
  <si>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</si>
  <si>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</si>
  <si>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</si>
  <si>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</si>
  <si>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</si>
  <si>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</si>
  <si>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</si>
  <si>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</si>
  <si>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</si>
  <si>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</si>
  <si>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</si>
  <si>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</si>
  <si>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</si>
  <si>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</si>
  <si>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</si>
  <si>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</si>
  <si>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</si>
  <si>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</si>
  <si>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</si>
  <si>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</si>
  <si>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</si>
  <si>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</si>
  <si>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</si>
  <si>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</si>
  <si>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</si>
  <si>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</si>
  <si>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</si>
  <si>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</si>
  <si>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</si>
  <si>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</si>
  <si>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</si>
  <si>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</si>
  <si>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</si>
  <si>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</si>
  <si>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</si>
  <si>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</si>
  <si>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</si>
  <si>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</si>
  <si>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</si>
  <si>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</si>
  <si>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</si>
  <si>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</si>
  <si>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</si>
  <si>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</si>
  <si>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</si>
  <si>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</si>
  <si>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</si>
  <si>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</si>
  <si>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</si>
  <si>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</si>
  <si>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</si>
  <si>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</si>
  <si>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</si>
  <si>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</si>
  <si>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</si>
  <si>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</si>
  <si>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</si>
  <si>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</si>
  <si>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</si>
  <si>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</si>
  <si>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</si>
  <si>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</si>
  <si>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</si>
  <si>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</si>
  <si>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</si>
  <si>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</si>
  <si>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</si>
  <si>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</si>
  <si>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</si>
  <si>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</si>
  <si>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</si>
  <si>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</si>
  <si>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</si>
  <si>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</si>
  <si>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</si>
  <si>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</si>
  <si>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</si>
  <si>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</si>
  <si>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</si>
  <si>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</si>
  <si>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</si>
  <si>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</si>
  <si>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</si>
  <si>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</si>
  <si>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</si>
  <si>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</si>
  <si>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</si>
  <si>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</si>
  <si>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</si>
  <si>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</si>
  <si>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</si>
  <si>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</si>
  <si>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</si>
  <si>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</si>
  <si>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</si>
  <si>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</si>
  <si>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</si>
  <si>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</si>
  <si>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</si>
  <si>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</si>
  <si>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</si>
  <si>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</si>
  <si>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</si>
  <si>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</si>
  <si>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</si>
  <si>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</si>
  <si>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</si>
  <si>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</si>
  <si>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</si>
  <si>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</si>
  <si>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</si>
  <si>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</si>
  <si>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</si>
  <si>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</si>
  <si>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</si>
  <si>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</si>
  <si>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</si>
  <si>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</si>
  <si>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</si>
  <si>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</si>
  <si>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</si>
  <si>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</si>
  <si>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</si>
  <si>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</si>
  <si>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</si>
  <si>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</si>
  <si>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</si>
  <si>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</si>
  <si>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</si>
  <si>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</si>
  <si>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</si>
  <si>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</si>
  <si>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</si>
  <si>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</si>
  <si>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</si>
  <si>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</si>
  <si>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</si>
  <si>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</si>
  <si>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</si>
  <si>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</si>
  <si>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</si>
  <si>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</si>
  <si>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</si>
  <si>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</si>
  <si>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</si>
  <si>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</si>
  <si>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</si>
  <si>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</si>
  <si>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</si>
  <si>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</si>
  <si>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</si>
  <si>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</si>
  <si>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</si>
  <si>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</si>
  <si>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</si>
  <si>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</si>
  <si>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</si>
  <si>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</si>
  <si>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</si>
  <si>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</si>
  <si>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</si>
  <si>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</si>
  <si>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</si>
  <si>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</si>
  <si>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</si>
  <si>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</si>
  <si>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</si>
  <si>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</si>
  <si>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</si>
  <si>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</si>
  <si>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</si>
  <si>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</si>
  <si>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</si>
  <si>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</si>
  <si>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</si>
  <si>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</si>
  <si>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</si>
  <si>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</si>
  <si>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</si>
  <si>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</si>
  <si>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</si>
  <si>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</si>
  <si>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</si>
  <si>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</si>
  <si>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</si>
  <si>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</si>
  <si>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</si>
  <si>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</si>
  <si>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</si>
  <si>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</si>
  <si>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</si>
  <si>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</si>
  <si>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</si>
  <si>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</si>
  <si>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</si>
  <si>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</si>
  <si>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</si>
  <si>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</si>
  <si>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</si>
  <si>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</si>
  <si>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</si>
  <si>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</si>
  <si>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</si>
  <si>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</si>
  <si>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</si>
  <si>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</si>
  <si>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</si>
  <si>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</si>
  <si>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</si>
  <si>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</si>
  <si>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</si>
  <si>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</si>
  <si>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</si>
  <si>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</si>
  <si>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</si>
  <si>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</si>
  <si>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</si>
  <si>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</si>
  <si>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</si>
  <si>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</si>
  <si>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</si>
  <si>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</si>
  <si>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</si>
  <si>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</si>
  <si>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</si>
  <si>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</si>
  <si>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</si>
  <si>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</si>
  <si>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</si>
  <si>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</si>
  <si>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</si>
  <si>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</si>
  <si>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</si>
  <si>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</si>
  <si>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</si>
  <si>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</si>
  <si>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</si>
  <si>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</si>
  <si>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</si>
  <si>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</si>
  <si>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</si>
  <si>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</si>
  <si>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</si>
  <si>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</si>
  <si>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</si>
  <si>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</si>
  <si>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</si>
  <si>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</si>
  <si>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</si>
  <si>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</si>
  <si>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</si>
  <si>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</si>
  <si>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</si>
  <si>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</si>
  <si>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</si>
  <si>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</si>
  <si>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</si>
  <si>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</si>
  <si>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</si>
  <si>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</si>
  <si>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</si>
  <si>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</si>
  <si>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</si>
  <si>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</si>
  <si>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</si>
  <si>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</si>
  <si>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</si>
  <si>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</si>
  <si>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</si>
  <si>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</si>
  <si>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</si>
  <si>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</si>
  <si>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</si>
  <si>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</si>
  <si>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</si>
  <si>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</si>
  <si>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</si>
  <si>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</si>
  <si>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</si>
  <si>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</si>
  <si>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</si>
  <si>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</si>
  <si>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</si>
  <si>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</si>
  <si>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</si>
  <si>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</si>
  <si>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</si>
  <si>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</si>
  <si>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</si>
  <si>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</si>
  <si>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</si>
  <si>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</si>
  <si>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</si>
  <si>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</si>
  <si>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</si>
  <si>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</si>
  <si>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</si>
  <si>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</si>
  <si>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</si>
  <si>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</si>
  <si>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</si>
  <si>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</si>
  <si>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</si>
  <si>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</si>
  <si>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</si>
  <si>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</si>
  <si>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</si>
  <si>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</si>
  <si>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</si>
  <si>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</si>
  <si>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</si>
  <si>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</si>
  <si>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</si>
  <si>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</si>
  <si>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</si>
  <si>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</si>
  <si>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</si>
  <si>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</si>
  <si>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</si>
  <si>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</si>
  <si>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</si>
  <si>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</si>
  <si>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</si>
  <si>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</si>
  <si>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</si>
  <si>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</si>
  <si>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</si>
  <si>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</si>
  <si>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</si>
  <si>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</si>
  <si>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</si>
  <si>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</si>
  <si>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</si>
  <si>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</si>
  <si>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</si>
  <si>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</si>
  <si>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</si>
  <si>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</si>
  <si>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</si>
  <si>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</si>
  <si>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</si>
  <si>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</si>
  <si>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</si>
  <si>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</si>
  <si>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</si>
  <si>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</si>
  <si>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</si>
  <si>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</si>
  <si>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</si>
  <si>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</si>
  <si>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</si>
  <si>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</si>
  <si>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</si>
  <si>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</si>
  <si>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</si>
  <si>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</si>
  <si>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</si>
  <si>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</si>
  <si>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</si>
  <si>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</si>
  <si>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</si>
  <si>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</si>
  <si>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</si>
  <si>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</si>
  <si>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</si>
  <si>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</si>
  <si>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</si>
  <si>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</si>
  <si>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</si>
  <si>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</si>
  <si>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</si>
  <si>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</si>
  <si>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</si>
  <si>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</si>
  <si>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</si>
  <si>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</si>
  <si>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</si>
  <si>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</si>
  <si>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</si>
  <si>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</si>
  <si>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</si>
  <si>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</si>
  <si>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</si>
  <si>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</si>
  <si>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</si>
  <si>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</si>
  <si>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</si>
  <si>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</si>
  <si>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</si>
  <si>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</si>
  <si>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</si>
  <si>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</si>
  <si>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</si>
  <si>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</si>
  <si>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</si>
  <si>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</si>
  <si>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</si>
  <si>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</si>
  <si>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</si>
  <si>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</si>
  <si>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</si>
  <si>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</si>
  <si>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</si>
  <si>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</si>
  <si>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</si>
  <si>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</si>
  <si>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</si>
  <si>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</si>
  <si>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</si>
  <si>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</si>
  <si>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</si>
  <si>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</si>
  <si>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</si>
  <si>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</si>
  <si>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</si>
  <si>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</si>
  <si>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</si>
  <si>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</si>
  <si>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</si>
  <si>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</si>
  <si>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</si>
  <si>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</si>
  <si>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</si>
  <si>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</si>
  <si>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</si>
  <si>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</si>
  <si>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</si>
  <si>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</si>
  <si>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</si>
  <si>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</si>
  <si>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</si>
  <si>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</si>
  <si>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</si>
  <si>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</si>
  <si>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</si>
  <si>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</si>
  <si>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</si>
  <si>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</si>
  <si>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</si>
  <si>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</si>
  <si>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</si>
  <si>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</si>
  <si>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</si>
  <si>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</si>
  <si>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</si>
  <si>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</si>
  <si>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</si>
  <si>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</si>
  <si>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</si>
  <si>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</si>
  <si>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</si>
  <si>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</si>
  <si>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</si>
  <si>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</si>
  <si>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</si>
  <si>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</si>
  <si>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</si>
  <si>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</si>
  <si>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</si>
  <si>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</si>
  <si>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</si>
  <si>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</si>
  <si>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</si>
  <si>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</si>
  <si>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</si>
  <si>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</si>
  <si>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</si>
  <si>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</si>
  <si>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</si>
  <si>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</si>
  <si>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</si>
  <si>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</si>
  <si>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</si>
  <si>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</si>
  <si>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</si>
  <si>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</si>
  <si>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</si>
  <si>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</si>
  <si>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</si>
  <si>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</si>
  <si>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</si>
  <si>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</si>
  <si>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</si>
  <si>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</si>
  <si>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</si>
  <si>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</si>
  <si>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</si>
  <si>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</si>
  <si>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</si>
  <si>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</si>
  <si>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</si>
  <si>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</si>
  <si>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</si>
  <si>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</si>
  <si>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</si>
  <si>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</si>
  <si>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</si>
  <si>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</si>
  <si>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</si>
  <si>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</si>
  <si>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</si>
  <si>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</si>
  <si>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</si>
  <si>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</si>
  <si>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</si>
  <si>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</si>
  <si>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</si>
  <si>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</si>
  <si>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</si>
  <si>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</si>
  <si>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</si>
  <si>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</si>
  <si>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</si>
  <si>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</si>
  <si>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</si>
  <si>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</si>
  <si>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</si>
  <si>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</si>
  <si>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</si>
  <si>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</si>
  <si>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</si>
  <si>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</si>
  <si>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</si>
  <si>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</si>
  <si>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</si>
  <si>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</si>
  <si>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</si>
  <si>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</si>
  <si>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</si>
  <si>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</si>
  <si>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</si>
  <si>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</si>
  <si>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</si>
  <si>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</si>
  <si>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</si>
  <si>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</si>
  <si>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</si>
  <si>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</si>
  <si>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</si>
  <si>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</si>
  <si>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</si>
  <si>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</si>
  <si>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</si>
  <si>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</si>
  <si>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</si>
  <si>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</si>
  <si>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</si>
  <si>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</si>
  <si>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</si>
  <si>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</si>
  <si>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</si>
  <si>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</si>
  <si>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</si>
  <si>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</si>
  <si>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</si>
  <si>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</si>
  <si>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</si>
  <si>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</si>
  <si>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</si>
  <si>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</si>
  <si>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</si>
  <si>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</si>
  <si>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</si>
  <si>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</si>
  <si>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</si>
  <si>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</si>
  <si>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</si>
  <si>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</si>
  <si>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</si>
  <si>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</si>
  <si>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</si>
  <si>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</si>
  <si>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</si>
  <si>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</si>
  <si>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</si>
  <si>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</si>
  <si>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</si>
  <si>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</si>
  <si>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</si>
  <si>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</si>
  <si>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</si>
  <si>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</si>
  <si>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</si>
  <si>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</si>
  <si>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</si>
  <si>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</si>
  <si>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</si>
  <si>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</si>
  <si>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</si>
  <si>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</si>
  <si>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</si>
  <si>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</si>
  <si>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</si>
  <si>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</si>
  <si>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</si>
  <si>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</si>
  <si>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</si>
  <si>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</si>
  <si>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</si>
  <si>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</si>
  <si>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</si>
  <si>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</si>
  <si>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</si>
  <si>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</si>
  <si>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</si>
  <si>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</si>
  <si>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</si>
  <si>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</si>
  <si>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</si>
  <si>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</si>
  <si>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</si>
  <si>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</si>
  <si>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</si>
  <si>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</si>
  <si>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</si>
  <si>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</si>
  <si>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</si>
  <si>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</si>
  <si>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</si>
  <si>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</si>
  <si>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</si>
  <si>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</si>
  <si>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</si>
  <si>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</si>
  <si>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</si>
  <si>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</si>
  <si>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</si>
  <si>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</si>
  <si>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</si>
  <si>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</si>
  <si>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</si>
  <si>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</si>
  <si>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</si>
  <si>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</si>
  <si>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</si>
  <si>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</si>
  <si>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</si>
  <si>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</si>
  <si>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</si>
  <si>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</si>
  <si>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</si>
  <si>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</si>
  <si>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</si>
  <si>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</si>
  <si>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</si>
  <si>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</si>
  <si>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</si>
  <si>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</si>
  <si>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</si>
  <si>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</si>
  <si>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</si>
  <si>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</si>
  <si>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</si>
  <si>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</si>
  <si>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</si>
  <si>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</si>
  <si>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</si>
  <si>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</si>
  <si>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</si>
  <si>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</si>
  <si>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</si>
  <si>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</si>
  <si>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</si>
  <si>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</si>
  <si>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</si>
  <si>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</si>
  <si>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</si>
  <si>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</si>
  <si>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</si>
  <si>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</si>
  <si>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</si>
  <si>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</si>
  <si>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</si>
  <si>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</si>
  <si>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</si>
  <si>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</si>
  <si>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</si>
  <si>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</si>
  <si>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</si>
  <si>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</si>
  <si>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</si>
  <si>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</si>
  <si>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</si>
  <si>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</si>
  <si>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</si>
  <si>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</si>
  <si>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</si>
  <si>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</si>
  <si>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</si>
  <si>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</si>
  <si>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</si>
  <si>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</si>
  <si>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</si>
  <si>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</si>
  <si>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</si>
  <si>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</si>
  <si>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</si>
  <si>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</si>
  <si>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</si>
  <si>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</si>
  <si>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</si>
  <si>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</si>
  <si>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</si>
  <si>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</si>
  <si>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</si>
  <si>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</si>
  <si>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</si>
  <si>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</si>
  <si>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</si>
  <si>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</si>
  <si>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</si>
  <si>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</si>
  <si>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</si>
  <si>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</si>
  <si>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</si>
  <si>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</si>
  <si>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</si>
  <si>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</si>
  <si>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</si>
  <si>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</si>
  <si>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</si>
  <si>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</si>
  <si>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</si>
  <si>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1060-1080</t>
  </si>
  <si>
    <t xml:space="preserve">HDFCBANK 1680 CE FEB </t>
  </si>
  <si>
    <t>30-40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</si>
  <si>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</si>
  <si>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</si>
  <si>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</si>
  <si>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</si>
  <si>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</si>
  <si>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</si>
  <si>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</si>
  <si>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</si>
  <si>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</si>
  <si>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</si>
  <si>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</si>
  <si>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</si>
  <si>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</si>
  <si>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2250-2310</t>
  </si>
  <si>
    <t>2450-2500</t>
  </si>
  <si>
    <t>1470-1490</t>
  </si>
  <si>
    <t>Loss of Rs.48/-</t>
  </si>
  <si>
    <t>GOPAIST</t>
  </si>
  <si>
    <t>HEERAISP</t>
  </si>
  <si>
    <t>MAYANK RASIKLAL KOTADIA</t>
  </si>
  <si>
    <t>1160-1180</t>
  </si>
  <si>
    <t>520-530</t>
  </si>
  <si>
    <t>KCLINFRA</t>
  </si>
  <si>
    <t>Loss of Rs.58</t>
  </si>
  <si>
    <t>520-550</t>
  </si>
  <si>
    <t>M&amp;M MAR FUT</t>
  </si>
  <si>
    <t>1380-1390</t>
  </si>
  <si>
    <t>BANDHANBNK MAR FUT</t>
  </si>
  <si>
    <t>Sell</t>
  </si>
  <si>
    <t>BANDHANBNK 230 PE MAR</t>
  </si>
  <si>
    <t>230-228</t>
  </si>
  <si>
    <t>SIEMENS MAR FUT</t>
  </si>
  <si>
    <t>3260-3300</t>
  </si>
  <si>
    <t>1118-1124</t>
  </si>
  <si>
    <t>NIFTY 17900 CE  FEB</t>
  </si>
  <si>
    <t xml:space="preserve">NIFTY 18050 CE FEB </t>
  </si>
  <si>
    <t>GOYALALUM</t>
  </si>
  <si>
    <t>Goyal Aluminiums Limited</t>
  </si>
  <si>
    <t>281-288</t>
  </si>
  <si>
    <t>452.5-472.5</t>
  </si>
  <si>
    <t>315-335</t>
  </si>
  <si>
    <t>HAPPIESTMNDS</t>
  </si>
  <si>
    <t>865-899</t>
  </si>
  <si>
    <t>960-1000</t>
  </si>
  <si>
    <t>Profit of Rs.4/-</t>
  </si>
  <si>
    <t>Profit of Rs.36/-</t>
  </si>
  <si>
    <t>IGL MAR FUT</t>
  </si>
  <si>
    <t>442-443</t>
  </si>
  <si>
    <t>455-463</t>
  </si>
  <si>
    <t>IRCTC MAR FUT</t>
  </si>
  <si>
    <t>630-620</t>
  </si>
  <si>
    <t>LT 2260 CE MAR</t>
  </si>
  <si>
    <t>47-49</t>
  </si>
  <si>
    <t>75-90</t>
  </si>
  <si>
    <t>KALPANA ASHOK THACKER</t>
  </si>
  <si>
    <t>JYOTI SINGH</t>
  </si>
  <si>
    <t>INDONG</t>
  </si>
  <si>
    <t>MULTIPLIER SHARE &amp; STOCK ADVISORS PRIVATE LIMITED</t>
  </si>
  <si>
    <t>SOFCOM</t>
  </si>
  <si>
    <t>LRRPL</t>
  </si>
  <si>
    <t>Lead Rec And Rub Prod Ltd</t>
  </si>
  <si>
    <t>SELVAMURTHY  AKILANDESWARI</t>
  </si>
  <si>
    <t>SECURCRED</t>
  </si>
  <si>
    <t>SecUR Credentials Limited</t>
  </si>
  <si>
    <t>PALAK INTERMEDIATES PRIVATE LIMITED</t>
  </si>
  <si>
    <t>PERFECT</t>
  </si>
  <si>
    <t>Perfect Infraengineer Ltd</t>
  </si>
  <si>
    <t>Loss of Rs.57.5/-</t>
  </si>
  <si>
    <t>ONGC MAR FUT</t>
  </si>
  <si>
    <t>BATAINDIA MAR FUT</t>
  </si>
  <si>
    <t>1420-1425</t>
  </si>
  <si>
    <t>1470-1480</t>
  </si>
  <si>
    <t>NIFTY 17700 CE FEB</t>
  </si>
  <si>
    <t>RELIANCE MAR FUT</t>
  </si>
  <si>
    <t>2420-2430</t>
  </si>
  <si>
    <t>2480-2500</t>
  </si>
  <si>
    <t xml:space="preserve">RELIANCE 2440 CE MAR </t>
  </si>
  <si>
    <t>70-90</t>
  </si>
  <si>
    <t>1370-1380</t>
  </si>
  <si>
    <t>MOTHERSON MAR FUT</t>
  </si>
  <si>
    <t>79-78</t>
  </si>
  <si>
    <t>DDIL</t>
  </si>
  <si>
    <t>KQUANT ENTERPRISES LLP</t>
  </si>
  <si>
    <t>COLOURSHINE HOSIERY PRIVATE LIMITED</t>
  </si>
  <si>
    <t>DML</t>
  </si>
  <si>
    <t>JYOTI KETAN VAKHARIA</t>
  </si>
  <si>
    <t>HAXCO INVEST PRIVATE LIMITED</t>
  </si>
  <si>
    <t>GOYALASS</t>
  </si>
  <si>
    <t>MISTERKAPOORKESHRI</t>
  </si>
  <si>
    <t>RAJESH KUMAR SODHANI</t>
  </si>
  <si>
    <t>MAHACORP</t>
  </si>
  <si>
    <t>BHAVYA DHIMAN</t>
  </si>
  <si>
    <t>PRERINFRA</t>
  </si>
  <si>
    <t>GRISHMABEN ALKESHBHAI SHAH</t>
  </si>
  <si>
    <t>SBLI</t>
  </si>
  <si>
    <t>CORE INC</t>
  </si>
  <si>
    <t>RITESH JITENDRA VASNAWALA</t>
  </si>
  <si>
    <t>TOUCHLINE SECURITIES PRIVATE LIMITED</t>
  </si>
  <si>
    <t>ACHINTYA SECURITIES PRIVATE LIMITED</t>
  </si>
  <si>
    <t>ANUSTUP TRADING  PRIVATE LIMITED</t>
  </si>
  <si>
    <t>SVPGLOB</t>
  </si>
  <si>
    <t>SVP GLOBAL TEXTILES LTD</t>
  </si>
  <si>
    <t>Loss of Rs.117.5/-</t>
  </si>
  <si>
    <t>Loss of Rs.125/-</t>
  </si>
  <si>
    <t>Loss of Rs.43/-</t>
  </si>
  <si>
    <t>Loss of Rs.16/-</t>
  </si>
  <si>
    <t>Profit of Rs.2.25/-</t>
  </si>
  <si>
    <t>Loss of Rs.19/-</t>
  </si>
  <si>
    <t>Profit of Rs.1.2/-</t>
  </si>
  <si>
    <t xml:space="preserve">REDINGTON </t>
  </si>
  <si>
    <t>165-170</t>
  </si>
  <si>
    <t>NIFTY 17550 CE FEB</t>
  </si>
  <si>
    <t>50-60</t>
  </si>
  <si>
    <t>180-185</t>
  </si>
  <si>
    <t>BODHTREE</t>
  </si>
  <si>
    <t>TANGUTURI PRUTHVI KRISHNA</t>
  </si>
  <si>
    <t>CBPL</t>
  </si>
  <si>
    <t>PRASHANT A THAKKAR HUF</t>
  </si>
  <si>
    <t>HEMANT CHANDRAVADAN BHAGAT</t>
  </si>
  <si>
    <t>CONTAINE</t>
  </si>
  <si>
    <t>JATIN SACHDEV</t>
  </si>
  <si>
    <t>SANJAY POPATLAL JAIN</t>
  </si>
  <si>
    <t>MADHUMITA LOHIA</t>
  </si>
  <si>
    <t>PINKI PANKAJ VORA</t>
  </si>
  <si>
    <t>KETAN KIRTIKUMAR VAKHARIA</t>
  </si>
  <si>
    <t>EKANSH</t>
  </si>
  <si>
    <t>CHARTERED CAPITAL RESEARCH PRIVATE LIMITED</t>
  </si>
  <si>
    <t>FLORENCE SECURITIES PRIVATE LIMITED</t>
  </si>
  <si>
    <t>FASHIONS BRANDS (INDIA) PRIVATE LIMITED</t>
  </si>
  <si>
    <t>RAVI OMPRAKASH AGRAWAL</t>
  </si>
  <si>
    <t>EPBIO</t>
  </si>
  <si>
    <t>ARYAMAN BROKING LIMITED</t>
  </si>
  <si>
    <t>EUREKAI</t>
  </si>
  <si>
    <t>SONAMGOYAL</t>
  </si>
  <si>
    <t>FRONTCAP</t>
  </si>
  <si>
    <t>VINAY VIJAY KALANTRI</t>
  </si>
  <si>
    <t>HIREN PARAMANANDDAS SHAH</t>
  </si>
  <si>
    <t>GGL</t>
  </si>
  <si>
    <t>YACOOBALI AIYUB MOHAMMED</t>
  </si>
  <si>
    <t>KUNDANBEN BHAVESHBHAI PATEL</t>
  </si>
  <si>
    <t>ASHOK HARENDRA THACKER</t>
  </si>
  <si>
    <t>MAHUYA SARKAR</t>
  </si>
  <si>
    <t>MAHENDRA GIRDHARILAL WADHWANI</t>
  </si>
  <si>
    <t>JANUSCORP</t>
  </si>
  <si>
    <t>DENNY THOMAS</t>
  </si>
  <si>
    <t>BHAVIN Y MEHTA</t>
  </si>
  <si>
    <t>LELAVOIR</t>
  </si>
  <si>
    <t>NAGESHWARRAO SRIKRISHNA DUVVURI</t>
  </si>
  <si>
    <t>AARTI RAJUBHAI NARANG</t>
  </si>
  <si>
    <t>MANCREDIT</t>
  </si>
  <si>
    <t>HANSRAJ COMMOSALES LLP</t>
  </si>
  <si>
    <t>RENNAISANCE VENTURECAPITAL</t>
  </si>
  <si>
    <t>MIHIKA</t>
  </si>
  <si>
    <t>FAIRY LAND AND REAL ESTATE PRIVATE LIMITED</t>
  </si>
  <si>
    <t>MADAN MOHAN DHANUKA HUF</t>
  </si>
  <si>
    <t>RITIKA CHINTAN PARIKH</t>
  </si>
  <si>
    <t>BHARTKUMAR ISHWARBHAI PRAJAPATI</t>
  </si>
  <si>
    <t>SEACOAST</t>
  </si>
  <si>
    <t>MANISHKUMAR RAICHAND SHAH</t>
  </si>
  <si>
    <t>JALAK KAMAL JAIN</t>
  </si>
  <si>
    <t>STURDY</t>
  </si>
  <si>
    <t>GREENWAY ADVISORS PRIVATE LIMITED</t>
  </si>
  <si>
    <t>SURYALA</t>
  </si>
  <si>
    <t>JAMSON SECURITIES PRIVATE LIMITED</t>
  </si>
  <si>
    <t>THINKINK</t>
  </si>
  <si>
    <t>PARAG BABULAL KHALASI</t>
  </si>
  <si>
    <t>TITANIN</t>
  </si>
  <si>
    <t>BP EQUITIES PVT. LTD.</t>
  </si>
  <si>
    <t>AGARWALFT</t>
  </si>
  <si>
    <t>Agarwal Float Glass I Ltd</t>
  </si>
  <si>
    <t>ROHAN SUDHAKAR JADHAV</t>
  </si>
  <si>
    <t>SOMANI VENTURES AND INNOVATIONS LIMITED</t>
  </si>
  <si>
    <t>SMC GLOBAL SECURITIES LIMITED</t>
  </si>
  <si>
    <t>PRADIP CHIMANLAL DOSHI</t>
  </si>
  <si>
    <t>MITTAL-RE</t>
  </si>
  <si>
    <t>Mittal Life Style Limited</t>
  </si>
  <si>
    <t>SHARMA RAHUL</t>
  </si>
  <si>
    <t>SCAPDVR</t>
  </si>
  <si>
    <t>Stampede Capital Limited</t>
  </si>
  <si>
    <t>YOGESHKUMAR RASIKLAL SANGHAVI</t>
  </si>
  <si>
    <t>NEERAJ YADAV</t>
  </si>
  <si>
    <t>NISHA RAJESH VAKHARIA</t>
  </si>
  <si>
    <t>M/S. PRARTHANA ENTERPRISES</t>
  </si>
  <si>
    <t>TIRUPATIFL</t>
  </si>
  <si>
    <t>Tirupati Forge Limited</t>
  </si>
  <si>
    <t>MONEYWISE FINANCIAL SERVICES PRIVATE LTD</t>
  </si>
  <si>
    <t>SAUMIK KETAN DOSHI</t>
  </si>
  <si>
    <t>JAIN ALPESH NARPATCHAND</t>
  </si>
  <si>
    <t>BHARAT SUMERMAL KANUGO</t>
  </si>
  <si>
    <t>SHAH NIHIR CHANDRAKANT</t>
  </si>
  <si>
    <t>GAYI ADI HOLDINGS PRIVATE LIMITED</t>
  </si>
  <si>
    <t>FORTUNE MONEY CONTROL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</si>
</sst>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8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1" fillId="28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16" fontId="37" fillId="12" borderId="20" xfId="0" applyNumberFormat="1" applyFont="1" applyFill="1" applyBorder="1" applyAlignment="1">
      <alignment horizontal="center" vertical="center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1" xfId="0" applyNumberFormat="1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7" fillId="15" borderId="20" xfId="0" applyNumberFormat="1" applyFont="1" applyFill="1" applyBorder="1" applyAlignment="1">
      <alignment horizontal="center" vertical="center"/>
    </xf>
    <xf numFmtId="0" fontId="37" fillId="16" borderId="20" xfId="0" applyFont="1" applyFill="1" applyBorder="1"/>
    <xf numFmtId="16" fontId="37" fillId="16" borderId="20" xfId="0" applyNumberFormat="1" applyFont="1" applyFill="1" applyBorder="1" applyAlignment="1">
      <alignment horizontal="center" vertical="center"/>
    </xf>
    <xf numFmtId="15" fontId="31" fillId="16" borderId="21" xfId="0" applyNumberFormat="1" applyFont="1" applyFill="1" applyBorder="1" applyAlignment="1">
      <alignment horizontal="center" vertical="center"/>
    </xf>
    <xf numFmtId="0" fontId="32" fillId="16" borderId="21" xfId="0" applyFont="1" applyFill="1" applyBorder="1"/>
    <xf numFmtId="43" fontId="31" fillId="16" borderId="21" xfId="0" applyNumberFormat="1" applyFont="1" applyFill="1" applyBorder="1" applyAlignment="1">
      <alignment horizontal="center" vertical="top"/>
    </xf>
    <xf numFmtId="0" fontId="31" fillId="16" borderId="21" xfId="0" applyFont="1" applyFill="1" applyBorder="1" applyAlignment="1">
      <alignment horizontal="center" vertical="center"/>
    </xf>
    <xf numFmtId="0" fontId="31" fillId="16" borderId="21" xfId="0" applyFont="1" applyFill="1" applyBorder="1" applyAlignment="1">
      <alignment horizontal="center" vertical="top"/>
    </xf>
    <xf numFmtId="16" fontId="37" fillId="15" borderId="21" xfId="0" applyNumberFormat="1" applyFont="1" applyFill="1" applyBorder="1" applyAlignment="1">
      <alignment horizontal="center" vertical="center"/>
    </xf>
    <xf numFmtId="2" fontId="32" fillId="16" borderId="20" xfId="0" applyNumberFormat="1" applyFont="1" applyFill="1" applyBorder="1" applyAlignment="1">
      <alignment horizontal="center" vertical="center"/>
    </xf>
    <xf numFmtId="166" fontId="32" fillId="1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" fontId="37" fillId="21" borderId="22" xfId="0" applyNumberFormat="1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7" fillId="12" borderId="22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7" fillId="15" borderId="22" xfId="0" applyNumberFormat="1" applyFont="1" applyFill="1" applyBorder="1" applyAlignment="1">
      <alignment horizontal="center" vertical="center"/>
    </xf>
    <xf numFmtId="0" fontId="37" fillId="15" borderId="21" xfId="0" applyFont="1" applyFill="1" applyBorder="1" applyAlignment="1">
      <alignment horizontal="center" vertical="center"/>
    </xf>
    <xf numFmtId="0" fontId="32" fillId="15" borderId="22" xfId="0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66" fontId="37" fillId="16" borderId="22" xfId="0" applyNumberFormat="1" applyFont="1" applyFill="1" applyBorder="1" applyAlignment="1">
      <alignment horizontal="center" vertical="center"/>
    </xf>
    <xf numFmtId="166" fontId="37" fillId="16" borderId="21" xfId="0" applyNumberFormat="1" applyFont="1" applyFill="1" applyBorder="1" applyAlignment="1">
      <alignment horizontal="center" vertical="center"/>
    </xf>
    <xf numFmtId="165" fontId="31" fillId="16" borderId="22" xfId="0" applyNumberFormat="1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2" sqref="C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44981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F18" sqref="F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44981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4" t="s">
        <v>16</v>
      </c>
      <c r="B9" s="396" t="s">
        <v>17</v>
      </c>
      <c r="C9" s="396" t="s">
        <v>18</v>
      </c>
      <c r="D9" s="396" t="s">
        <v>19</v>
      </c>
      <c r="E9" s="23" t="s">
        <v>20</v>
      </c>
      <c r="F9" s="23" t="s">
        <v>21</v>
      </c>
      <c r="G9" s="391" t="s">
        <v>22</v>
      </c>
      <c r="H9" s="392"/>
      <c r="I9" s="393"/>
      <c r="J9" s="391" t="s">
        <v>23</v>
      </c>
      <c r="K9" s="392"/>
      <c r="L9" s="393"/>
      <c r="M9" s="23"/>
      <c r="N9" s="24"/>
      <c r="O9" s="24"/>
      <c r="P9" s="24"/>
    </row>
    <row r="10" spans="1:16" ht="59.25" customHeight="1">
      <c r="A10" s="395"/>
      <c r="B10" s="397"/>
      <c r="C10" s="397"/>
      <c r="D10" s="39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17623</v>
      </c>
      <c r="F11" s="32">
        <v>17635.666666666668</v>
      </c>
      <c r="G11" s="33">
        <v>17543.333333333336</v>
      </c>
      <c r="H11" s="33">
        <v>17463.666666666668</v>
      </c>
      <c r="I11" s="33">
        <v>17371.333333333336</v>
      </c>
      <c r="J11" s="33">
        <v>17715.333333333336</v>
      </c>
      <c r="K11" s="33">
        <v>17807.666666666672</v>
      </c>
      <c r="L11" s="33">
        <v>17887.333333333336</v>
      </c>
      <c r="M11" s="34">
        <v>17728</v>
      </c>
      <c r="N11" s="34">
        <v>17556</v>
      </c>
      <c r="O11" s="35">
        <v>11276700</v>
      </c>
      <c r="P11" s="36">
        <v>-0.15112576500079042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40302.75</v>
      </c>
      <c r="F12" s="37">
        <v>40203.450000000004</v>
      </c>
      <c r="G12" s="38">
        <v>39969.30000000001</v>
      </c>
      <c r="H12" s="38">
        <v>39635.850000000006</v>
      </c>
      <c r="I12" s="38">
        <v>39401.700000000012</v>
      </c>
      <c r="J12" s="38">
        <v>40536.900000000009</v>
      </c>
      <c r="K12" s="38">
        <v>40771.050000000003</v>
      </c>
      <c r="L12" s="38">
        <v>41104.500000000007</v>
      </c>
      <c r="M12" s="28">
        <v>40437.599999999999</v>
      </c>
      <c r="N12" s="28">
        <v>39870</v>
      </c>
      <c r="O12" s="39">
        <v>2806825</v>
      </c>
      <c r="P12" s="40">
        <v>-0.12589241920540628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45013</v>
      </c>
      <c r="E13" s="37">
        <v>18039.2</v>
      </c>
      <c r="F13" s="37">
        <v>18012.733333333334</v>
      </c>
      <c r="G13" s="38">
        <v>17927.466666666667</v>
      </c>
      <c r="H13" s="38">
        <v>17815.733333333334</v>
      </c>
      <c r="I13" s="38">
        <v>17730.466666666667</v>
      </c>
      <c r="J13" s="38">
        <v>18124.466666666667</v>
      </c>
      <c r="K13" s="38">
        <v>18209.733333333337</v>
      </c>
      <c r="L13" s="38">
        <v>18321.466666666667</v>
      </c>
      <c r="M13" s="28">
        <v>18098</v>
      </c>
      <c r="N13" s="28">
        <v>17901</v>
      </c>
      <c r="O13" s="39">
        <v>20080</v>
      </c>
      <c r="P13" s="40">
        <v>1.0060362173038229E-2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45013</v>
      </c>
      <c r="E14" s="37">
        <v>7282.85</v>
      </c>
      <c r="F14" s="37">
        <v>2427.6166666666668</v>
      </c>
      <c r="G14" s="38">
        <v>4855.2333333333336</v>
      </c>
      <c r="H14" s="38">
        <v>2427.6166666666668</v>
      </c>
      <c r="I14" s="38">
        <v>4855.2333333333336</v>
      </c>
      <c r="J14" s="38">
        <v>4855.2333333333336</v>
      </c>
      <c r="K14" s="38">
        <v>2427.6166666666668</v>
      </c>
      <c r="L14" s="38">
        <v>4855.2333333333336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524.29999999999995</v>
      </c>
      <c r="F15" s="37">
        <v>524.65</v>
      </c>
      <c r="G15" s="38">
        <v>518.65</v>
      </c>
      <c r="H15" s="38">
        <v>513</v>
      </c>
      <c r="I15" s="38">
        <v>507</v>
      </c>
      <c r="J15" s="38">
        <v>530.29999999999995</v>
      </c>
      <c r="K15" s="38">
        <v>536.29999999999995</v>
      </c>
      <c r="L15" s="38">
        <v>541.94999999999993</v>
      </c>
      <c r="M15" s="28">
        <v>530.65</v>
      </c>
      <c r="N15" s="28">
        <v>519</v>
      </c>
      <c r="O15" s="39">
        <v>4614650</v>
      </c>
      <c r="P15" s="40">
        <v>-0.19163192376414531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3155</v>
      </c>
      <c r="F16" s="37">
        <v>3162.75</v>
      </c>
      <c r="G16" s="38">
        <v>3135.5</v>
      </c>
      <c r="H16" s="38">
        <v>3116</v>
      </c>
      <c r="I16" s="38">
        <v>3088.75</v>
      </c>
      <c r="J16" s="38">
        <v>3182.25</v>
      </c>
      <c r="K16" s="38">
        <v>3209.5</v>
      </c>
      <c r="L16" s="38">
        <v>3229</v>
      </c>
      <c r="M16" s="28">
        <v>3190</v>
      </c>
      <c r="N16" s="28">
        <v>3143.25</v>
      </c>
      <c r="O16" s="39">
        <v>1372750</v>
      </c>
      <c r="P16" s="40">
        <v>-7.9772079772079771E-2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20668.2</v>
      </c>
      <c r="F17" s="37">
        <v>20536.066666666666</v>
      </c>
      <c r="G17" s="38">
        <v>20282.133333333331</v>
      </c>
      <c r="H17" s="38">
        <v>19896.066666666666</v>
      </c>
      <c r="I17" s="38">
        <v>19642.133333333331</v>
      </c>
      <c r="J17" s="38">
        <v>20922.133333333331</v>
      </c>
      <c r="K17" s="38">
        <v>21176.066666666666</v>
      </c>
      <c r="L17" s="38">
        <v>21562.133333333331</v>
      </c>
      <c r="M17" s="28">
        <v>20790</v>
      </c>
      <c r="N17" s="28">
        <v>20150</v>
      </c>
      <c r="O17" s="39">
        <v>47600</v>
      </c>
      <c r="P17" s="40">
        <v>2.9411764705882353E-2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140.65</v>
      </c>
      <c r="F18" s="37">
        <v>139.94999999999999</v>
      </c>
      <c r="G18" s="38">
        <v>138.39999999999998</v>
      </c>
      <c r="H18" s="38">
        <v>136.14999999999998</v>
      </c>
      <c r="I18" s="38">
        <v>134.59999999999997</v>
      </c>
      <c r="J18" s="38">
        <v>142.19999999999999</v>
      </c>
      <c r="K18" s="38">
        <v>143.75</v>
      </c>
      <c r="L18" s="38">
        <v>146</v>
      </c>
      <c r="M18" s="28">
        <v>141.5</v>
      </c>
      <c r="N18" s="28">
        <v>137.69999999999999</v>
      </c>
      <c r="O18" s="39">
        <v>30358800</v>
      </c>
      <c r="P18" s="40">
        <v>-6.1870249248718399E-3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233</v>
      </c>
      <c r="F19" s="37">
        <v>233.83333333333334</v>
      </c>
      <c r="G19" s="38">
        <v>229.26666666666668</v>
      </c>
      <c r="H19" s="38">
        <v>225.53333333333333</v>
      </c>
      <c r="I19" s="38">
        <v>220.96666666666667</v>
      </c>
      <c r="J19" s="38">
        <v>237.56666666666669</v>
      </c>
      <c r="K19" s="38">
        <v>242.13333333333335</v>
      </c>
      <c r="L19" s="38">
        <v>245.8666666666667</v>
      </c>
      <c r="M19" s="28">
        <v>238.4</v>
      </c>
      <c r="N19" s="28">
        <v>230.1</v>
      </c>
      <c r="O19" s="39">
        <v>20503600</v>
      </c>
      <c r="P19" s="40">
        <v>-3.4170238824249848E-2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1741.5</v>
      </c>
      <c r="F20" s="37">
        <v>1749.5333333333335</v>
      </c>
      <c r="G20" s="38">
        <v>1727.9666666666672</v>
      </c>
      <c r="H20" s="38">
        <v>1714.4333333333336</v>
      </c>
      <c r="I20" s="38">
        <v>1692.8666666666672</v>
      </c>
      <c r="J20" s="38">
        <v>1763.0666666666671</v>
      </c>
      <c r="K20" s="38">
        <v>1784.6333333333332</v>
      </c>
      <c r="L20" s="38">
        <v>1798.166666666667</v>
      </c>
      <c r="M20" s="28">
        <v>1771.1</v>
      </c>
      <c r="N20" s="28">
        <v>1736</v>
      </c>
      <c r="O20" s="39">
        <v>4228500</v>
      </c>
      <c r="P20" s="40">
        <v>-5.6085719069144481E-2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1387.4</v>
      </c>
      <c r="F21" s="37">
        <v>1388.6166666666668</v>
      </c>
      <c r="G21" s="38">
        <v>1343.8333333333335</v>
      </c>
      <c r="H21" s="38">
        <v>1300.2666666666667</v>
      </c>
      <c r="I21" s="38">
        <v>1255.4833333333333</v>
      </c>
      <c r="J21" s="38">
        <v>1432.1833333333336</v>
      </c>
      <c r="K21" s="38">
        <v>1476.9666666666669</v>
      </c>
      <c r="L21" s="38">
        <v>1520.5333333333338</v>
      </c>
      <c r="M21" s="28">
        <v>1433.4</v>
      </c>
      <c r="N21" s="28">
        <v>1345.05</v>
      </c>
      <c r="O21" s="39">
        <v>12406000</v>
      </c>
      <c r="P21" s="40">
        <v>-0.1693615881624318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554.5</v>
      </c>
      <c r="F22" s="37">
        <v>550.51666666666665</v>
      </c>
      <c r="G22" s="38">
        <v>540.0333333333333</v>
      </c>
      <c r="H22" s="38">
        <v>525.56666666666661</v>
      </c>
      <c r="I22" s="38">
        <v>515.08333333333326</v>
      </c>
      <c r="J22" s="38">
        <v>564.98333333333335</v>
      </c>
      <c r="K22" s="38">
        <v>575.4666666666667</v>
      </c>
      <c r="L22" s="38">
        <v>589.93333333333339</v>
      </c>
      <c r="M22" s="28">
        <v>561</v>
      </c>
      <c r="N22" s="28">
        <v>536.04999999999995</v>
      </c>
      <c r="O22" s="39">
        <v>46747500</v>
      </c>
      <c r="P22" s="40">
        <v>-9.7527721135631462E-2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3299.05</v>
      </c>
      <c r="F23" s="37">
        <v>3291.0499999999997</v>
      </c>
      <c r="G23" s="38">
        <v>3272.0999999999995</v>
      </c>
      <c r="H23" s="38">
        <v>3245.1499999999996</v>
      </c>
      <c r="I23" s="38">
        <v>3226.1999999999994</v>
      </c>
      <c r="J23" s="38">
        <v>3317.9999999999995</v>
      </c>
      <c r="K23" s="38">
        <v>3336.9499999999994</v>
      </c>
      <c r="L23" s="38">
        <v>3363.8999999999996</v>
      </c>
      <c r="M23" s="28">
        <v>3310</v>
      </c>
      <c r="N23" s="28">
        <v>3264.1</v>
      </c>
      <c r="O23" s="39">
        <v>501200</v>
      </c>
      <c r="P23" s="40">
        <v>-0.22125543816034804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338.4</v>
      </c>
      <c r="F24" s="37">
        <v>339.16666666666663</v>
      </c>
      <c r="G24" s="38">
        <v>332.38333333333327</v>
      </c>
      <c r="H24" s="38">
        <v>326.36666666666662</v>
      </c>
      <c r="I24" s="38">
        <v>319.58333333333326</v>
      </c>
      <c r="J24" s="38">
        <v>345.18333333333328</v>
      </c>
      <c r="K24" s="38">
        <v>351.96666666666658</v>
      </c>
      <c r="L24" s="38">
        <v>357.98333333333329</v>
      </c>
      <c r="M24" s="28">
        <v>345.95</v>
      </c>
      <c r="N24" s="28">
        <v>333.15</v>
      </c>
      <c r="O24" s="39">
        <v>61765200</v>
      </c>
      <c r="P24" s="40">
        <v>-7.7580645161290318E-2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4467.8999999999996</v>
      </c>
      <c r="F25" s="37">
        <v>4473.3</v>
      </c>
      <c r="G25" s="38">
        <v>4416.6000000000004</v>
      </c>
      <c r="H25" s="38">
        <v>4365.3</v>
      </c>
      <c r="I25" s="38">
        <v>4308.6000000000004</v>
      </c>
      <c r="J25" s="38">
        <v>4524.6000000000004</v>
      </c>
      <c r="K25" s="38">
        <v>4581.2999999999993</v>
      </c>
      <c r="L25" s="38">
        <v>4632.6000000000004</v>
      </c>
      <c r="M25" s="28">
        <v>4530</v>
      </c>
      <c r="N25" s="28">
        <v>4422</v>
      </c>
      <c r="O25" s="39">
        <v>1501750</v>
      </c>
      <c r="P25" s="40">
        <v>-8.4787080063990244E-2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330</v>
      </c>
      <c r="F26" s="37">
        <v>329.8</v>
      </c>
      <c r="G26" s="38">
        <v>327.20000000000005</v>
      </c>
      <c r="H26" s="38">
        <v>324.40000000000003</v>
      </c>
      <c r="I26" s="38">
        <v>321.80000000000007</v>
      </c>
      <c r="J26" s="38">
        <v>332.6</v>
      </c>
      <c r="K26" s="38">
        <v>335.20000000000005</v>
      </c>
      <c r="L26" s="38">
        <v>338</v>
      </c>
      <c r="M26" s="28">
        <v>332.4</v>
      </c>
      <c r="N26" s="28">
        <v>327</v>
      </c>
      <c r="O26" s="39">
        <v>11655000</v>
      </c>
      <c r="P26" s="40">
        <v>-4.8571428571428571E-2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141.35</v>
      </c>
      <c r="F27" s="37">
        <v>141.95000000000002</v>
      </c>
      <c r="G27" s="38">
        <v>139.75000000000003</v>
      </c>
      <c r="H27" s="38">
        <v>138.15</v>
      </c>
      <c r="I27" s="38">
        <v>135.95000000000002</v>
      </c>
      <c r="J27" s="38">
        <v>143.55000000000004</v>
      </c>
      <c r="K27" s="38">
        <v>145.75000000000003</v>
      </c>
      <c r="L27" s="38">
        <v>147.35000000000005</v>
      </c>
      <c r="M27" s="28">
        <v>144.15</v>
      </c>
      <c r="N27" s="28">
        <v>140.35</v>
      </c>
      <c r="O27" s="39">
        <v>68865000</v>
      </c>
      <c r="P27" s="40">
        <v>-4.3408806778719264E-2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2721.8</v>
      </c>
      <c r="F28" s="37">
        <v>2753.3833333333332</v>
      </c>
      <c r="G28" s="38">
        <v>2686.7666666666664</v>
      </c>
      <c r="H28" s="38">
        <v>2651.7333333333331</v>
      </c>
      <c r="I28" s="38">
        <v>2585.1166666666663</v>
      </c>
      <c r="J28" s="38">
        <v>2788.4166666666665</v>
      </c>
      <c r="K28" s="38">
        <v>2855.0333333333333</v>
      </c>
      <c r="L28" s="38">
        <v>2890.0666666666666</v>
      </c>
      <c r="M28" s="28">
        <v>2820</v>
      </c>
      <c r="N28" s="28">
        <v>2718.35</v>
      </c>
      <c r="O28" s="39">
        <v>7812200</v>
      </c>
      <c r="P28" s="40">
        <v>1.7187052420509882E-2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1887.75</v>
      </c>
      <c r="F29" s="37">
        <v>1869.6833333333334</v>
      </c>
      <c r="G29" s="38">
        <v>1830.6166666666668</v>
      </c>
      <c r="H29" s="38">
        <v>1773.4833333333333</v>
      </c>
      <c r="I29" s="38">
        <v>1734.4166666666667</v>
      </c>
      <c r="J29" s="38">
        <v>1926.8166666666668</v>
      </c>
      <c r="K29" s="38">
        <v>1965.8833333333334</v>
      </c>
      <c r="L29" s="38">
        <v>2023.0166666666669</v>
      </c>
      <c r="M29" s="28">
        <v>1908.75</v>
      </c>
      <c r="N29" s="28">
        <v>1812.55</v>
      </c>
      <c r="O29" s="39">
        <v>1825175</v>
      </c>
      <c r="P29" s="40">
        <v>-6.4024820194612891E-2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7165.2</v>
      </c>
      <c r="F30" s="37">
        <v>7153.3666666666659</v>
      </c>
      <c r="G30" s="38">
        <v>7109.7333333333318</v>
      </c>
      <c r="H30" s="38">
        <v>7054.2666666666655</v>
      </c>
      <c r="I30" s="38">
        <v>7010.6333333333314</v>
      </c>
      <c r="J30" s="38">
        <v>7208.8333333333321</v>
      </c>
      <c r="K30" s="38">
        <v>7252.4666666666653</v>
      </c>
      <c r="L30" s="38">
        <v>7307.9333333333325</v>
      </c>
      <c r="M30" s="28">
        <v>7197</v>
      </c>
      <c r="N30" s="28">
        <v>7097.9</v>
      </c>
      <c r="O30" s="39">
        <v>173025</v>
      </c>
      <c r="P30" s="40">
        <v>-0.15246142542248348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593.15</v>
      </c>
      <c r="F31" s="37">
        <v>590.25</v>
      </c>
      <c r="G31" s="38">
        <v>583.29999999999995</v>
      </c>
      <c r="H31" s="38">
        <v>573.44999999999993</v>
      </c>
      <c r="I31" s="38">
        <v>566.49999999999989</v>
      </c>
      <c r="J31" s="38">
        <v>600.1</v>
      </c>
      <c r="K31" s="38">
        <v>607.05000000000007</v>
      </c>
      <c r="L31" s="38">
        <v>616.90000000000009</v>
      </c>
      <c r="M31" s="28">
        <v>597.20000000000005</v>
      </c>
      <c r="N31" s="28">
        <v>580.4</v>
      </c>
      <c r="O31" s="39">
        <v>10601000</v>
      </c>
      <c r="P31" s="40">
        <v>-0.10077190601408093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471</v>
      </c>
      <c r="F32" s="37">
        <v>471.16666666666669</v>
      </c>
      <c r="G32" s="38">
        <v>468.13333333333338</v>
      </c>
      <c r="H32" s="38">
        <v>465.26666666666671</v>
      </c>
      <c r="I32" s="38">
        <v>462.23333333333341</v>
      </c>
      <c r="J32" s="38">
        <v>474.03333333333336</v>
      </c>
      <c r="K32" s="38">
        <v>477.06666666666666</v>
      </c>
      <c r="L32" s="38">
        <v>479.93333333333334</v>
      </c>
      <c r="M32" s="28">
        <v>474.2</v>
      </c>
      <c r="N32" s="28">
        <v>468.3</v>
      </c>
      <c r="O32" s="39">
        <v>14068000</v>
      </c>
      <c r="P32" s="40">
        <v>-0.17865483418963102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848.9</v>
      </c>
      <c r="F33" s="37">
        <v>845.4</v>
      </c>
      <c r="G33" s="38">
        <v>839.09999999999991</v>
      </c>
      <c r="H33" s="38">
        <v>829.3</v>
      </c>
      <c r="I33" s="38">
        <v>822.99999999999989</v>
      </c>
      <c r="J33" s="38">
        <v>855.19999999999993</v>
      </c>
      <c r="K33" s="38">
        <v>861.49999999999989</v>
      </c>
      <c r="L33" s="38">
        <v>871.3</v>
      </c>
      <c r="M33" s="28">
        <v>851.7</v>
      </c>
      <c r="N33" s="28">
        <v>835.6</v>
      </c>
      <c r="O33" s="39">
        <v>48304800</v>
      </c>
      <c r="P33" s="40">
        <v>-6.7201186448533165E-2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3854</v>
      </c>
      <c r="F34" s="37">
        <v>3858.2333333333336</v>
      </c>
      <c r="G34" s="38">
        <v>3829.8666666666672</v>
      </c>
      <c r="H34" s="38">
        <v>3805.7333333333336</v>
      </c>
      <c r="I34" s="38">
        <v>3777.3666666666672</v>
      </c>
      <c r="J34" s="38">
        <v>3882.3666666666672</v>
      </c>
      <c r="K34" s="38">
        <v>3910.733333333334</v>
      </c>
      <c r="L34" s="38">
        <v>3934.8666666666672</v>
      </c>
      <c r="M34" s="28">
        <v>3886.6</v>
      </c>
      <c r="N34" s="28">
        <v>3834.1</v>
      </c>
      <c r="O34" s="39">
        <v>1241000</v>
      </c>
      <c r="P34" s="40">
        <v>-0.12296819787985866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1355.15</v>
      </c>
      <c r="F35" s="37">
        <v>1359.0666666666668</v>
      </c>
      <c r="G35" s="38">
        <v>1344.1833333333336</v>
      </c>
      <c r="H35" s="38">
        <v>1333.2166666666667</v>
      </c>
      <c r="I35" s="38">
        <v>1318.3333333333335</v>
      </c>
      <c r="J35" s="38">
        <v>1370.0333333333338</v>
      </c>
      <c r="K35" s="38">
        <v>1384.916666666667</v>
      </c>
      <c r="L35" s="38">
        <v>1395.8833333333339</v>
      </c>
      <c r="M35" s="28">
        <v>1373.95</v>
      </c>
      <c r="N35" s="28">
        <v>1348.1</v>
      </c>
      <c r="O35" s="39">
        <v>9995500</v>
      </c>
      <c r="P35" s="40">
        <v>-2.9892754889115348E-2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6227.6</v>
      </c>
      <c r="F36" s="37">
        <v>6241.4333333333343</v>
      </c>
      <c r="G36" s="38">
        <v>6143.0666666666684</v>
      </c>
      <c r="H36" s="38">
        <v>6058.5333333333338</v>
      </c>
      <c r="I36" s="38">
        <v>5960.1666666666679</v>
      </c>
      <c r="J36" s="38">
        <v>6325.966666666669</v>
      </c>
      <c r="K36" s="38">
        <v>6424.3333333333339</v>
      </c>
      <c r="L36" s="38">
        <v>6508.8666666666695</v>
      </c>
      <c r="M36" s="28">
        <v>6339.8</v>
      </c>
      <c r="N36" s="28">
        <v>6156.9</v>
      </c>
      <c r="O36" s="39">
        <v>4598625</v>
      </c>
      <c r="P36" s="40">
        <v>-3.151160954035697E-2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2067.4</v>
      </c>
      <c r="F37" s="37">
        <v>2063.8000000000002</v>
      </c>
      <c r="G37" s="38">
        <v>2050.4000000000005</v>
      </c>
      <c r="H37" s="38">
        <v>2033.4000000000003</v>
      </c>
      <c r="I37" s="38">
        <v>2020.0000000000007</v>
      </c>
      <c r="J37" s="38">
        <v>2080.8000000000002</v>
      </c>
      <c r="K37" s="38">
        <v>2094.1999999999998</v>
      </c>
      <c r="L37" s="38">
        <v>2111.2000000000003</v>
      </c>
      <c r="M37" s="28">
        <v>2077.1999999999998</v>
      </c>
      <c r="N37" s="28">
        <v>2046.8</v>
      </c>
      <c r="O37" s="39">
        <v>1651800</v>
      </c>
      <c r="P37" s="40">
        <v>-0.14582686937635744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363.85</v>
      </c>
      <c r="F38" s="37">
        <v>361.89999999999992</v>
      </c>
      <c r="G38" s="38">
        <v>357.59999999999985</v>
      </c>
      <c r="H38" s="38">
        <v>351.34999999999991</v>
      </c>
      <c r="I38" s="38">
        <v>347.04999999999984</v>
      </c>
      <c r="J38" s="38">
        <v>368.14999999999986</v>
      </c>
      <c r="K38" s="38">
        <v>372.44999999999993</v>
      </c>
      <c r="L38" s="38">
        <v>378.69999999999987</v>
      </c>
      <c r="M38" s="28">
        <v>366.2</v>
      </c>
      <c r="N38" s="28">
        <v>355.65</v>
      </c>
      <c r="O38" s="39">
        <v>5932800</v>
      </c>
      <c r="P38" s="40">
        <v>-7.829977628635347E-2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230.1</v>
      </c>
      <c r="F39" s="37">
        <v>228.61666666666665</v>
      </c>
      <c r="G39" s="38">
        <v>226.18333333333328</v>
      </c>
      <c r="H39" s="38">
        <v>222.26666666666662</v>
      </c>
      <c r="I39" s="38">
        <v>219.83333333333326</v>
      </c>
      <c r="J39" s="38">
        <v>232.5333333333333</v>
      </c>
      <c r="K39" s="38">
        <v>234.96666666666664</v>
      </c>
      <c r="L39" s="38">
        <v>238.88333333333333</v>
      </c>
      <c r="M39" s="28">
        <v>231.05</v>
      </c>
      <c r="N39" s="28">
        <v>224.7</v>
      </c>
      <c r="O39" s="39">
        <v>36496800</v>
      </c>
      <c r="P39" s="40">
        <v>-6.3074719282842751E-2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156.75</v>
      </c>
      <c r="F40" s="37">
        <v>156.61666666666667</v>
      </c>
      <c r="G40" s="38">
        <v>154.13333333333335</v>
      </c>
      <c r="H40" s="38">
        <v>151.51666666666668</v>
      </c>
      <c r="I40" s="38">
        <v>149.03333333333336</v>
      </c>
      <c r="J40" s="38">
        <v>159.23333333333335</v>
      </c>
      <c r="K40" s="38">
        <v>161.7166666666667</v>
      </c>
      <c r="L40" s="38">
        <v>164.33333333333334</v>
      </c>
      <c r="M40" s="28">
        <v>159.1</v>
      </c>
      <c r="N40" s="28">
        <v>154</v>
      </c>
      <c r="O40" s="39">
        <v>106452450</v>
      </c>
      <c r="P40" s="40">
        <v>-0.10667648502700049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1426.4</v>
      </c>
      <c r="F41" s="37">
        <v>1427.5</v>
      </c>
      <c r="G41" s="38">
        <v>1419.05</v>
      </c>
      <c r="H41" s="38">
        <v>1411.7</v>
      </c>
      <c r="I41" s="38">
        <v>1403.25</v>
      </c>
      <c r="J41" s="38">
        <v>1434.85</v>
      </c>
      <c r="K41" s="38">
        <v>1443.2999999999997</v>
      </c>
      <c r="L41" s="38">
        <v>1450.6499999999999</v>
      </c>
      <c r="M41" s="28">
        <v>1435.95</v>
      </c>
      <c r="N41" s="28">
        <v>1420.15</v>
      </c>
      <c r="O41" s="39">
        <v>2518175</v>
      </c>
      <c r="P41" s="40">
        <v>-0.10471255377395385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95.7</v>
      </c>
      <c r="F42" s="37">
        <v>95.233333333333334</v>
      </c>
      <c r="G42" s="38">
        <v>94.516666666666666</v>
      </c>
      <c r="H42" s="38">
        <v>93.333333333333329</v>
      </c>
      <c r="I42" s="38">
        <v>92.61666666666666</v>
      </c>
      <c r="J42" s="38">
        <v>96.416666666666671</v>
      </c>
      <c r="K42" s="38">
        <v>97.13333333333334</v>
      </c>
      <c r="L42" s="38">
        <v>98.316666666666677</v>
      </c>
      <c r="M42" s="28">
        <v>95.95</v>
      </c>
      <c r="N42" s="28">
        <v>94.05</v>
      </c>
      <c r="O42" s="39">
        <v>95794200</v>
      </c>
      <c r="P42" s="40">
        <v>-0.15649467978317608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560.95000000000005</v>
      </c>
      <c r="F43" s="37">
        <v>561.43333333333339</v>
      </c>
      <c r="G43" s="38">
        <v>555.86666666666679</v>
      </c>
      <c r="H43" s="38">
        <v>550.78333333333342</v>
      </c>
      <c r="I43" s="38">
        <v>545.21666666666681</v>
      </c>
      <c r="J43" s="38">
        <v>566.51666666666677</v>
      </c>
      <c r="K43" s="38">
        <v>572.08333333333337</v>
      </c>
      <c r="L43" s="38">
        <v>577.16666666666674</v>
      </c>
      <c r="M43" s="28">
        <v>567</v>
      </c>
      <c r="N43" s="28">
        <v>556.35</v>
      </c>
      <c r="O43" s="39">
        <v>6559300</v>
      </c>
      <c r="P43" s="40">
        <v>-0.10357787131689718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835.45</v>
      </c>
      <c r="F44" s="37">
        <v>835.68333333333339</v>
      </c>
      <c r="G44" s="38">
        <v>822.81666666666683</v>
      </c>
      <c r="H44" s="38">
        <v>810.18333333333339</v>
      </c>
      <c r="I44" s="38">
        <v>797.31666666666683</v>
      </c>
      <c r="J44" s="38">
        <v>848.31666666666683</v>
      </c>
      <c r="K44" s="38">
        <v>861.18333333333339</v>
      </c>
      <c r="L44" s="38">
        <v>873.81666666666683</v>
      </c>
      <c r="M44" s="28">
        <v>848.55</v>
      </c>
      <c r="N44" s="28">
        <v>823.05</v>
      </c>
      <c r="O44" s="39">
        <v>6794000</v>
      </c>
      <c r="P44" s="40">
        <v>-4.8592634084862064E-2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767.9</v>
      </c>
      <c r="F45" s="37">
        <v>771.68333333333339</v>
      </c>
      <c r="G45" s="38">
        <v>763.01666666666677</v>
      </c>
      <c r="H45" s="38">
        <v>758.13333333333333</v>
      </c>
      <c r="I45" s="38">
        <v>749.4666666666667</v>
      </c>
      <c r="J45" s="38">
        <v>776.56666666666683</v>
      </c>
      <c r="K45" s="38">
        <v>785.23333333333335</v>
      </c>
      <c r="L45" s="38">
        <v>790.1166666666669</v>
      </c>
      <c r="M45" s="28">
        <v>780.35</v>
      </c>
      <c r="N45" s="28">
        <v>766.8</v>
      </c>
      <c r="O45" s="39">
        <v>43529000</v>
      </c>
      <c r="P45" s="40">
        <v>-3.2026364711847222E-2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69.400000000000006</v>
      </c>
      <c r="F46" s="37">
        <v>69.333333333333343</v>
      </c>
      <c r="G46" s="38">
        <v>68.466666666666683</v>
      </c>
      <c r="H46" s="38">
        <v>67.533333333333346</v>
      </c>
      <c r="I46" s="38">
        <v>66.666666666666686</v>
      </c>
      <c r="J46" s="38">
        <v>70.26666666666668</v>
      </c>
      <c r="K46" s="38">
        <v>71.133333333333354</v>
      </c>
      <c r="L46" s="38">
        <v>72.066666666666677</v>
      </c>
      <c r="M46" s="28">
        <v>70.2</v>
      </c>
      <c r="N46" s="28">
        <v>68.400000000000006</v>
      </c>
      <c r="O46" s="39">
        <v>74392500</v>
      </c>
      <c r="P46" s="40">
        <v>-6.8376068376068383E-2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221.45</v>
      </c>
      <c r="F47" s="37">
        <v>222.2166666666667</v>
      </c>
      <c r="G47" s="38">
        <v>219.53333333333339</v>
      </c>
      <c r="H47" s="38">
        <v>217.6166666666667</v>
      </c>
      <c r="I47" s="38">
        <v>214.93333333333339</v>
      </c>
      <c r="J47" s="38">
        <v>224.13333333333338</v>
      </c>
      <c r="K47" s="38">
        <v>226.81666666666666</v>
      </c>
      <c r="L47" s="38">
        <v>228.73333333333338</v>
      </c>
      <c r="M47" s="28">
        <v>224.9</v>
      </c>
      <c r="N47" s="28">
        <v>220.3</v>
      </c>
      <c r="O47" s="39">
        <v>33225800</v>
      </c>
      <c r="P47" s="40">
        <v>-4.5460552398572752E-2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18176.8</v>
      </c>
      <c r="F48" s="37">
        <v>18179.216666666664</v>
      </c>
      <c r="G48" s="38">
        <v>18022.633333333328</v>
      </c>
      <c r="H48" s="38">
        <v>17868.466666666664</v>
      </c>
      <c r="I48" s="38">
        <v>17711.883333333328</v>
      </c>
      <c r="J48" s="38">
        <v>18333.383333333328</v>
      </c>
      <c r="K48" s="38">
        <v>18489.966666666664</v>
      </c>
      <c r="L48" s="38">
        <v>18644.133333333328</v>
      </c>
      <c r="M48" s="28">
        <v>18335.8</v>
      </c>
      <c r="N48" s="28">
        <v>18025.05</v>
      </c>
      <c r="O48" s="39">
        <v>132300</v>
      </c>
      <c r="P48" s="40">
        <v>-0.11118575747396708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322.25</v>
      </c>
      <c r="F49" s="37">
        <v>322.36666666666667</v>
      </c>
      <c r="G49" s="38">
        <v>319.48333333333335</v>
      </c>
      <c r="H49" s="38">
        <v>316.7166666666667</v>
      </c>
      <c r="I49" s="38">
        <v>313.83333333333337</v>
      </c>
      <c r="J49" s="38">
        <v>325.13333333333333</v>
      </c>
      <c r="K49" s="38">
        <v>328.01666666666665</v>
      </c>
      <c r="L49" s="38">
        <v>330.7833333333333</v>
      </c>
      <c r="M49" s="28">
        <v>325.25</v>
      </c>
      <c r="N49" s="28">
        <v>319.60000000000002</v>
      </c>
      <c r="O49" s="39">
        <v>14583600</v>
      </c>
      <c r="P49" s="40">
        <v>-8.9253597122302158E-2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4480.3</v>
      </c>
      <c r="F50" s="37">
        <v>4483</v>
      </c>
      <c r="G50" s="38">
        <v>4455.8500000000004</v>
      </c>
      <c r="H50" s="38">
        <v>4431.4000000000005</v>
      </c>
      <c r="I50" s="38">
        <v>4404.2500000000009</v>
      </c>
      <c r="J50" s="38">
        <v>4507.45</v>
      </c>
      <c r="K50" s="38">
        <v>4534.5999999999995</v>
      </c>
      <c r="L50" s="38">
        <v>4559.0499999999993</v>
      </c>
      <c r="M50" s="28">
        <v>4510.1499999999996</v>
      </c>
      <c r="N50" s="28">
        <v>4458.55</v>
      </c>
      <c r="O50" s="39">
        <v>1390000</v>
      </c>
      <c r="P50" s="40">
        <v>-6.6487575554063136E-2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284.10000000000002</v>
      </c>
      <c r="F51" s="37">
        <v>283.9666666666667</v>
      </c>
      <c r="G51" s="38">
        <v>281.33333333333337</v>
      </c>
      <c r="H51" s="38">
        <v>278.56666666666666</v>
      </c>
      <c r="I51" s="38">
        <v>275.93333333333334</v>
      </c>
      <c r="J51" s="38">
        <v>286.73333333333341</v>
      </c>
      <c r="K51" s="38">
        <v>289.36666666666673</v>
      </c>
      <c r="L51" s="38">
        <v>292.13333333333344</v>
      </c>
      <c r="M51" s="28">
        <v>286.60000000000002</v>
      </c>
      <c r="N51" s="28">
        <v>281.2</v>
      </c>
      <c r="O51" s="39">
        <v>8318000</v>
      </c>
      <c r="P51" s="40">
        <v>-8.0680813439434132E-2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276</v>
      </c>
      <c r="F52" s="37">
        <v>275.4666666666667</v>
      </c>
      <c r="G52" s="38">
        <v>272.73333333333341</v>
      </c>
      <c r="H52" s="38">
        <v>269.4666666666667</v>
      </c>
      <c r="I52" s="38">
        <v>266.73333333333341</v>
      </c>
      <c r="J52" s="38">
        <v>278.73333333333341</v>
      </c>
      <c r="K52" s="38">
        <v>281.46666666666675</v>
      </c>
      <c r="L52" s="38">
        <v>284.73333333333341</v>
      </c>
      <c r="M52" s="28">
        <v>278.2</v>
      </c>
      <c r="N52" s="28">
        <v>272.2</v>
      </c>
      <c r="O52" s="39">
        <v>39368700</v>
      </c>
      <c r="P52" s="40">
        <v>-0.12024858211656812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567.70000000000005</v>
      </c>
      <c r="F53" s="37">
        <v>565.80000000000007</v>
      </c>
      <c r="G53" s="38">
        <v>561.25000000000011</v>
      </c>
      <c r="H53" s="38">
        <v>554.80000000000007</v>
      </c>
      <c r="I53" s="38">
        <v>550.25000000000011</v>
      </c>
      <c r="J53" s="38">
        <v>572.25000000000011</v>
      </c>
      <c r="K53" s="38">
        <v>576.80000000000007</v>
      </c>
      <c r="L53" s="38">
        <v>583.25000000000011</v>
      </c>
      <c r="M53" s="28">
        <v>570.35</v>
      </c>
      <c r="N53" s="28">
        <v>559.35</v>
      </c>
      <c r="O53" s="39">
        <v>2758275</v>
      </c>
      <c r="P53" s="40">
        <v>-7.3066841415465267E-2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278.89999999999998</v>
      </c>
      <c r="F54" s="37">
        <v>279.36666666666667</v>
      </c>
      <c r="G54" s="38">
        <v>275.93333333333334</v>
      </c>
      <c r="H54" s="38">
        <v>272.96666666666664</v>
      </c>
      <c r="I54" s="38">
        <v>269.5333333333333</v>
      </c>
      <c r="J54" s="38">
        <v>282.33333333333337</v>
      </c>
      <c r="K54" s="38">
        <v>285.76666666666677</v>
      </c>
      <c r="L54" s="38">
        <v>288.73333333333341</v>
      </c>
      <c r="M54" s="28">
        <v>282.8</v>
      </c>
      <c r="N54" s="28">
        <v>276.39999999999998</v>
      </c>
      <c r="O54" s="39">
        <v>4644000</v>
      </c>
      <c r="P54" s="40">
        <v>-0.14119278779472955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756.6</v>
      </c>
      <c r="F55" s="37">
        <v>760.51666666666677</v>
      </c>
      <c r="G55" s="38">
        <v>749.93333333333351</v>
      </c>
      <c r="H55" s="38">
        <v>743.26666666666677</v>
      </c>
      <c r="I55" s="38">
        <v>732.68333333333351</v>
      </c>
      <c r="J55" s="38">
        <v>767.18333333333351</v>
      </c>
      <c r="K55" s="38">
        <v>777.76666666666677</v>
      </c>
      <c r="L55" s="38">
        <v>784.43333333333351</v>
      </c>
      <c r="M55" s="28">
        <v>771.1</v>
      </c>
      <c r="N55" s="28">
        <v>753.85</v>
      </c>
      <c r="O55" s="39">
        <v>10873750</v>
      </c>
      <c r="P55" s="40">
        <v>-7.6146983857264233E-2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966.85</v>
      </c>
      <c r="F56" s="37">
        <v>967.73333333333323</v>
      </c>
      <c r="G56" s="38">
        <v>961.66666666666652</v>
      </c>
      <c r="H56" s="38">
        <v>956.48333333333323</v>
      </c>
      <c r="I56" s="38">
        <v>950.41666666666652</v>
      </c>
      <c r="J56" s="38">
        <v>972.91666666666652</v>
      </c>
      <c r="K56" s="38">
        <v>978.98333333333335</v>
      </c>
      <c r="L56" s="38">
        <v>984.16666666666652</v>
      </c>
      <c r="M56" s="28">
        <v>973.8</v>
      </c>
      <c r="N56" s="28">
        <v>962.55</v>
      </c>
      <c r="O56" s="39">
        <v>9263800</v>
      </c>
      <c r="P56" s="40">
        <v>-3.7417263271646628E-2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215.95</v>
      </c>
      <c r="F57" s="37">
        <v>215.20000000000002</v>
      </c>
      <c r="G57" s="38">
        <v>214.00000000000003</v>
      </c>
      <c r="H57" s="38">
        <v>212.05</v>
      </c>
      <c r="I57" s="38">
        <v>210.85000000000002</v>
      </c>
      <c r="J57" s="38">
        <v>217.15000000000003</v>
      </c>
      <c r="K57" s="38">
        <v>218.35000000000002</v>
      </c>
      <c r="L57" s="38">
        <v>220.30000000000004</v>
      </c>
      <c r="M57" s="28">
        <v>216.4</v>
      </c>
      <c r="N57" s="28">
        <v>213.25</v>
      </c>
      <c r="O57" s="39">
        <v>39811800</v>
      </c>
      <c r="P57" s="40">
        <v>-0.14925507090288997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4440.3999999999996</v>
      </c>
      <c r="F58" s="37">
        <v>4415.1499999999996</v>
      </c>
      <c r="G58" s="38">
        <v>4378.1499999999996</v>
      </c>
      <c r="H58" s="38">
        <v>4315.8999999999996</v>
      </c>
      <c r="I58" s="38">
        <v>4278.8999999999996</v>
      </c>
      <c r="J58" s="38">
        <v>4477.3999999999996</v>
      </c>
      <c r="K58" s="38">
        <v>4514.3999999999996</v>
      </c>
      <c r="L58" s="38">
        <v>4576.6499999999996</v>
      </c>
      <c r="M58" s="28">
        <v>4452.1499999999996</v>
      </c>
      <c r="N58" s="28">
        <v>4352.8999999999996</v>
      </c>
      <c r="O58" s="39">
        <v>962250</v>
      </c>
      <c r="P58" s="40">
        <v>-0.35391278074327726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1459.6</v>
      </c>
      <c r="F59" s="37">
        <v>1459.3166666666666</v>
      </c>
      <c r="G59" s="38">
        <v>1453.3833333333332</v>
      </c>
      <c r="H59" s="38">
        <v>1447.1666666666665</v>
      </c>
      <c r="I59" s="38">
        <v>1441.2333333333331</v>
      </c>
      <c r="J59" s="38">
        <v>1465.5333333333333</v>
      </c>
      <c r="K59" s="38">
        <v>1471.4666666666667</v>
      </c>
      <c r="L59" s="38">
        <v>1477.6833333333334</v>
      </c>
      <c r="M59" s="28">
        <v>1465.25</v>
      </c>
      <c r="N59" s="28">
        <v>1453.1</v>
      </c>
      <c r="O59" s="39">
        <v>1937950</v>
      </c>
      <c r="P59" s="40">
        <v>-0.13321853475266124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590.04999999999995</v>
      </c>
      <c r="F60" s="37">
        <v>588.73333333333335</v>
      </c>
      <c r="G60" s="38">
        <v>585.11666666666667</v>
      </c>
      <c r="H60" s="38">
        <v>580.18333333333328</v>
      </c>
      <c r="I60" s="38">
        <v>576.56666666666661</v>
      </c>
      <c r="J60" s="38">
        <v>593.66666666666674</v>
      </c>
      <c r="K60" s="38">
        <v>597.28333333333353</v>
      </c>
      <c r="L60" s="38">
        <v>602.21666666666681</v>
      </c>
      <c r="M60" s="28">
        <v>592.35</v>
      </c>
      <c r="N60" s="28">
        <v>583.79999999999995</v>
      </c>
      <c r="O60" s="39">
        <v>9857000</v>
      </c>
      <c r="P60" s="40">
        <v>-0.13230633802816902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891.2</v>
      </c>
      <c r="F61" s="37">
        <v>893.73333333333323</v>
      </c>
      <c r="G61" s="38">
        <v>883.16666666666652</v>
      </c>
      <c r="H61" s="38">
        <v>875.13333333333333</v>
      </c>
      <c r="I61" s="38">
        <v>864.56666666666661</v>
      </c>
      <c r="J61" s="38">
        <v>901.76666666666642</v>
      </c>
      <c r="K61" s="38">
        <v>912.33333333333326</v>
      </c>
      <c r="L61" s="38">
        <v>920.36666666666633</v>
      </c>
      <c r="M61" s="28">
        <v>904.3</v>
      </c>
      <c r="N61" s="28">
        <v>885.7</v>
      </c>
      <c r="O61" s="39">
        <v>1810900</v>
      </c>
      <c r="P61" s="40">
        <v>-6.0980036297640657E-2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299.95</v>
      </c>
      <c r="F62" s="37">
        <v>298.7833333333333</v>
      </c>
      <c r="G62" s="38">
        <v>296.16666666666663</v>
      </c>
      <c r="H62" s="38">
        <v>292.38333333333333</v>
      </c>
      <c r="I62" s="38">
        <v>289.76666666666665</v>
      </c>
      <c r="J62" s="38">
        <v>302.56666666666661</v>
      </c>
      <c r="K62" s="38">
        <v>305.18333333333328</v>
      </c>
      <c r="L62" s="38">
        <v>308.96666666666658</v>
      </c>
      <c r="M62" s="28">
        <v>301.39999999999998</v>
      </c>
      <c r="N62" s="28">
        <v>295</v>
      </c>
      <c r="O62" s="39">
        <v>5937000</v>
      </c>
      <c r="P62" s="40">
        <v>-0.12876953554919657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133.5</v>
      </c>
      <c r="F63" s="37">
        <v>132.43333333333334</v>
      </c>
      <c r="G63" s="38">
        <v>130.81666666666666</v>
      </c>
      <c r="H63" s="38">
        <v>128.13333333333333</v>
      </c>
      <c r="I63" s="38">
        <v>126.51666666666665</v>
      </c>
      <c r="J63" s="38">
        <v>135.11666666666667</v>
      </c>
      <c r="K63" s="38">
        <v>136.73333333333335</v>
      </c>
      <c r="L63" s="38">
        <v>139.41666666666669</v>
      </c>
      <c r="M63" s="28">
        <v>134.05000000000001</v>
      </c>
      <c r="N63" s="28">
        <v>129.75</v>
      </c>
      <c r="O63" s="39">
        <v>12555000</v>
      </c>
      <c r="P63" s="40">
        <v>-8.4578928180823909E-2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1604.2</v>
      </c>
      <c r="F64" s="37">
        <v>1597.8833333333332</v>
      </c>
      <c r="G64" s="38">
        <v>1587.9166666666665</v>
      </c>
      <c r="H64" s="38">
        <v>1571.6333333333332</v>
      </c>
      <c r="I64" s="38">
        <v>1561.6666666666665</v>
      </c>
      <c r="J64" s="38">
        <v>1614.1666666666665</v>
      </c>
      <c r="K64" s="38">
        <v>1624.1333333333332</v>
      </c>
      <c r="L64" s="38">
        <v>1640.4166666666665</v>
      </c>
      <c r="M64" s="28">
        <v>1607.85</v>
      </c>
      <c r="N64" s="28">
        <v>1581.6</v>
      </c>
      <c r="O64" s="39">
        <v>2806200</v>
      </c>
      <c r="P64" s="40">
        <v>-9.5882466653779239E-2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541.95000000000005</v>
      </c>
      <c r="F65" s="37">
        <v>540.0333333333333</v>
      </c>
      <c r="G65" s="38">
        <v>534.81666666666661</v>
      </c>
      <c r="H65" s="38">
        <v>527.68333333333328</v>
      </c>
      <c r="I65" s="38">
        <v>522.46666666666658</v>
      </c>
      <c r="J65" s="38">
        <v>547.16666666666663</v>
      </c>
      <c r="K65" s="38">
        <v>552.38333333333333</v>
      </c>
      <c r="L65" s="38">
        <v>559.51666666666665</v>
      </c>
      <c r="M65" s="28">
        <v>545.25</v>
      </c>
      <c r="N65" s="28">
        <v>532.9</v>
      </c>
      <c r="O65" s="39">
        <v>9902500</v>
      </c>
      <c r="P65" s="40">
        <v>-0.1224105461393597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1907.55</v>
      </c>
      <c r="F66" s="37">
        <v>1906.7666666666667</v>
      </c>
      <c r="G66" s="38">
        <v>1876.7833333333333</v>
      </c>
      <c r="H66" s="38">
        <v>1846.0166666666667</v>
      </c>
      <c r="I66" s="38">
        <v>1816.0333333333333</v>
      </c>
      <c r="J66" s="38">
        <v>1937.5333333333333</v>
      </c>
      <c r="K66" s="38">
        <v>1967.5166666666664</v>
      </c>
      <c r="L66" s="38">
        <v>1998.2833333333333</v>
      </c>
      <c r="M66" s="28">
        <v>1936.75</v>
      </c>
      <c r="N66" s="28">
        <v>1876</v>
      </c>
      <c r="O66" s="39">
        <v>1652500</v>
      </c>
      <c r="P66" s="40">
        <v>-8.676429953025698E-2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1795.05</v>
      </c>
      <c r="F67" s="37">
        <v>1786.7666666666667</v>
      </c>
      <c r="G67" s="38">
        <v>1766.5333333333333</v>
      </c>
      <c r="H67" s="38">
        <v>1738.0166666666667</v>
      </c>
      <c r="I67" s="38">
        <v>1717.7833333333333</v>
      </c>
      <c r="J67" s="38">
        <v>1815.2833333333333</v>
      </c>
      <c r="K67" s="38">
        <v>1835.5166666666664</v>
      </c>
      <c r="L67" s="38">
        <v>1864.0333333333333</v>
      </c>
      <c r="M67" s="28">
        <v>1807</v>
      </c>
      <c r="N67" s="28">
        <v>1758.25</v>
      </c>
      <c r="O67" s="39">
        <v>1408500</v>
      </c>
      <c r="P67" s="40">
        <v>-0.14246575342465753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187.65</v>
      </c>
      <c r="F68" s="37">
        <v>187.35</v>
      </c>
      <c r="G68" s="38">
        <v>183.75</v>
      </c>
      <c r="H68" s="38">
        <v>179.85</v>
      </c>
      <c r="I68" s="38">
        <v>176.25</v>
      </c>
      <c r="J68" s="38">
        <v>191.25</v>
      </c>
      <c r="K68" s="38">
        <v>194.84999999999997</v>
      </c>
      <c r="L68" s="38">
        <v>198.75</v>
      </c>
      <c r="M68" s="28">
        <v>190.95</v>
      </c>
      <c r="N68" s="28">
        <v>183.45</v>
      </c>
      <c r="O68" s="39">
        <v>18233600</v>
      </c>
      <c r="P68" s="40">
        <v>-6.2076911997695522E-2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2886.15</v>
      </c>
      <c r="F69" s="37">
        <v>2903.3666666666668</v>
      </c>
      <c r="G69" s="38">
        <v>2861.8333333333335</v>
      </c>
      <c r="H69" s="38">
        <v>2837.5166666666669</v>
      </c>
      <c r="I69" s="38">
        <v>2795.9833333333336</v>
      </c>
      <c r="J69" s="38">
        <v>2927.6833333333334</v>
      </c>
      <c r="K69" s="38">
        <v>2969.2166666666662</v>
      </c>
      <c r="L69" s="38">
        <v>2993.5333333333333</v>
      </c>
      <c r="M69" s="28">
        <v>2944.9</v>
      </c>
      <c r="N69" s="28">
        <v>2879.05</v>
      </c>
      <c r="O69" s="39">
        <v>2998650</v>
      </c>
      <c r="P69" s="40">
        <v>-0.15813189589825655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2695.2</v>
      </c>
      <c r="F70" s="37">
        <v>2663.7166666666667</v>
      </c>
      <c r="G70" s="38">
        <v>2621.6333333333332</v>
      </c>
      <c r="H70" s="38">
        <v>2548.0666666666666</v>
      </c>
      <c r="I70" s="38">
        <v>2505.9833333333331</v>
      </c>
      <c r="J70" s="38">
        <v>2737.2833333333333</v>
      </c>
      <c r="K70" s="38">
        <v>2779.3666666666663</v>
      </c>
      <c r="L70" s="38">
        <v>2852.9333333333334</v>
      </c>
      <c r="M70" s="28">
        <v>2705.8</v>
      </c>
      <c r="N70" s="28">
        <v>2590.15</v>
      </c>
      <c r="O70" s="39">
        <v>919625</v>
      </c>
      <c r="P70" s="40">
        <v>-0.17908948895335863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345.45</v>
      </c>
      <c r="F71" s="37">
        <v>347.10000000000008</v>
      </c>
      <c r="G71" s="38">
        <v>342.20000000000016</v>
      </c>
      <c r="H71" s="38">
        <v>338.9500000000001</v>
      </c>
      <c r="I71" s="38">
        <v>334.05000000000018</v>
      </c>
      <c r="J71" s="38">
        <v>350.35000000000014</v>
      </c>
      <c r="K71" s="38">
        <v>355.25000000000011</v>
      </c>
      <c r="L71" s="38">
        <v>358.50000000000011</v>
      </c>
      <c r="M71" s="28">
        <v>352</v>
      </c>
      <c r="N71" s="28">
        <v>343.85</v>
      </c>
      <c r="O71" s="39">
        <v>45462450</v>
      </c>
      <c r="P71" s="40">
        <v>1.0711272513847622E-2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4476.55</v>
      </c>
      <c r="F72" s="37">
        <v>4493.1833333333334</v>
      </c>
      <c r="G72" s="38">
        <v>4451.3666666666668</v>
      </c>
      <c r="H72" s="38">
        <v>4426.1833333333334</v>
      </c>
      <c r="I72" s="38">
        <v>4384.3666666666668</v>
      </c>
      <c r="J72" s="38">
        <v>4518.3666666666668</v>
      </c>
      <c r="K72" s="38">
        <v>4560.1833333333343</v>
      </c>
      <c r="L72" s="38">
        <v>4585.3666666666668</v>
      </c>
      <c r="M72" s="28">
        <v>4535</v>
      </c>
      <c r="N72" s="28">
        <v>4468</v>
      </c>
      <c r="O72" s="39">
        <v>2115125</v>
      </c>
      <c r="P72" s="40">
        <v>-3.264349416876286E-2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3254.55</v>
      </c>
      <c r="F73" s="37">
        <v>3257.85</v>
      </c>
      <c r="G73" s="38">
        <v>3231</v>
      </c>
      <c r="H73" s="38">
        <v>3207.4500000000003</v>
      </c>
      <c r="I73" s="38">
        <v>3180.6000000000004</v>
      </c>
      <c r="J73" s="38">
        <v>3281.3999999999996</v>
      </c>
      <c r="K73" s="38">
        <v>3308.2499999999991</v>
      </c>
      <c r="L73" s="38">
        <v>3331.7999999999993</v>
      </c>
      <c r="M73" s="28">
        <v>3284.7</v>
      </c>
      <c r="N73" s="28">
        <v>3234.3</v>
      </c>
      <c r="O73" s="39">
        <v>2946825</v>
      </c>
      <c r="P73" s="40">
        <v>-4.4649948939067284E-2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2036.25</v>
      </c>
      <c r="F74" s="37">
        <v>2051.1</v>
      </c>
      <c r="G74" s="38">
        <v>2017.1999999999998</v>
      </c>
      <c r="H74" s="38">
        <v>1998.1499999999999</v>
      </c>
      <c r="I74" s="38">
        <v>1964.2499999999998</v>
      </c>
      <c r="J74" s="38">
        <v>2070.1499999999996</v>
      </c>
      <c r="K74" s="38">
        <v>2104.0500000000002</v>
      </c>
      <c r="L74" s="38">
        <v>2123.1</v>
      </c>
      <c r="M74" s="28">
        <v>2085</v>
      </c>
      <c r="N74" s="28">
        <v>2032.05</v>
      </c>
      <c r="O74" s="39">
        <v>971850</v>
      </c>
      <c r="P74" s="40">
        <v>-6.7546174142480209E-2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174.05</v>
      </c>
      <c r="F75" s="37">
        <v>174.18333333333331</v>
      </c>
      <c r="G75" s="38">
        <v>172.86666666666662</v>
      </c>
      <c r="H75" s="38">
        <v>171.68333333333331</v>
      </c>
      <c r="I75" s="38">
        <v>170.36666666666662</v>
      </c>
      <c r="J75" s="38">
        <v>175.36666666666662</v>
      </c>
      <c r="K75" s="38">
        <v>176.68333333333328</v>
      </c>
      <c r="L75" s="38">
        <v>177.86666666666662</v>
      </c>
      <c r="M75" s="28">
        <v>175.5</v>
      </c>
      <c r="N75" s="28">
        <v>173</v>
      </c>
      <c r="O75" s="39">
        <v>20473200</v>
      </c>
      <c r="P75" s="40">
        <v>-9.2403447175231412E-2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128.4</v>
      </c>
      <c r="F76" s="37">
        <v>127.21666666666668</v>
      </c>
      <c r="G76" s="38">
        <v>125.63333333333335</v>
      </c>
      <c r="H76" s="38">
        <v>122.86666666666667</v>
      </c>
      <c r="I76" s="38">
        <v>121.28333333333335</v>
      </c>
      <c r="J76" s="38">
        <v>129.98333333333335</v>
      </c>
      <c r="K76" s="38">
        <v>131.56666666666672</v>
      </c>
      <c r="L76" s="38">
        <v>134.33333333333337</v>
      </c>
      <c r="M76" s="28">
        <v>128.80000000000001</v>
      </c>
      <c r="N76" s="28">
        <v>124.45</v>
      </c>
      <c r="O76" s="39">
        <v>68065000</v>
      </c>
      <c r="P76" s="40">
        <v>-0.15014358846297915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117.35</v>
      </c>
      <c r="F77" s="37">
        <v>118.13333333333333</v>
      </c>
      <c r="G77" s="38">
        <v>115.91666666666666</v>
      </c>
      <c r="H77" s="38">
        <v>114.48333333333333</v>
      </c>
      <c r="I77" s="38">
        <v>112.26666666666667</v>
      </c>
      <c r="J77" s="38">
        <v>119.56666666666665</v>
      </c>
      <c r="K77" s="38">
        <v>121.78333333333332</v>
      </c>
      <c r="L77" s="38">
        <v>123.21666666666664</v>
      </c>
      <c r="M77" s="28">
        <v>120.35</v>
      </c>
      <c r="N77" s="28">
        <v>116.7</v>
      </c>
      <c r="O77" s="39">
        <v>16426800</v>
      </c>
      <c r="P77" s="40">
        <v>-8.9362928797924471E-2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98.85</v>
      </c>
      <c r="F78" s="37">
        <v>98.533333333333346</v>
      </c>
      <c r="G78" s="38">
        <v>97.316666666666691</v>
      </c>
      <c r="H78" s="38">
        <v>95.783333333333346</v>
      </c>
      <c r="I78" s="38">
        <v>94.566666666666691</v>
      </c>
      <c r="J78" s="38">
        <v>100.06666666666669</v>
      </c>
      <c r="K78" s="38">
        <v>101.28333333333336</v>
      </c>
      <c r="L78" s="38">
        <v>102.81666666666669</v>
      </c>
      <c r="M78" s="28">
        <v>99.75</v>
      </c>
      <c r="N78" s="28">
        <v>97</v>
      </c>
      <c r="O78" s="39">
        <v>55659450</v>
      </c>
      <c r="P78" s="40">
        <v>-0.10675477239353891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450.8</v>
      </c>
      <c r="F79" s="37">
        <v>450.06666666666666</v>
      </c>
      <c r="G79" s="38">
        <v>443.7833333333333</v>
      </c>
      <c r="H79" s="38">
        <v>436.76666666666665</v>
      </c>
      <c r="I79" s="38">
        <v>430.48333333333329</v>
      </c>
      <c r="J79" s="38">
        <v>457.08333333333331</v>
      </c>
      <c r="K79" s="38">
        <v>463.36666666666673</v>
      </c>
      <c r="L79" s="38">
        <v>470.38333333333333</v>
      </c>
      <c r="M79" s="28">
        <v>456.35</v>
      </c>
      <c r="N79" s="28">
        <v>443.05</v>
      </c>
      <c r="O79" s="39">
        <v>4674800</v>
      </c>
      <c r="P79" s="40">
        <v>-0.18954248366013071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37.75</v>
      </c>
      <c r="F80" s="37">
        <v>38.016666666666673</v>
      </c>
      <c r="G80" s="38">
        <v>37.333333333333343</v>
      </c>
      <c r="H80" s="38">
        <v>36.916666666666671</v>
      </c>
      <c r="I80" s="38">
        <v>36.233333333333341</v>
      </c>
      <c r="J80" s="38">
        <v>38.433333333333344</v>
      </c>
      <c r="K80" s="38">
        <v>39.116666666666667</v>
      </c>
      <c r="L80" s="38">
        <v>39.533333333333346</v>
      </c>
      <c r="M80" s="28">
        <v>38.700000000000003</v>
      </c>
      <c r="N80" s="28">
        <v>37.6</v>
      </c>
      <c r="O80" s="39">
        <v>122220000</v>
      </c>
      <c r="P80" s="40">
        <v>-0.10170332396229535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527.65</v>
      </c>
      <c r="F81" s="37">
        <v>531.24999999999989</v>
      </c>
      <c r="G81" s="38">
        <v>522.69999999999982</v>
      </c>
      <c r="H81" s="38">
        <v>517.74999999999989</v>
      </c>
      <c r="I81" s="38">
        <v>509.19999999999982</v>
      </c>
      <c r="J81" s="38">
        <v>536.19999999999982</v>
      </c>
      <c r="K81" s="38">
        <v>544.74999999999977</v>
      </c>
      <c r="L81" s="38">
        <v>549.69999999999982</v>
      </c>
      <c r="M81" s="28">
        <v>539.79999999999995</v>
      </c>
      <c r="N81" s="28">
        <v>526.29999999999995</v>
      </c>
      <c r="O81" s="39">
        <v>7311200</v>
      </c>
      <c r="P81" s="40">
        <v>-2.7326184711172603E-2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938.15</v>
      </c>
      <c r="F82" s="37">
        <v>935.0333333333333</v>
      </c>
      <c r="G82" s="38">
        <v>926.66666666666663</v>
      </c>
      <c r="H82" s="38">
        <v>915.18333333333328</v>
      </c>
      <c r="I82" s="38">
        <v>906.81666666666661</v>
      </c>
      <c r="J82" s="38">
        <v>946.51666666666665</v>
      </c>
      <c r="K82" s="38">
        <v>954.88333333333344</v>
      </c>
      <c r="L82" s="38">
        <v>966.36666666666667</v>
      </c>
      <c r="M82" s="28">
        <v>943.4</v>
      </c>
      <c r="N82" s="28">
        <v>923.55</v>
      </c>
      <c r="O82" s="39">
        <v>5387000</v>
      </c>
      <c r="P82" s="40">
        <v>-5.041424290498854E-2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1097.45</v>
      </c>
      <c r="F83" s="37">
        <v>1099.9166666666667</v>
      </c>
      <c r="G83" s="38">
        <v>1087.5833333333335</v>
      </c>
      <c r="H83" s="38">
        <v>1077.7166666666667</v>
      </c>
      <c r="I83" s="38">
        <v>1065.3833333333334</v>
      </c>
      <c r="J83" s="38">
        <v>1109.7833333333335</v>
      </c>
      <c r="K83" s="38">
        <v>1122.116666666667</v>
      </c>
      <c r="L83" s="38">
        <v>1131.9833333333336</v>
      </c>
      <c r="M83" s="28">
        <v>1112.25</v>
      </c>
      <c r="N83" s="28">
        <v>1090.05</v>
      </c>
      <c r="O83" s="39">
        <v>4558550</v>
      </c>
      <c r="P83" s="40">
        <v>-3.9061100161261422E-2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284.89999999999998</v>
      </c>
      <c r="F84" s="37">
        <v>283.25</v>
      </c>
      <c r="G84" s="38">
        <v>280.7</v>
      </c>
      <c r="H84" s="38">
        <v>276.5</v>
      </c>
      <c r="I84" s="38">
        <v>273.95</v>
      </c>
      <c r="J84" s="38">
        <v>287.45</v>
      </c>
      <c r="K84" s="38">
        <v>289.99999999999994</v>
      </c>
      <c r="L84" s="38">
        <v>294.2</v>
      </c>
      <c r="M84" s="28">
        <v>285.8</v>
      </c>
      <c r="N84" s="28">
        <v>279.05</v>
      </c>
      <c r="O84" s="39">
        <v>6808000</v>
      </c>
      <c r="P84" s="40">
        <v>-0.14386317907444668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1589.15</v>
      </c>
      <c r="F85" s="37">
        <v>1588.2833333333335</v>
      </c>
      <c r="G85" s="38">
        <v>1580.2166666666672</v>
      </c>
      <c r="H85" s="38">
        <v>1571.2833333333335</v>
      </c>
      <c r="I85" s="38">
        <v>1563.2166666666672</v>
      </c>
      <c r="J85" s="38">
        <v>1597.2166666666672</v>
      </c>
      <c r="K85" s="38">
        <v>1605.2833333333333</v>
      </c>
      <c r="L85" s="38">
        <v>1614.2166666666672</v>
      </c>
      <c r="M85" s="28">
        <v>1596.35</v>
      </c>
      <c r="N85" s="28">
        <v>1579.35</v>
      </c>
      <c r="O85" s="39">
        <v>8968475</v>
      </c>
      <c r="P85" s="40">
        <v>-2.8105214392340556E-2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507.55</v>
      </c>
      <c r="F86" s="37">
        <v>509.13333333333338</v>
      </c>
      <c r="G86" s="38">
        <v>496.11666666666679</v>
      </c>
      <c r="H86" s="38">
        <v>484.68333333333339</v>
      </c>
      <c r="I86" s="38">
        <v>471.6666666666668</v>
      </c>
      <c r="J86" s="38">
        <v>520.56666666666683</v>
      </c>
      <c r="K86" s="38">
        <v>533.58333333333326</v>
      </c>
      <c r="L86" s="38">
        <v>545.01666666666677</v>
      </c>
      <c r="M86" s="28">
        <v>522.15</v>
      </c>
      <c r="N86" s="28">
        <v>497.7</v>
      </c>
      <c r="O86" s="39">
        <v>3362500</v>
      </c>
      <c r="P86" s="40">
        <v>-2.1462349945434705E-2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2552.65</v>
      </c>
      <c r="F87" s="37">
        <v>2559.6</v>
      </c>
      <c r="G87" s="38">
        <v>2533.4499999999998</v>
      </c>
      <c r="H87" s="38">
        <v>2514.25</v>
      </c>
      <c r="I87" s="38">
        <v>2488.1</v>
      </c>
      <c r="J87" s="38">
        <v>2578.7999999999997</v>
      </c>
      <c r="K87" s="38">
        <v>2604.9500000000003</v>
      </c>
      <c r="L87" s="38">
        <v>2624.1499999999996</v>
      </c>
      <c r="M87" s="28">
        <v>2585.75</v>
      </c>
      <c r="N87" s="28">
        <v>2540.4</v>
      </c>
      <c r="O87" s="39">
        <v>3089400</v>
      </c>
      <c r="P87" s="40">
        <v>-0.13939495236503427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1208.55</v>
      </c>
      <c r="F88" s="37">
        <v>1205.8333333333333</v>
      </c>
      <c r="G88" s="38">
        <v>1196.4166666666665</v>
      </c>
      <c r="H88" s="38">
        <v>1184.2833333333333</v>
      </c>
      <c r="I88" s="38">
        <v>1174.8666666666666</v>
      </c>
      <c r="J88" s="38">
        <v>1217.9666666666665</v>
      </c>
      <c r="K88" s="38">
        <v>1227.383333333333</v>
      </c>
      <c r="L88" s="38">
        <v>1239.5166666666664</v>
      </c>
      <c r="M88" s="28">
        <v>1215.25</v>
      </c>
      <c r="N88" s="28">
        <v>1193.7</v>
      </c>
      <c r="O88" s="39">
        <v>4639500</v>
      </c>
      <c r="P88" s="40">
        <v>-3.4041224234853215E-2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1100.05</v>
      </c>
      <c r="F89" s="37">
        <v>1104.6833333333334</v>
      </c>
      <c r="G89" s="38">
        <v>1093.4166666666667</v>
      </c>
      <c r="H89" s="38">
        <v>1086.7833333333333</v>
      </c>
      <c r="I89" s="38">
        <v>1075.5166666666667</v>
      </c>
      <c r="J89" s="38">
        <v>1111.3166666666668</v>
      </c>
      <c r="K89" s="38">
        <v>1122.5833333333333</v>
      </c>
      <c r="L89" s="38">
        <v>1129.2166666666669</v>
      </c>
      <c r="M89" s="28">
        <v>1115.95</v>
      </c>
      <c r="N89" s="28">
        <v>1098.05</v>
      </c>
      <c r="O89" s="39">
        <v>12661600</v>
      </c>
      <c r="P89" s="40">
        <v>-1.0493179433368311E-3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2615.8000000000002</v>
      </c>
      <c r="F90" s="37">
        <v>2617.0666666666671</v>
      </c>
      <c r="G90" s="38">
        <v>2597.483333333334</v>
      </c>
      <c r="H90" s="38">
        <v>2579.166666666667</v>
      </c>
      <c r="I90" s="38">
        <v>2559.5833333333339</v>
      </c>
      <c r="J90" s="38">
        <v>2635.3833333333341</v>
      </c>
      <c r="K90" s="38">
        <v>2654.9666666666672</v>
      </c>
      <c r="L90" s="38">
        <v>2673.2833333333342</v>
      </c>
      <c r="M90" s="28">
        <v>2636.65</v>
      </c>
      <c r="N90" s="28">
        <v>2598.75</v>
      </c>
      <c r="O90" s="39">
        <v>22653900</v>
      </c>
      <c r="P90" s="40">
        <v>-1.8495892690028076E-2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1783.9</v>
      </c>
      <c r="F91" s="37">
        <v>1798.8</v>
      </c>
      <c r="G91" s="38">
        <v>1752.25</v>
      </c>
      <c r="H91" s="38">
        <v>1720.6000000000001</v>
      </c>
      <c r="I91" s="38">
        <v>1674.0500000000002</v>
      </c>
      <c r="J91" s="38">
        <v>1830.4499999999998</v>
      </c>
      <c r="K91" s="38">
        <v>1876.9999999999995</v>
      </c>
      <c r="L91" s="38">
        <v>1908.6499999999996</v>
      </c>
      <c r="M91" s="28">
        <v>1845.35</v>
      </c>
      <c r="N91" s="28">
        <v>1767.15</v>
      </c>
      <c r="O91" s="39">
        <v>2273400</v>
      </c>
      <c r="P91" s="40">
        <v>2.3915687069314958E-2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1614.85</v>
      </c>
      <c r="F92" s="37">
        <v>1614.6666666666667</v>
      </c>
      <c r="G92" s="38">
        <v>1603.0833333333335</v>
      </c>
      <c r="H92" s="38">
        <v>1591.3166666666668</v>
      </c>
      <c r="I92" s="38">
        <v>1579.7333333333336</v>
      </c>
      <c r="J92" s="38">
        <v>1626.4333333333334</v>
      </c>
      <c r="K92" s="38">
        <v>1638.0166666666669</v>
      </c>
      <c r="L92" s="38">
        <v>1649.7833333333333</v>
      </c>
      <c r="M92" s="28">
        <v>1626.25</v>
      </c>
      <c r="N92" s="28">
        <v>1602.9</v>
      </c>
      <c r="O92" s="39">
        <v>64499600</v>
      </c>
      <c r="P92" s="40">
        <v>1.413030318753351E-2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490.45</v>
      </c>
      <c r="F93" s="37">
        <v>492.7</v>
      </c>
      <c r="G93" s="38">
        <v>487.45</v>
      </c>
      <c r="H93" s="38">
        <v>484.45</v>
      </c>
      <c r="I93" s="38">
        <v>479.2</v>
      </c>
      <c r="J93" s="38">
        <v>495.7</v>
      </c>
      <c r="K93" s="38">
        <v>500.95</v>
      </c>
      <c r="L93" s="38">
        <v>503.95</v>
      </c>
      <c r="M93" s="28">
        <v>497.95</v>
      </c>
      <c r="N93" s="28">
        <v>489.7</v>
      </c>
      <c r="O93" s="39">
        <v>23138500</v>
      </c>
      <c r="P93" s="40">
        <v>-2.8765352294764058E-2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2508.25</v>
      </c>
      <c r="F94" s="37">
        <v>2508.8833333333332</v>
      </c>
      <c r="G94" s="38">
        <v>2494.8666666666663</v>
      </c>
      <c r="H94" s="38">
        <v>2481.4833333333331</v>
      </c>
      <c r="I94" s="38">
        <v>2467.4666666666662</v>
      </c>
      <c r="J94" s="38">
        <v>2522.2666666666664</v>
      </c>
      <c r="K94" s="38">
        <v>2536.2833333333328</v>
      </c>
      <c r="L94" s="38">
        <v>2549.6666666666665</v>
      </c>
      <c r="M94" s="28">
        <v>2522.9</v>
      </c>
      <c r="N94" s="28">
        <v>2495.5</v>
      </c>
      <c r="O94" s="39">
        <v>2721900</v>
      </c>
      <c r="P94" s="40">
        <v>-6.3190500774393393E-2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438.2</v>
      </c>
      <c r="F95" s="37">
        <v>436.75</v>
      </c>
      <c r="G95" s="38">
        <v>433.5</v>
      </c>
      <c r="H95" s="38">
        <v>428.8</v>
      </c>
      <c r="I95" s="38">
        <v>425.55</v>
      </c>
      <c r="J95" s="38">
        <v>441.45</v>
      </c>
      <c r="K95" s="38">
        <v>444.7</v>
      </c>
      <c r="L95" s="38">
        <v>449.4</v>
      </c>
      <c r="M95" s="28">
        <v>440</v>
      </c>
      <c r="N95" s="28">
        <v>432.05</v>
      </c>
      <c r="O95" s="39">
        <v>23990400</v>
      </c>
      <c r="P95" s="40">
        <v>-7.3379116422430113E-2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101.95</v>
      </c>
      <c r="F96" s="37">
        <v>101.83333333333333</v>
      </c>
      <c r="G96" s="38">
        <v>100.46666666666665</v>
      </c>
      <c r="H96" s="38">
        <v>98.98333333333332</v>
      </c>
      <c r="I96" s="38">
        <v>97.616666666666646</v>
      </c>
      <c r="J96" s="38">
        <v>103.31666666666666</v>
      </c>
      <c r="K96" s="38">
        <v>104.68333333333334</v>
      </c>
      <c r="L96" s="38">
        <v>106.16666666666667</v>
      </c>
      <c r="M96" s="28">
        <v>103.2</v>
      </c>
      <c r="N96" s="28">
        <v>100.35</v>
      </c>
      <c r="O96" s="39">
        <v>20678400</v>
      </c>
      <c r="P96" s="40">
        <v>-0.12510154346060115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223.7</v>
      </c>
      <c r="F97" s="37">
        <v>224.5</v>
      </c>
      <c r="G97" s="38">
        <v>222.1</v>
      </c>
      <c r="H97" s="38">
        <v>220.5</v>
      </c>
      <c r="I97" s="38">
        <v>218.1</v>
      </c>
      <c r="J97" s="38">
        <v>226.1</v>
      </c>
      <c r="K97" s="38">
        <v>228.49999999999997</v>
      </c>
      <c r="L97" s="38">
        <v>230.1</v>
      </c>
      <c r="M97" s="28">
        <v>226.9</v>
      </c>
      <c r="N97" s="28">
        <v>222.9</v>
      </c>
      <c r="O97" s="39">
        <v>20830500</v>
      </c>
      <c r="P97" s="40">
        <v>-3.2723169508525579E-2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2505.0500000000002</v>
      </c>
      <c r="F98" s="37">
        <v>2509.7000000000003</v>
      </c>
      <c r="G98" s="38">
        <v>2487.4000000000005</v>
      </c>
      <c r="H98" s="38">
        <v>2469.7500000000005</v>
      </c>
      <c r="I98" s="38">
        <v>2447.4500000000007</v>
      </c>
      <c r="J98" s="38">
        <v>2527.3500000000004</v>
      </c>
      <c r="K98" s="38">
        <v>2549.6500000000005</v>
      </c>
      <c r="L98" s="38">
        <v>2567.3000000000002</v>
      </c>
      <c r="M98" s="28">
        <v>2532</v>
      </c>
      <c r="N98" s="28">
        <v>2492.0500000000002</v>
      </c>
      <c r="O98" s="39">
        <v>9301500</v>
      </c>
      <c r="P98" s="40">
        <v>-4.4912669808705293E-2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36910.300000000003</v>
      </c>
      <c r="F99" s="37">
        <v>36653.216666666667</v>
      </c>
      <c r="G99" s="38">
        <v>36219.583333333336</v>
      </c>
      <c r="H99" s="38">
        <v>35528.866666666669</v>
      </c>
      <c r="I99" s="38">
        <v>35095.233333333337</v>
      </c>
      <c r="J99" s="38">
        <v>37343.933333333334</v>
      </c>
      <c r="K99" s="38">
        <v>37777.566666666666</v>
      </c>
      <c r="L99" s="38">
        <v>38468.283333333333</v>
      </c>
      <c r="M99" s="28">
        <v>37086.85</v>
      </c>
      <c r="N99" s="28">
        <v>35962.5</v>
      </c>
      <c r="O99" s="39">
        <v>23235</v>
      </c>
      <c r="P99" s="40">
        <v>-8.6674528301886794E-2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103.35</v>
      </c>
      <c r="F100" s="37">
        <v>104.73333333333335</v>
      </c>
      <c r="G100" s="38">
        <v>101.01666666666669</v>
      </c>
      <c r="H100" s="38">
        <v>98.683333333333351</v>
      </c>
      <c r="I100" s="38">
        <v>94.966666666666697</v>
      </c>
      <c r="J100" s="38">
        <v>107.06666666666669</v>
      </c>
      <c r="K100" s="38">
        <v>110.78333333333333</v>
      </c>
      <c r="L100" s="38">
        <v>113.11666666666669</v>
      </c>
      <c r="M100" s="28">
        <v>108.45</v>
      </c>
      <c r="N100" s="28">
        <v>102.4</v>
      </c>
      <c r="O100" s="39">
        <v>41572000</v>
      </c>
      <c r="P100" s="40">
        <v>-1.5371313286578923E-3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845.2</v>
      </c>
      <c r="F101" s="37">
        <v>844.23333333333323</v>
      </c>
      <c r="G101" s="38">
        <v>839.71666666666647</v>
      </c>
      <c r="H101" s="38">
        <v>834.23333333333323</v>
      </c>
      <c r="I101" s="38">
        <v>829.71666666666647</v>
      </c>
      <c r="J101" s="38">
        <v>849.71666666666647</v>
      </c>
      <c r="K101" s="38">
        <v>854.23333333333312</v>
      </c>
      <c r="L101" s="38">
        <v>859.71666666666647</v>
      </c>
      <c r="M101" s="28">
        <v>848.75</v>
      </c>
      <c r="N101" s="28">
        <v>838.75</v>
      </c>
      <c r="O101" s="39">
        <v>73451700</v>
      </c>
      <c r="P101" s="40">
        <v>-5.0956450956450954E-2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1101.75</v>
      </c>
      <c r="F102" s="37">
        <v>1100.0833333333333</v>
      </c>
      <c r="G102" s="38">
        <v>1089.4666666666665</v>
      </c>
      <c r="H102" s="38">
        <v>1077.1833333333332</v>
      </c>
      <c r="I102" s="38">
        <v>1066.5666666666664</v>
      </c>
      <c r="J102" s="38">
        <v>1112.3666666666666</v>
      </c>
      <c r="K102" s="38">
        <v>1122.9833333333333</v>
      </c>
      <c r="L102" s="38">
        <v>1135.2666666666667</v>
      </c>
      <c r="M102" s="28">
        <v>1110.7</v>
      </c>
      <c r="N102" s="28">
        <v>1087.8</v>
      </c>
      <c r="O102" s="39">
        <v>3366850</v>
      </c>
      <c r="P102" s="40">
        <v>-4.045542635658915E-2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405.3</v>
      </c>
      <c r="F103" s="37">
        <v>406.9666666666667</v>
      </c>
      <c r="G103" s="38">
        <v>402.43333333333339</v>
      </c>
      <c r="H103" s="38">
        <v>399.56666666666672</v>
      </c>
      <c r="I103" s="38">
        <v>395.03333333333342</v>
      </c>
      <c r="J103" s="38">
        <v>409.83333333333337</v>
      </c>
      <c r="K103" s="38">
        <v>414.36666666666667</v>
      </c>
      <c r="L103" s="38">
        <v>417.23333333333335</v>
      </c>
      <c r="M103" s="28">
        <v>411.5</v>
      </c>
      <c r="N103" s="28">
        <v>404.1</v>
      </c>
      <c r="O103" s="39">
        <v>13390500</v>
      </c>
      <c r="P103" s="40">
        <v>-9.5417729945634078E-3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6.65</v>
      </c>
      <c r="F104" s="37">
        <v>6.75</v>
      </c>
      <c r="G104" s="38">
        <v>6.5</v>
      </c>
      <c r="H104" s="38">
        <v>6.35</v>
      </c>
      <c r="I104" s="38">
        <v>6.1</v>
      </c>
      <c r="J104" s="38">
        <v>6.9</v>
      </c>
      <c r="K104" s="38">
        <v>7.15</v>
      </c>
      <c r="L104" s="38">
        <v>7.3000000000000007</v>
      </c>
      <c r="M104" s="28">
        <v>7</v>
      </c>
      <c r="N104" s="28">
        <v>6.6</v>
      </c>
      <c r="O104" s="39">
        <v>435820000</v>
      </c>
      <c r="P104" s="40">
        <v>-0.38295341922695736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74.900000000000006</v>
      </c>
      <c r="F105" s="37">
        <v>74.533333333333331</v>
      </c>
      <c r="G105" s="38">
        <v>73.766666666666666</v>
      </c>
      <c r="H105" s="38">
        <v>72.63333333333334</v>
      </c>
      <c r="I105" s="38">
        <v>71.866666666666674</v>
      </c>
      <c r="J105" s="38">
        <v>75.666666666666657</v>
      </c>
      <c r="K105" s="38">
        <v>76.433333333333309</v>
      </c>
      <c r="L105" s="38">
        <v>77.566666666666649</v>
      </c>
      <c r="M105" s="28">
        <v>75.3</v>
      </c>
      <c r="N105" s="28">
        <v>73.400000000000006</v>
      </c>
      <c r="O105" s="39">
        <v>175930000</v>
      </c>
      <c r="P105" s="40">
        <v>2.3930260384023702E-3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54.05</v>
      </c>
      <c r="F106" s="37">
        <v>53.9</v>
      </c>
      <c r="G106" s="38">
        <v>53.349999999999994</v>
      </c>
      <c r="H106" s="38">
        <v>52.65</v>
      </c>
      <c r="I106" s="38">
        <v>52.099999999999994</v>
      </c>
      <c r="J106" s="38">
        <v>54.599999999999994</v>
      </c>
      <c r="K106" s="38">
        <v>55.149999999999991</v>
      </c>
      <c r="L106" s="38">
        <v>55.849999999999994</v>
      </c>
      <c r="M106" s="28">
        <v>54.45</v>
      </c>
      <c r="N106" s="28">
        <v>53.2</v>
      </c>
      <c r="O106" s="39">
        <v>182625000</v>
      </c>
      <c r="P106" s="40">
        <v>-9.9082433032410835E-2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142.94999999999999</v>
      </c>
      <c r="F107" s="37">
        <v>143.93333333333334</v>
      </c>
      <c r="G107" s="38">
        <v>141.06666666666666</v>
      </c>
      <c r="H107" s="38">
        <v>139.18333333333334</v>
      </c>
      <c r="I107" s="38">
        <v>136.31666666666666</v>
      </c>
      <c r="J107" s="38">
        <v>145.81666666666666</v>
      </c>
      <c r="K107" s="38">
        <v>148.68333333333334</v>
      </c>
      <c r="L107" s="38">
        <v>150.56666666666666</v>
      </c>
      <c r="M107" s="28">
        <v>146.80000000000001</v>
      </c>
      <c r="N107" s="28">
        <v>142.05000000000001</v>
      </c>
      <c r="O107" s="39">
        <v>40308750</v>
      </c>
      <c r="P107" s="40">
        <v>-5.6443117977528087E-2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436.9</v>
      </c>
      <c r="F108" s="37">
        <v>437.51666666666671</v>
      </c>
      <c r="G108" s="38">
        <v>433.73333333333341</v>
      </c>
      <c r="H108" s="38">
        <v>430.56666666666672</v>
      </c>
      <c r="I108" s="38">
        <v>426.78333333333342</v>
      </c>
      <c r="J108" s="38">
        <v>440.68333333333339</v>
      </c>
      <c r="K108" s="38">
        <v>444.4666666666667</v>
      </c>
      <c r="L108" s="38">
        <v>447.63333333333338</v>
      </c>
      <c r="M108" s="28">
        <v>441.3</v>
      </c>
      <c r="N108" s="28">
        <v>434.35</v>
      </c>
      <c r="O108" s="39">
        <v>7273750</v>
      </c>
      <c r="P108" s="40">
        <v>-3.3789954337899546E-2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310.2</v>
      </c>
      <c r="F109" s="37">
        <v>307.5</v>
      </c>
      <c r="G109" s="38">
        <v>304.05</v>
      </c>
      <c r="H109" s="38">
        <v>297.90000000000003</v>
      </c>
      <c r="I109" s="38">
        <v>294.45000000000005</v>
      </c>
      <c r="J109" s="38">
        <v>313.64999999999998</v>
      </c>
      <c r="K109" s="38">
        <v>317.10000000000002</v>
      </c>
      <c r="L109" s="38">
        <v>323.24999999999994</v>
      </c>
      <c r="M109" s="28">
        <v>310.95</v>
      </c>
      <c r="N109" s="28">
        <v>301.35000000000002</v>
      </c>
      <c r="O109" s="39">
        <v>25600000</v>
      </c>
      <c r="P109" s="40">
        <v>-7.9600201337455961E-2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189.6</v>
      </c>
      <c r="F110" s="37">
        <v>190.03333333333333</v>
      </c>
      <c r="G110" s="38">
        <v>187.81666666666666</v>
      </c>
      <c r="H110" s="38">
        <v>186.03333333333333</v>
      </c>
      <c r="I110" s="38">
        <v>183.81666666666666</v>
      </c>
      <c r="J110" s="38">
        <v>191.81666666666666</v>
      </c>
      <c r="K110" s="38">
        <v>194.0333333333333</v>
      </c>
      <c r="L110" s="38">
        <v>195.81666666666666</v>
      </c>
      <c r="M110" s="28">
        <v>192.25</v>
      </c>
      <c r="N110" s="28">
        <v>188.25</v>
      </c>
      <c r="O110" s="39">
        <v>14639200</v>
      </c>
      <c r="P110" s="40">
        <v>-4.1215574548907882E-2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4620.6499999999996</v>
      </c>
      <c r="F111" s="37">
        <v>4637.8833333333332</v>
      </c>
      <c r="G111" s="38">
        <v>4556.0166666666664</v>
      </c>
      <c r="H111" s="38">
        <v>4491.3833333333332</v>
      </c>
      <c r="I111" s="38">
        <v>4409.5166666666664</v>
      </c>
      <c r="J111" s="38">
        <v>4702.5166666666664</v>
      </c>
      <c r="K111" s="38">
        <v>4784.3833333333332</v>
      </c>
      <c r="L111" s="38">
        <v>4849.0166666666664</v>
      </c>
      <c r="M111" s="28">
        <v>4719.75</v>
      </c>
      <c r="N111" s="28">
        <v>4573.25</v>
      </c>
      <c r="O111" s="39">
        <v>257400</v>
      </c>
      <c r="P111" s="40">
        <v>-0.20848708487084872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1878.3</v>
      </c>
      <c r="F112" s="37">
        <v>1865</v>
      </c>
      <c r="G112" s="38">
        <v>1846.5</v>
      </c>
      <c r="H112" s="38">
        <v>1814.7</v>
      </c>
      <c r="I112" s="38">
        <v>1796.2</v>
      </c>
      <c r="J112" s="38">
        <v>1896.8</v>
      </c>
      <c r="K112" s="38">
        <v>1915.3</v>
      </c>
      <c r="L112" s="38">
        <v>1947.1</v>
      </c>
      <c r="M112" s="28">
        <v>1883.5</v>
      </c>
      <c r="N112" s="28">
        <v>1833.2</v>
      </c>
      <c r="O112" s="39">
        <v>3457800</v>
      </c>
      <c r="P112" s="40">
        <v>-0.23709293089753772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1082</v>
      </c>
      <c r="F113" s="37">
        <v>1086.1833333333334</v>
      </c>
      <c r="G113" s="38">
        <v>1070.0166666666669</v>
      </c>
      <c r="H113" s="38">
        <v>1058.0333333333335</v>
      </c>
      <c r="I113" s="38">
        <v>1041.866666666667</v>
      </c>
      <c r="J113" s="38">
        <v>1098.1666666666667</v>
      </c>
      <c r="K113" s="38">
        <v>1114.3333333333333</v>
      </c>
      <c r="L113" s="38">
        <v>1126.3166666666666</v>
      </c>
      <c r="M113" s="28">
        <v>1102.3499999999999</v>
      </c>
      <c r="N113" s="28">
        <v>1074.2</v>
      </c>
      <c r="O113" s="39">
        <v>25414650</v>
      </c>
      <c r="P113" s="40">
        <v>-1.8695810817854847E-2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164.15</v>
      </c>
      <c r="F114" s="37">
        <v>162.11666666666667</v>
      </c>
      <c r="G114" s="38">
        <v>159.08333333333334</v>
      </c>
      <c r="H114" s="38">
        <v>154.01666666666668</v>
      </c>
      <c r="I114" s="38">
        <v>150.98333333333335</v>
      </c>
      <c r="J114" s="38">
        <v>167.18333333333334</v>
      </c>
      <c r="K114" s="38">
        <v>170.21666666666664</v>
      </c>
      <c r="L114" s="38">
        <v>175.28333333333333</v>
      </c>
      <c r="M114" s="28">
        <v>165.15</v>
      </c>
      <c r="N114" s="28">
        <v>157.05000000000001</v>
      </c>
      <c r="O114" s="39">
        <v>28520800</v>
      </c>
      <c r="P114" s="40">
        <v>-5.1671166558048598E-2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1558.8</v>
      </c>
      <c r="F115" s="37">
        <v>1564.0666666666666</v>
      </c>
      <c r="G115" s="38">
        <v>1551.2833333333333</v>
      </c>
      <c r="H115" s="38">
        <v>1543.7666666666667</v>
      </c>
      <c r="I115" s="38">
        <v>1530.9833333333333</v>
      </c>
      <c r="J115" s="38">
        <v>1571.5833333333333</v>
      </c>
      <c r="K115" s="38">
        <v>1584.3666666666666</v>
      </c>
      <c r="L115" s="38">
        <v>1591.8833333333332</v>
      </c>
      <c r="M115" s="28">
        <v>1576.85</v>
      </c>
      <c r="N115" s="28">
        <v>1556.55</v>
      </c>
      <c r="O115" s="39">
        <v>33412400</v>
      </c>
      <c r="P115" s="40">
        <v>-1.7328744203833836E-3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45014</v>
      </c>
      <c r="E116" s="37">
        <v>461.6</v>
      </c>
      <c r="F116" s="37">
        <v>461.11666666666662</v>
      </c>
      <c r="G116" s="38">
        <v>454.98333333333323</v>
      </c>
      <c r="H116" s="38">
        <v>448.36666666666662</v>
      </c>
      <c r="I116" s="38">
        <v>442.23333333333323</v>
      </c>
      <c r="J116" s="38">
        <v>467.73333333333323</v>
      </c>
      <c r="K116" s="38">
        <v>473.86666666666656</v>
      </c>
      <c r="L116" s="38">
        <v>480.48333333333323</v>
      </c>
      <c r="M116" s="28">
        <v>467.25</v>
      </c>
      <c r="N116" s="28">
        <v>454.5</v>
      </c>
      <c r="O116" s="39">
        <v>4144000</v>
      </c>
      <c r="P116" s="40">
        <v>-8.7224669603524235E-2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77.599999999999994</v>
      </c>
      <c r="F117" s="37">
        <v>77.649999999999991</v>
      </c>
      <c r="G117" s="38">
        <v>76.999999999999986</v>
      </c>
      <c r="H117" s="38">
        <v>76.399999999999991</v>
      </c>
      <c r="I117" s="38">
        <v>75.749999999999986</v>
      </c>
      <c r="J117" s="38">
        <v>78.249999999999986</v>
      </c>
      <c r="K117" s="38">
        <v>78.899999999999991</v>
      </c>
      <c r="L117" s="38">
        <v>79.499999999999986</v>
      </c>
      <c r="M117" s="28">
        <v>78.3</v>
      </c>
      <c r="N117" s="28">
        <v>77.05</v>
      </c>
      <c r="O117" s="39">
        <v>69283500</v>
      </c>
      <c r="P117" s="40">
        <v>-6.5491846396633357E-2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825.15</v>
      </c>
      <c r="F118" s="37">
        <v>822.23333333333323</v>
      </c>
      <c r="G118" s="38">
        <v>815.71666666666647</v>
      </c>
      <c r="H118" s="38">
        <v>806.28333333333319</v>
      </c>
      <c r="I118" s="38">
        <v>799.76666666666642</v>
      </c>
      <c r="J118" s="38">
        <v>831.66666666666652</v>
      </c>
      <c r="K118" s="38">
        <v>838.18333333333317</v>
      </c>
      <c r="L118" s="38">
        <v>847.61666666666656</v>
      </c>
      <c r="M118" s="28">
        <v>828.75</v>
      </c>
      <c r="N118" s="28">
        <v>812.8</v>
      </c>
      <c r="O118" s="39">
        <v>1658800</v>
      </c>
      <c r="P118" s="40">
        <v>-0.15131360159627535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604.70000000000005</v>
      </c>
      <c r="F119" s="37">
        <v>609.06666666666672</v>
      </c>
      <c r="G119" s="38">
        <v>599.03333333333342</v>
      </c>
      <c r="H119" s="38">
        <v>593.36666666666667</v>
      </c>
      <c r="I119" s="38">
        <v>583.33333333333337</v>
      </c>
      <c r="J119" s="38">
        <v>614.73333333333346</v>
      </c>
      <c r="K119" s="38">
        <v>624.76666666666677</v>
      </c>
      <c r="L119" s="38">
        <v>630.43333333333351</v>
      </c>
      <c r="M119" s="28">
        <v>619.1</v>
      </c>
      <c r="N119" s="28">
        <v>603.4</v>
      </c>
      <c r="O119" s="39">
        <v>13343750</v>
      </c>
      <c r="P119" s="40">
        <v>-9.7526334477452958E-2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389.15</v>
      </c>
      <c r="F120" s="37">
        <v>389.58333333333331</v>
      </c>
      <c r="G120" s="38">
        <v>383.96666666666664</v>
      </c>
      <c r="H120" s="38">
        <v>378.7833333333333</v>
      </c>
      <c r="I120" s="38">
        <v>373.16666666666663</v>
      </c>
      <c r="J120" s="38">
        <v>394.76666666666665</v>
      </c>
      <c r="K120" s="38">
        <v>400.38333333333333</v>
      </c>
      <c r="L120" s="38">
        <v>405.56666666666666</v>
      </c>
      <c r="M120" s="28">
        <v>395.2</v>
      </c>
      <c r="N120" s="28">
        <v>384.4</v>
      </c>
      <c r="O120" s="39">
        <v>58460800</v>
      </c>
      <c r="P120" s="40">
        <v>-0.12328438429791727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583.75</v>
      </c>
      <c r="F121" s="37">
        <v>583.19999999999993</v>
      </c>
      <c r="G121" s="38">
        <v>576.14999999999986</v>
      </c>
      <c r="H121" s="38">
        <v>568.54999999999995</v>
      </c>
      <c r="I121" s="38">
        <v>561.49999999999989</v>
      </c>
      <c r="J121" s="38">
        <v>590.79999999999984</v>
      </c>
      <c r="K121" s="38">
        <v>597.8499999999998</v>
      </c>
      <c r="L121" s="38">
        <v>605.44999999999982</v>
      </c>
      <c r="M121" s="28">
        <v>590.25</v>
      </c>
      <c r="N121" s="28">
        <v>575.6</v>
      </c>
      <c r="O121" s="39">
        <v>20021250</v>
      </c>
      <c r="P121" s="40">
        <v>-3.4887924801156905E-2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45014</v>
      </c>
      <c r="E122" s="37">
        <v>2803.5</v>
      </c>
      <c r="F122" s="37">
        <v>2793.6166666666668</v>
      </c>
      <c r="G122" s="38">
        <v>2760.9833333333336</v>
      </c>
      <c r="H122" s="38">
        <v>2718.4666666666667</v>
      </c>
      <c r="I122" s="38">
        <v>2685.8333333333335</v>
      </c>
      <c r="J122" s="38">
        <v>2836.1333333333337</v>
      </c>
      <c r="K122" s="38">
        <v>2868.7666666666669</v>
      </c>
      <c r="L122" s="38">
        <v>2911.2833333333338</v>
      </c>
      <c r="M122" s="28">
        <v>2826.25</v>
      </c>
      <c r="N122" s="28">
        <v>2751.1</v>
      </c>
      <c r="O122" s="39">
        <v>494250</v>
      </c>
      <c r="P122" s="40">
        <v>-3.7018996590355575E-2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706.1</v>
      </c>
      <c r="F123" s="37">
        <v>709.85</v>
      </c>
      <c r="G123" s="38">
        <v>701.30000000000007</v>
      </c>
      <c r="H123" s="38">
        <v>696.5</v>
      </c>
      <c r="I123" s="38">
        <v>687.95</v>
      </c>
      <c r="J123" s="38">
        <v>714.65000000000009</v>
      </c>
      <c r="K123" s="38">
        <v>723.2</v>
      </c>
      <c r="L123" s="38">
        <v>728.00000000000011</v>
      </c>
      <c r="M123" s="28">
        <v>718.4</v>
      </c>
      <c r="N123" s="28">
        <v>705.05</v>
      </c>
      <c r="O123" s="39">
        <v>23396850</v>
      </c>
      <c r="P123" s="40">
        <v>-5.1759041418175847E-2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444.95</v>
      </c>
      <c r="F124" s="37">
        <v>448.51666666666665</v>
      </c>
      <c r="G124" s="38">
        <v>440.13333333333333</v>
      </c>
      <c r="H124" s="38">
        <v>435.31666666666666</v>
      </c>
      <c r="I124" s="38">
        <v>426.93333333333334</v>
      </c>
      <c r="J124" s="38">
        <v>453.33333333333331</v>
      </c>
      <c r="K124" s="38">
        <v>461.71666666666664</v>
      </c>
      <c r="L124" s="38">
        <v>466.5333333333333</v>
      </c>
      <c r="M124" s="28">
        <v>456.9</v>
      </c>
      <c r="N124" s="28">
        <v>443.7</v>
      </c>
      <c r="O124" s="39">
        <v>14370000</v>
      </c>
      <c r="P124" s="40">
        <v>-2.9381965552178316E-2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1717</v>
      </c>
      <c r="F125" s="37">
        <v>1712.1333333333332</v>
      </c>
      <c r="G125" s="38">
        <v>1701.3666666666663</v>
      </c>
      <c r="H125" s="38">
        <v>1685.7333333333331</v>
      </c>
      <c r="I125" s="38">
        <v>1674.9666666666662</v>
      </c>
      <c r="J125" s="38">
        <v>1727.7666666666664</v>
      </c>
      <c r="K125" s="38">
        <v>1738.5333333333333</v>
      </c>
      <c r="L125" s="38">
        <v>1754.1666666666665</v>
      </c>
      <c r="M125" s="28">
        <v>1722.9</v>
      </c>
      <c r="N125" s="28">
        <v>1696.5</v>
      </c>
      <c r="O125" s="39">
        <v>42041600</v>
      </c>
      <c r="P125" s="40">
        <v>-2.4755966299224288E-2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89.4</v>
      </c>
      <c r="F126" s="37">
        <v>89.300000000000011</v>
      </c>
      <c r="G126" s="38">
        <v>88.15000000000002</v>
      </c>
      <c r="H126" s="38">
        <v>86.9</v>
      </c>
      <c r="I126" s="38">
        <v>85.750000000000014</v>
      </c>
      <c r="J126" s="38">
        <v>90.550000000000026</v>
      </c>
      <c r="K126" s="38">
        <v>91.7</v>
      </c>
      <c r="L126" s="38">
        <v>92.950000000000031</v>
      </c>
      <c r="M126" s="28">
        <v>90.45</v>
      </c>
      <c r="N126" s="28">
        <v>88.05</v>
      </c>
      <c r="O126" s="39">
        <v>63503184</v>
      </c>
      <c r="P126" s="40">
        <v>-4.5984716449926265E-2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1899.55</v>
      </c>
      <c r="F127" s="37">
        <v>1890.4166666666667</v>
      </c>
      <c r="G127" s="38">
        <v>1865.9333333333334</v>
      </c>
      <c r="H127" s="38">
        <v>1832.3166666666666</v>
      </c>
      <c r="I127" s="38">
        <v>1807.8333333333333</v>
      </c>
      <c r="J127" s="38">
        <v>1924.0333333333335</v>
      </c>
      <c r="K127" s="38">
        <v>1948.5166666666667</v>
      </c>
      <c r="L127" s="38">
        <v>1982.1333333333337</v>
      </c>
      <c r="M127" s="28">
        <v>1914.9</v>
      </c>
      <c r="N127" s="28">
        <v>1856.8</v>
      </c>
      <c r="O127" s="39">
        <v>769000</v>
      </c>
      <c r="P127" s="40">
        <v>-0.14862994741212288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318.75</v>
      </c>
      <c r="F128" s="37">
        <v>318.48333333333329</v>
      </c>
      <c r="G128" s="38">
        <v>315.66666666666657</v>
      </c>
      <c r="H128" s="38">
        <v>312.58333333333326</v>
      </c>
      <c r="I128" s="38">
        <v>309.76666666666654</v>
      </c>
      <c r="J128" s="38">
        <v>321.56666666666661</v>
      </c>
      <c r="K128" s="38">
        <v>324.38333333333333</v>
      </c>
      <c r="L128" s="38">
        <v>327.46666666666664</v>
      </c>
      <c r="M128" s="28">
        <v>321.3</v>
      </c>
      <c r="N128" s="28">
        <v>315.39999999999998</v>
      </c>
      <c r="O128" s="39">
        <v>9506200</v>
      </c>
      <c r="P128" s="40">
        <v>-2.3502824858757061E-2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353.7</v>
      </c>
      <c r="F129" s="37">
        <v>353.38333333333338</v>
      </c>
      <c r="G129" s="38">
        <v>349.96666666666675</v>
      </c>
      <c r="H129" s="38">
        <v>346.23333333333335</v>
      </c>
      <c r="I129" s="38">
        <v>342.81666666666672</v>
      </c>
      <c r="J129" s="38">
        <v>357.11666666666679</v>
      </c>
      <c r="K129" s="38">
        <v>360.53333333333342</v>
      </c>
      <c r="L129" s="38">
        <v>364.26666666666682</v>
      </c>
      <c r="M129" s="28">
        <v>356.8</v>
      </c>
      <c r="N129" s="28">
        <v>349.65</v>
      </c>
      <c r="O129" s="39">
        <v>11204000</v>
      </c>
      <c r="P129" s="40">
        <v>-0.20953859178778045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2171.3000000000002</v>
      </c>
      <c r="F130" s="37">
        <v>2184.6666666666665</v>
      </c>
      <c r="G130" s="38">
        <v>2154.0333333333328</v>
      </c>
      <c r="H130" s="38">
        <v>2136.7666666666664</v>
      </c>
      <c r="I130" s="38">
        <v>2106.1333333333328</v>
      </c>
      <c r="J130" s="38">
        <v>2201.9333333333329</v>
      </c>
      <c r="K130" s="38">
        <v>2232.5666666666671</v>
      </c>
      <c r="L130" s="38">
        <v>2249.833333333333</v>
      </c>
      <c r="M130" s="28">
        <v>2215.3000000000002</v>
      </c>
      <c r="N130" s="28">
        <v>2167.4</v>
      </c>
      <c r="O130" s="39">
        <v>8088300</v>
      </c>
      <c r="P130" s="40">
        <v>-7.0790970187833882E-2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45014</v>
      </c>
      <c r="E131" s="37">
        <v>4874.05</v>
      </c>
      <c r="F131" s="37">
        <v>4851.9833333333336</v>
      </c>
      <c r="G131" s="38">
        <v>4815.666666666667</v>
      </c>
      <c r="H131" s="38">
        <v>4757.2833333333338</v>
      </c>
      <c r="I131" s="38">
        <v>4720.9666666666672</v>
      </c>
      <c r="J131" s="38">
        <v>4910.3666666666668</v>
      </c>
      <c r="K131" s="38">
        <v>4946.6833333333325</v>
      </c>
      <c r="L131" s="38">
        <v>5005.0666666666666</v>
      </c>
      <c r="M131" s="28">
        <v>4888.3</v>
      </c>
      <c r="N131" s="28">
        <v>4793.6000000000004</v>
      </c>
      <c r="O131" s="39">
        <v>1184850</v>
      </c>
      <c r="P131" s="40">
        <v>-8.2471831803926129E-2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3699.3</v>
      </c>
      <c r="F132" s="37">
        <v>3686.1000000000004</v>
      </c>
      <c r="G132" s="38">
        <v>3644.0500000000006</v>
      </c>
      <c r="H132" s="38">
        <v>3588.8</v>
      </c>
      <c r="I132" s="38">
        <v>3546.7500000000005</v>
      </c>
      <c r="J132" s="38">
        <v>3741.3500000000008</v>
      </c>
      <c r="K132" s="38">
        <v>3783.4</v>
      </c>
      <c r="L132" s="38">
        <v>3838.650000000001</v>
      </c>
      <c r="M132" s="28">
        <v>3728.15</v>
      </c>
      <c r="N132" s="28">
        <v>3630.85</v>
      </c>
      <c r="O132" s="39">
        <v>958600</v>
      </c>
      <c r="P132" s="40">
        <v>-7.202323330106486E-2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662.4</v>
      </c>
      <c r="F133" s="37">
        <v>664.48333333333335</v>
      </c>
      <c r="G133" s="38">
        <v>658.9666666666667</v>
      </c>
      <c r="H133" s="38">
        <v>655.5333333333333</v>
      </c>
      <c r="I133" s="38">
        <v>650.01666666666665</v>
      </c>
      <c r="J133" s="38">
        <v>667.91666666666674</v>
      </c>
      <c r="K133" s="38">
        <v>673.43333333333339</v>
      </c>
      <c r="L133" s="38">
        <v>676.86666666666679</v>
      </c>
      <c r="M133" s="28">
        <v>670</v>
      </c>
      <c r="N133" s="28">
        <v>661.05</v>
      </c>
      <c r="O133" s="39">
        <v>7495300</v>
      </c>
      <c r="P133" s="40">
        <v>-7.9156223893065994E-2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1323</v>
      </c>
      <c r="F134" s="37">
        <v>1322.95</v>
      </c>
      <c r="G134" s="38">
        <v>1313.1000000000001</v>
      </c>
      <c r="H134" s="38">
        <v>1303.2</v>
      </c>
      <c r="I134" s="38">
        <v>1293.3500000000001</v>
      </c>
      <c r="J134" s="38">
        <v>1332.8500000000001</v>
      </c>
      <c r="K134" s="38">
        <v>1342.7</v>
      </c>
      <c r="L134" s="38">
        <v>1352.6000000000001</v>
      </c>
      <c r="M134" s="28">
        <v>1332.8</v>
      </c>
      <c r="N134" s="28">
        <v>1313.05</v>
      </c>
      <c r="O134" s="39">
        <v>12719000</v>
      </c>
      <c r="P134" s="40">
        <v>-2.0854664008190978E-2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257.2</v>
      </c>
      <c r="F135" s="37">
        <v>256.46666666666664</v>
      </c>
      <c r="G135" s="38">
        <v>253.73333333333329</v>
      </c>
      <c r="H135" s="38">
        <v>250.26666666666665</v>
      </c>
      <c r="I135" s="38">
        <v>247.5333333333333</v>
      </c>
      <c r="J135" s="38">
        <v>259.93333333333328</v>
      </c>
      <c r="K135" s="38">
        <v>262.66666666666663</v>
      </c>
      <c r="L135" s="38">
        <v>266.13333333333327</v>
      </c>
      <c r="M135" s="28">
        <v>259.2</v>
      </c>
      <c r="N135" s="28">
        <v>253</v>
      </c>
      <c r="O135" s="39">
        <v>23272000</v>
      </c>
      <c r="P135" s="40">
        <v>-0.1046475838719606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104.65</v>
      </c>
      <c r="F136" s="37">
        <v>104.85000000000001</v>
      </c>
      <c r="G136" s="38">
        <v>102.95000000000002</v>
      </c>
      <c r="H136" s="38">
        <v>101.25000000000001</v>
      </c>
      <c r="I136" s="38">
        <v>99.350000000000023</v>
      </c>
      <c r="J136" s="38">
        <v>106.55000000000001</v>
      </c>
      <c r="K136" s="38">
        <v>108.45000000000002</v>
      </c>
      <c r="L136" s="38">
        <v>110.15</v>
      </c>
      <c r="M136" s="28">
        <v>106.75</v>
      </c>
      <c r="N136" s="28">
        <v>103.15</v>
      </c>
      <c r="O136" s="39">
        <v>41802000</v>
      </c>
      <c r="P136" s="40">
        <v>-7.2303595206391472E-2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499.75</v>
      </c>
      <c r="F137" s="37">
        <v>499.33333333333331</v>
      </c>
      <c r="G137" s="38">
        <v>495.06666666666661</v>
      </c>
      <c r="H137" s="38">
        <v>490.38333333333327</v>
      </c>
      <c r="I137" s="38">
        <v>486.11666666666656</v>
      </c>
      <c r="J137" s="38">
        <v>504.01666666666665</v>
      </c>
      <c r="K137" s="38">
        <v>508.28333333333342</v>
      </c>
      <c r="L137" s="38">
        <v>512.9666666666667</v>
      </c>
      <c r="M137" s="28">
        <v>503.6</v>
      </c>
      <c r="N137" s="28">
        <v>494.65</v>
      </c>
      <c r="O137" s="39">
        <v>7602000</v>
      </c>
      <c r="P137" s="40">
        <v>-8.9798850574712638E-2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8745.1</v>
      </c>
      <c r="F138" s="37">
        <v>8731.7500000000018</v>
      </c>
      <c r="G138" s="38">
        <v>8680.3000000000029</v>
      </c>
      <c r="H138" s="38">
        <v>8615.5000000000018</v>
      </c>
      <c r="I138" s="38">
        <v>8564.0500000000029</v>
      </c>
      <c r="J138" s="38">
        <v>8796.5500000000029</v>
      </c>
      <c r="K138" s="38">
        <v>8848.0000000000036</v>
      </c>
      <c r="L138" s="38">
        <v>8912.8000000000029</v>
      </c>
      <c r="M138" s="28">
        <v>8783.2000000000007</v>
      </c>
      <c r="N138" s="28">
        <v>8666.9500000000007</v>
      </c>
      <c r="O138" s="39">
        <v>2195900</v>
      </c>
      <c r="P138" s="40">
        <v>-7.0518518518518522E-2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746.8</v>
      </c>
      <c r="F139" s="37">
        <v>748.56666666666661</v>
      </c>
      <c r="G139" s="38">
        <v>739.33333333333326</v>
      </c>
      <c r="H139" s="38">
        <v>731.86666666666667</v>
      </c>
      <c r="I139" s="38">
        <v>722.63333333333333</v>
      </c>
      <c r="J139" s="38">
        <v>756.03333333333319</v>
      </c>
      <c r="K139" s="38">
        <v>765.26666666666654</v>
      </c>
      <c r="L139" s="38">
        <v>772.73333333333312</v>
      </c>
      <c r="M139" s="28">
        <v>757.8</v>
      </c>
      <c r="N139" s="28">
        <v>741.1</v>
      </c>
      <c r="O139" s="39">
        <v>13552500</v>
      </c>
      <c r="P139" s="40">
        <v>-1.5079941860465117E-2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45014</v>
      </c>
      <c r="E140" s="37">
        <v>1369.8</v>
      </c>
      <c r="F140" s="37">
        <v>1372.2833333333335</v>
      </c>
      <c r="G140" s="38">
        <v>1359.5666666666671</v>
      </c>
      <c r="H140" s="38">
        <v>1349.3333333333335</v>
      </c>
      <c r="I140" s="38">
        <v>1336.616666666667</v>
      </c>
      <c r="J140" s="38">
        <v>1382.5166666666671</v>
      </c>
      <c r="K140" s="38">
        <v>1395.2333333333338</v>
      </c>
      <c r="L140" s="38">
        <v>1405.4666666666672</v>
      </c>
      <c r="M140" s="28">
        <v>1385</v>
      </c>
      <c r="N140" s="28">
        <v>1362.05</v>
      </c>
      <c r="O140" s="39">
        <v>1044400</v>
      </c>
      <c r="P140" s="40">
        <v>-0.17996231155778894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1339.75</v>
      </c>
      <c r="F141" s="37">
        <v>1339.9333333333332</v>
      </c>
      <c r="G141" s="38">
        <v>1328.6666666666663</v>
      </c>
      <c r="H141" s="38">
        <v>1317.583333333333</v>
      </c>
      <c r="I141" s="38">
        <v>1306.3166666666662</v>
      </c>
      <c r="J141" s="38">
        <v>1351.0166666666664</v>
      </c>
      <c r="K141" s="38">
        <v>1362.2833333333333</v>
      </c>
      <c r="L141" s="38">
        <v>1373.3666666666666</v>
      </c>
      <c r="M141" s="28">
        <v>1351.2</v>
      </c>
      <c r="N141" s="28">
        <v>1328.85</v>
      </c>
      <c r="O141" s="39">
        <v>1008800</v>
      </c>
      <c r="P141" s="40">
        <v>-9.5733237719612771E-2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692.7</v>
      </c>
      <c r="F142" s="37">
        <v>695.25</v>
      </c>
      <c r="G142" s="38">
        <v>683.9</v>
      </c>
      <c r="H142" s="38">
        <v>675.1</v>
      </c>
      <c r="I142" s="38">
        <v>663.75</v>
      </c>
      <c r="J142" s="38">
        <v>704.05</v>
      </c>
      <c r="K142" s="38">
        <v>715.39999999999986</v>
      </c>
      <c r="L142" s="38">
        <v>724.19999999999993</v>
      </c>
      <c r="M142" s="28">
        <v>706.6</v>
      </c>
      <c r="N142" s="28">
        <v>686.45</v>
      </c>
      <c r="O142" s="39">
        <v>2590900</v>
      </c>
      <c r="P142" s="40">
        <v>-0.15353578254406455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880.7</v>
      </c>
      <c r="F143" s="37">
        <v>880.06666666666672</v>
      </c>
      <c r="G143" s="38">
        <v>870.03333333333342</v>
      </c>
      <c r="H143" s="38">
        <v>859.36666666666667</v>
      </c>
      <c r="I143" s="38">
        <v>849.33333333333337</v>
      </c>
      <c r="J143" s="38">
        <v>890.73333333333346</v>
      </c>
      <c r="K143" s="38">
        <v>900.76666666666677</v>
      </c>
      <c r="L143" s="38">
        <v>911.43333333333351</v>
      </c>
      <c r="M143" s="28">
        <v>890.1</v>
      </c>
      <c r="N143" s="28">
        <v>869.4</v>
      </c>
      <c r="O143" s="39">
        <v>2092800</v>
      </c>
      <c r="P143" s="40">
        <v>-7.7248677248677247E-2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45014</v>
      </c>
      <c r="E144" s="37">
        <v>82.6</v>
      </c>
      <c r="F144" s="37">
        <v>82.3</v>
      </c>
      <c r="G144" s="38">
        <v>81.699999999999989</v>
      </c>
      <c r="H144" s="38">
        <v>80.8</v>
      </c>
      <c r="I144" s="38">
        <v>80.199999999999989</v>
      </c>
      <c r="J144" s="38">
        <v>83.199999999999989</v>
      </c>
      <c r="K144" s="38">
        <v>83.799999999999983</v>
      </c>
      <c r="L144" s="38">
        <v>84.699999999999989</v>
      </c>
      <c r="M144" s="28">
        <v>82.9</v>
      </c>
      <c r="N144" s="28">
        <v>81.400000000000006</v>
      </c>
      <c r="O144" s="39">
        <v>64334250</v>
      </c>
      <c r="P144" s="40">
        <v>-0.12269882179675994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2190.3000000000002</v>
      </c>
      <c r="F145" s="37">
        <v>2194.5</v>
      </c>
      <c r="G145" s="38">
        <v>2169.3000000000002</v>
      </c>
      <c r="H145" s="38">
        <v>2148.3000000000002</v>
      </c>
      <c r="I145" s="38">
        <v>2123.1000000000004</v>
      </c>
      <c r="J145" s="38">
        <v>2215.5</v>
      </c>
      <c r="K145" s="38">
        <v>2240.6999999999998</v>
      </c>
      <c r="L145" s="38">
        <v>2261.6999999999998</v>
      </c>
      <c r="M145" s="28">
        <v>2219.6999999999998</v>
      </c>
      <c r="N145" s="28">
        <v>2173.5</v>
      </c>
      <c r="O145" s="39">
        <v>1507275</v>
      </c>
      <c r="P145" s="40">
        <v>-7.6806467913087415E-2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86803.8</v>
      </c>
      <c r="F146" s="37">
        <v>86653.650000000009</v>
      </c>
      <c r="G146" s="38">
        <v>85704.200000000012</v>
      </c>
      <c r="H146" s="38">
        <v>84604.6</v>
      </c>
      <c r="I146" s="38">
        <v>83655.150000000009</v>
      </c>
      <c r="J146" s="38">
        <v>87753.250000000015</v>
      </c>
      <c r="K146" s="38">
        <v>88702.7</v>
      </c>
      <c r="L146" s="38">
        <v>89802.300000000017</v>
      </c>
      <c r="M146" s="28">
        <v>87603.1</v>
      </c>
      <c r="N146" s="28">
        <v>85554.05</v>
      </c>
      <c r="O146" s="39">
        <v>58640</v>
      </c>
      <c r="P146" s="40">
        <v>-4.3393148450244695E-2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958.5</v>
      </c>
      <c r="F147" s="37">
        <v>957.7166666666667</v>
      </c>
      <c r="G147" s="38">
        <v>948.78333333333342</v>
      </c>
      <c r="H147" s="38">
        <v>939.06666666666672</v>
      </c>
      <c r="I147" s="38">
        <v>930.13333333333344</v>
      </c>
      <c r="J147" s="38">
        <v>967.43333333333339</v>
      </c>
      <c r="K147" s="38">
        <v>976.36666666666679</v>
      </c>
      <c r="L147" s="38">
        <v>986.08333333333337</v>
      </c>
      <c r="M147" s="28">
        <v>966.65</v>
      </c>
      <c r="N147" s="28">
        <v>948</v>
      </c>
      <c r="O147" s="39">
        <v>6548300</v>
      </c>
      <c r="P147" s="40">
        <v>-0.1445610001436988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82.55</v>
      </c>
      <c r="F148" s="37">
        <v>82.2</v>
      </c>
      <c r="G148" s="38">
        <v>81.400000000000006</v>
      </c>
      <c r="H148" s="38">
        <v>80.25</v>
      </c>
      <c r="I148" s="38">
        <v>79.45</v>
      </c>
      <c r="J148" s="38">
        <v>83.350000000000009</v>
      </c>
      <c r="K148" s="38">
        <v>84.149999999999991</v>
      </c>
      <c r="L148" s="38">
        <v>85.300000000000011</v>
      </c>
      <c r="M148" s="28">
        <v>83</v>
      </c>
      <c r="N148" s="28">
        <v>81.05</v>
      </c>
      <c r="O148" s="39">
        <v>51240000</v>
      </c>
      <c r="P148" s="40">
        <v>-7.675675675675675E-2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3520.1</v>
      </c>
      <c r="F149" s="37">
        <v>3511.2666666666664</v>
      </c>
      <c r="G149" s="38">
        <v>3457.5333333333328</v>
      </c>
      <c r="H149" s="38">
        <v>3394.9666666666662</v>
      </c>
      <c r="I149" s="38">
        <v>3341.2333333333327</v>
      </c>
      <c r="J149" s="38">
        <v>3573.833333333333</v>
      </c>
      <c r="K149" s="38">
        <v>3627.5666666666666</v>
      </c>
      <c r="L149" s="38">
        <v>3690.1333333333332</v>
      </c>
      <c r="M149" s="28">
        <v>3565</v>
      </c>
      <c r="N149" s="28">
        <v>3448.7</v>
      </c>
      <c r="O149" s="39">
        <v>1606125</v>
      </c>
      <c r="P149" s="40">
        <v>-6.9587255611875454E-2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4165</v>
      </c>
      <c r="F150" s="37">
        <v>4185.8833333333341</v>
      </c>
      <c r="G150" s="38">
        <v>4125.4166666666679</v>
      </c>
      <c r="H150" s="38">
        <v>4085.8333333333339</v>
      </c>
      <c r="I150" s="38">
        <v>4025.3666666666677</v>
      </c>
      <c r="J150" s="38">
        <v>4225.4666666666681</v>
      </c>
      <c r="K150" s="38">
        <v>4285.9333333333334</v>
      </c>
      <c r="L150" s="38">
        <v>4325.5166666666682</v>
      </c>
      <c r="M150" s="28">
        <v>4246.3500000000004</v>
      </c>
      <c r="N150" s="28">
        <v>4146.3</v>
      </c>
      <c r="O150" s="39">
        <v>367050</v>
      </c>
      <c r="P150" s="40">
        <v>-0.36786360113665717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18741.349999999999</v>
      </c>
      <c r="F151" s="37">
        <v>18778.683333333334</v>
      </c>
      <c r="G151" s="38">
        <v>18617.666666666668</v>
      </c>
      <c r="H151" s="38">
        <v>18493.983333333334</v>
      </c>
      <c r="I151" s="38">
        <v>18332.966666666667</v>
      </c>
      <c r="J151" s="38">
        <v>18902.366666666669</v>
      </c>
      <c r="K151" s="38">
        <v>19063.383333333331</v>
      </c>
      <c r="L151" s="38">
        <v>19187.066666666669</v>
      </c>
      <c r="M151" s="28">
        <v>18939.7</v>
      </c>
      <c r="N151" s="28">
        <v>18655</v>
      </c>
      <c r="O151" s="39">
        <v>269840</v>
      </c>
      <c r="P151" s="40">
        <v>-0.1104957805907173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118.05</v>
      </c>
      <c r="F152" s="37">
        <v>117.23333333333333</v>
      </c>
      <c r="G152" s="38">
        <v>115.66666666666667</v>
      </c>
      <c r="H152" s="38">
        <v>113.28333333333333</v>
      </c>
      <c r="I152" s="38">
        <v>111.71666666666667</v>
      </c>
      <c r="J152" s="38">
        <v>119.61666666666667</v>
      </c>
      <c r="K152" s="38">
        <v>121.18333333333334</v>
      </c>
      <c r="L152" s="38">
        <v>123.56666666666668</v>
      </c>
      <c r="M152" s="28">
        <v>118.8</v>
      </c>
      <c r="N152" s="28">
        <v>114.85</v>
      </c>
      <c r="O152" s="39">
        <v>45927000</v>
      </c>
      <c r="P152" s="40">
        <v>6.3235753724346283E-2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170.9</v>
      </c>
      <c r="F153" s="37">
        <v>171.29999999999998</v>
      </c>
      <c r="G153" s="38">
        <v>169.69999999999996</v>
      </c>
      <c r="H153" s="38">
        <v>168.49999999999997</v>
      </c>
      <c r="I153" s="38">
        <v>166.89999999999995</v>
      </c>
      <c r="J153" s="38">
        <v>172.49999999999997</v>
      </c>
      <c r="K153" s="38">
        <v>174.1</v>
      </c>
      <c r="L153" s="38">
        <v>175.29999999999998</v>
      </c>
      <c r="M153" s="28">
        <v>172.9</v>
      </c>
      <c r="N153" s="28">
        <v>170.1</v>
      </c>
      <c r="O153" s="39">
        <v>73056900</v>
      </c>
      <c r="P153" s="40">
        <v>-4.2721637164836804E-2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842.6</v>
      </c>
      <c r="F154" s="37">
        <v>839.38333333333321</v>
      </c>
      <c r="G154" s="38">
        <v>832.26666666666642</v>
      </c>
      <c r="H154" s="38">
        <v>821.93333333333317</v>
      </c>
      <c r="I154" s="38">
        <v>814.81666666666638</v>
      </c>
      <c r="J154" s="38">
        <v>849.71666666666647</v>
      </c>
      <c r="K154" s="38">
        <v>856.83333333333326</v>
      </c>
      <c r="L154" s="38">
        <v>867.16666666666652</v>
      </c>
      <c r="M154" s="28">
        <v>846.5</v>
      </c>
      <c r="N154" s="28">
        <v>829.05</v>
      </c>
      <c r="O154" s="39">
        <v>5996200</v>
      </c>
      <c r="P154" s="40">
        <v>-2.3293733985557887E-3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45014</v>
      </c>
      <c r="E155" s="37">
        <v>3178.5</v>
      </c>
      <c r="F155" s="37">
        <v>3180.15</v>
      </c>
      <c r="G155" s="38">
        <v>3160.4500000000003</v>
      </c>
      <c r="H155" s="38">
        <v>3142.4</v>
      </c>
      <c r="I155" s="38">
        <v>3122.7000000000003</v>
      </c>
      <c r="J155" s="38">
        <v>3198.2000000000003</v>
      </c>
      <c r="K155" s="38">
        <v>3217.9</v>
      </c>
      <c r="L155" s="38">
        <v>3235.9500000000003</v>
      </c>
      <c r="M155" s="28">
        <v>3199.85</v>
      </c>
      <c r="N155" s="28">
        <v>3162.1</v>
      </c>
      <c r="O155" s="39">
        <v>333200</v>
      </c>
      <c r="P155" s="40">
        <v>-0.10237068965517242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155.69999999999999</v>
      </c>
      <c r="F156" s="37">
        <v>155.68333333333334</v>
      </c>
      <c r="G156" s="38">
        <v>154.21666666666667</v>
      </c>
      <c r="H156" s="38">
        <v>152.73333333333332</v>
      </c>
      <c r="I156" s="38">
        <v>151.26666666666665</v>
      </c>
      <c r="J156" s="38">
        <v>157.16666666666669</v>
      </c>
      <c r="K156" s="38">
        <v>158.63333333333338</v>
      </c>
      <c r="L156" s="38">
        <v>160.1166666666667</v>
      </c>
      <c r="M156" s="28">
        <v>157.15</v>
      </c>
      <c r="N156" s="28">
        <v>154.19999999999999</v>
      </c>
      <c r="O156" s="39">
        <v>35088900</v>
      </c>
      <c r="P156" s="40">
        <v>-0.24777154176295807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38261.599999999999</v>
      </c>
      <c r="F157" s="37">
        <v>38131.866666666661</v>
      </c>
      <c r="G157" s="38">
        <v>37879.68333333332</v>
      </c>
      <c r="H157" s="38">
        <v>37497.766666666656</v>
      </c>
      <c r="I157" s="38">
        <v>37245.583333333314</v>
      </c>
      <c r="J157" s="38">
        <v>38513.783333333326</v>
      </c>
      <c r="K157" s="38">
        <v>38765.96666666666</v>
      </c>
      <c r="L157" s="38">
        <v>39147.883333333331</v>
      </c>
      <c r="M157" s="28">
        <v>38384.050000000003</v>
      </c>
      <c r="N157" s="28">
        <v>37749.949999999997</v>
      </c>
      <c r="O157" s="39">
        <v>124800</v>
      </c>
      <c r="P157" s="40">
        <v>-1.4568281416558096E-2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799.7</v>
      </c>
      <c r="F158" s="37">
        <v>802.91666666666663</v>
      </c>
      <c r="G158" s="38">
        <v>790.58333333333326</v>
      </c>
      <c r="H158" s="38">
        <v>781.46666666666658</v>
      </c>
      <c r="I158" s="38">
        <v>769.13333333333321</v>
      </c>
      <c r="J158" s="38">
        <v>812.0333333333333</v>
      </c>
      <c r="K158" s="38">
        <v>824.36666666666656</v>
      </c>
      <c r="L158" s="38">
        <v>833.48333333333335</v>
      </c>
      <c r="M158" s="28">
        <v>815.25</v>
      </c>
      <c r="N158" s="28">
        <v>793.8</v>
      </c>
      <c r="O158" s="39">
        <v>5054500</v>
      </c>
      <c r="P158" s="40">
        <v>-4.3506634761801175E-4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45014</v>
      </c>
      <c r="E159" s="37">
        <v>4951.6000000000004</v>
      </c>
      <c r="F159" s="37">
        <v>4964.3833333333332</v>
      </c>
      <c r="G159" s="38">
        <v>4913.3166666666666</v>
      </c>
      <c r="H159" s="38">
        <v>4875.0333333333338</v>
      </c>
      <c r="I159" s="38">
        <v>4823.9666666666672</v>
      </c>
      <c r="J159" s="38">
        <v>5002.6666666666661</v>
      </c>
      <c r="K159" s="38">
        <v>5053.7333333333318</v>
      </c>
      <c r="L159" s="38">
        <v>5092.0166666666655</v>
      </c>
      <c r="M159" s="28">
        <v>5015.45</v>
      </c>
      <c r="N159" s="28">
        <v>4926.1000000000004</v>
      </c>
      <c r="O159" s="39">
        <v>889000</v>
      </c>
      <c r="P159" s="40">
        <v>-9.1234347048300538E-2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220.95</v>
      </c>
      <c r="F160" s="37">
        <v>219.66666666666666</v>
      </c>
      <c r="G160" s="38">
        <v>217.58333333333331</v>
      </c>
      <c r="H160" s="38">
        <v>214.21666666666667</v>
      </c>
      <c r="I160" s="38">
        <v>212.13333333333333</v>
      </c>
      <c r="J160" s="38">
        <v>223.0333333333333</v>
      </c>
      <c r="K160" s="38">
        <v>225.11666666666662</v>
      </c>
      <c r="L160" s="38">
        <v>228.48333333333329</v>
      </c>
      <c r="M160" s="28">
        <v>221.75</v>
      </c>
      <c r="N160" s="28">
        <v>216.3</v>
      </c>
      <c r="O160" s="39">
        <v>12090000</v>
      </c>
      <c r="P160" s="40">
        <v>-5.2210724365004707E-2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148.55000000000001</v>
      </c>
      <c r="F161" s="37">
        <v>147.95000000000002</v>
      </c>
      <c r="G161" s="38">
        <v>146.60000000000002</v>
      </c>
      <c r="H161" s="38">
        <v>144.65</v>
      </c>
      <c r="I161" s="38">
        <v>143.30000000000001</v>
      </c>
      <c r="J161" s="38">
        <v>149.90000000000003</v>
      </c>
      <c r="K161" s="38">
        <v>151.25</v>
      </c>
      <c r="L161" s="38">
        <v>153.20000000000005</v>
      </c>
      <c r="M161" s="28">
        <v>149.30000000000001</v>
      </c>
      <c r="N161" s="28">
        <v>146</v>
      </c>
      <c r="O161" s="39">
        <v>47082800</v>
      </c>
      <c r="P161" s="40">
        <v>-7.6155717761557176E-2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2278.4499999999998</v>
      </c>
      <c r="F162" s="37">
        <v>2285.8166666666671</v>
      </c>
      <c r="G162" s="38">
        <v>2265.983333333334</v>
      </c>
      <c r="H162" s="38">
        <v>2253.5166666666669</v>
      </c>
      <c r="I162" s="38">
        <v>2233.6833333333338</v>
      </c>
      <c r="J162" s="38">
        <v>2298.2833333333342</v>
      </c>
      <c r="K162" s="38">
        <v>2318.1166666666672</v>
      </c>
      <c r="L162" s="38">
        <v>2330.5833333333344</v>
      </c>
      <c r="M162" s="28">
        <v>2305.65</v>
      </c>
      <c r="N162" s="28">
        <v>2273.35</v>
      </c>
      <c r="O162" s="39">
        <v>2837750</v>
      </c>
      <c r="P162" s="40">
        <v>-1.6377816291161178E-2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3181.4</v>
      </c>
      <c r="F163" s="37">
        <v>3205.5333333333328</v>
      </c>
      <c r="G163" s="38">
        <v>3147.5666666666657</v>
      </c>
      <c r="H163" s="38">
        <v>3113.7333333333327</v>
      </c>
      <c r="I163" s="38">
        <v>3055.7666666666655</v>
      </c>
      <c r="J163" s="38">
        <v>3239.3666666666659</v>
      </c>
      <c r="K163" s="38">
        <v>3297.333333333333</v>
      </c>
      <c r="L163" s="38">
        <v>3331.1666666666661</v>
      </c>
      <c r="M163" s="28">
        <v>3263.5</v>
      </c>
      <c r="N163" s="28">
        <v>3171.7</v>
      </c>
      <c r="O163" s="39">
        <v>1968750</v>
      </c>
      <c r="P163" s="40">
        <v>-6.4504632929436923E-2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48.6</v>
      </c>
      <c r="F164" s="37">
        <v>48.383333333333326</v>
      </c>
      <c r="G164" s="38">
        <v>47.766666666666652</v>
      </c>
      <c r="H164" s="38">
        <v>46.933333333333323</v>
      </c>
      <c r="I164" s="38">
        <v>46.316666666666649</v>
      </c>
      <c r="J164" s="38">
        <v>49.216666666666654</v>
      </c>
      <c r="K164" s="38">
        <v>49.833333333333329</v>
      </c>
      <c r="L164" s="38">
        <v>50.666666666666657</v>
      </c>
      <c r="M164" s="28">
        <v>49</v>
      </c>
      <c r="N164" s="28">
        <v>47.55</v>
      </c>
      <c r="O164" s="39">
        <v>202272000</v>
      </c>
      <c r="P164" s="40">
        <v>-0.13226714256297617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3076.7</v>
      </c>
      <c r="F165" s="37">
        <v>3058.6166666666663</v>
      </c>
      <c r="G165" s="38">
        <v>3029.1333333333328</v>
      </c>
      <c r="H165" s="38">
        <v>2981.5666666666666</v>
      </c>
      <c r="I165" s="38">
        <v>2952.083333333333</v>
      </c>
      <c r="J165" s="38">
        <v>3106.1833333333325</v>
      </c>
      <c r="K165" s="38">
        <v>3135.6666666666661</v>
      </c>
      <c r="L165" s="38">
        <v>3183.2333333333322</v>
      </c>
      <c r="M165" s="28">
        <v>3088.1</v>
      </c>
      <c r="N165" s="28">
        <v>3011.05</v>
      </c>
      <c r="O165" s="39">
        <v>825900</v>
      </c>
      <c r="P165" s="40">
        <v>-5.0689655172413792E-2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214.8</v>
      </c>
      <c r="F166" s="37">
        <v>215.43333333333337</v>
      </c>
      <c r="G166" s="38">
        <v>213.71666666666673</v>
      </c>
      <c r="H166" s="38">
        <v>212.63333333333335</v>
      </c>
      <c r="I166" s="38">
        <v>210.91666666666671</v>
      </c>
      <c r="J166" s="38">
        <v>216.51666666666674</v>
      </c>
      <c r="K166" s="38">
        <v>218.23333333333338</v>
      </c>
      <c r="L166" s="38">
        <v>219.31666666666675</v>
      </c>
      <c r="M166" s="28">
        <v>217.15</v>
      </c>
      <c r="N166" s="28">
        <v>214.35</v>
      </c>
      <c r="O166" s="39">
        <v>30866400</v>
      </c>
      <c r="P166" s="40">
        <v>-3.6331450729157888E-2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1598.2</v>
      </c>
      <c r="F167" s="37">
        <v>1600.75</v>
      </c>
      <c r="G167" s="38">
        <v>1574.7</v>
      </c>
      <c r="H167" s="38">
        <v>1551.2</v>
      </c>
      <c r="I167" s="38">
        <v>1525.15</v>
      </c>
      <c r="J167" s="38">
        <v>1624.25</v>
      </c>
      <c r="K167" s="38">
        <v>1650.3000000000002</v>
      </c>
      <c r="L167" s="38">
        <v>1673.8</v>
      </c>
      <c r="M167" s="28">
        <v>1626.8</v>
      </c>
      <c r="N167" s="28">
        <v>1577.25</v>
      </c>
      <c r="O167" s="39">
        <v>2299550</v>
      </c>
      <c r="P167" s="40">
        <v>-7.5740225748405041E-2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45014</v>
      </c>
      <c r="E168" s="37">
        <v>158.4</v>
      </c>
      <c r="F168" s="37">
        <v>159.43333333333334</v>
      </c>
      <c r="G168" s="38">
        <v>156.96666666666667</v>
      </c>
      <c r="H168" s="38">
        <v>155.53333333333333</v>
      </c>
      <c r="I168" s="38">
        <v>153.06666666666666</v>
      </c>
      <c r="J168" s="38">
        <v>160.86666666666667</v>
      </c>
      <c r="K168" s="38">
        <v>163.33333333333337</v>
      </c>
      <c r="L168" s="38">
        <v>164.76666666666668</v>
      </c>
      <c r="M168" s="28">
        <v>161.9</v>
      </c>
      <c r="N168" s="28">
        <v>158</v>
      </c>
      <c r="O168" s="39">
        <v>9894500</v>
      </c>
      <c r="P168" s="40">
        <v>-7.6143790849673196E-2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727.35</v>
      </c>
      <c r="F169" s="37">
        <v>727.45000000000016</v>
      </c>
      <c r="G169" s="38">
        <v>721.70000000000027</v>
      </c>
      <c r="H169" s="38">
        <v>716.05000000000007</v>
      </c>
      <c r="I169" s="38">
        <v>710.30000000000018</v>
      </c>
      <c r="J169" s="38">
        <v>733.10000000000036</v>
      </c>
      <c r="K169" s="38">
        <v>738.85000000000014</v>
      </c>
      <c r="L169" s="38">
        <v>744.50000000000045</v>
      </c>
      <c r="M169" s="28">
        <v>733.2</v>
      </c>
      <c r="N169" s="28">
        <v>721.8</v>
      </c>
      <c r="O169" s="39">
        <v>2598450</v>
      </c>
      <c r="P169" s="40">
        <v>-0.13790186125211507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154.75</v>
      </c>
      <c r="F170" s="37">
        <v>153.85</v>
      </c>
      <c r="G170" s="38">
        <v>152.25</v>
      </c>
      <c r="H170" s="38">
        <v>149.75</v>
      </c>
      <c r="I170" s="38">
        <v>148.15</v>
      </c>
      <c r="J170" s="38">
        <v>156.35</v>
      </c>
      <c r="K170" s="38">
        <v>157.94999999999996</v>
      </c>
      <c r="L170" s="38">
        <v>160.44999999999999</v>
      </c>
      <c r="M170" s="28">
        <v>155.44999999999999</v>
      </c>
      <c r="N170" s="28">
        <v>151.35</v>
      </c>
      <c r="O170" s="39">
        <v>23975000</v>
      </c>
      <c r="P170" s="40">
        <v>-0.12659380692167577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113.5</v>
      </c>
      <c r="F171" s="37">
        <v>113.11666666666667</v>
      </c>
      <c r="G171" s="38">
        <v>112.38333333333335</v>
      </c>
      <c r="H171" s="38">
        <v>111.26666666666668</v>
      </c>
      <c r="I171" s="38">
        <v>110.53333333333336</v>
      </c>
      <c r="J171" s="38">
        <v>114.23333333333335</v>
      </c>
      <c r="K171" s="38">
        <v>114.96666666666667</v>
      </c>
      <c r="L171" s="38">
        <v>116.08333333333334</v>
      </c>
      <c r="M171" s="28">
        <v>113.85</v>
      </c>
      <c r="N171" s="28">
        <v>112</v>
      </c>
      <c r="O171" s="39">
        <v>45728000</v>
      </c>
      <c r="P171" s="40">
        <v>-9.096692111959287E-2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2381.6999999999998</v>
      </c>
      <c r="F172" s="37">
        <v>2387.4333333333329</v>
      </c>
      <c r="G172" s="38">
        <v>2369.266666666666</v>
      </c>
      <c r="H172" s="38">
        <v>2356.833333333333</v>
      </c>
      <c r="I172" s="38">
        <v>2338.6666666666661</v>
      </c>
      <c r="J172" s="38">
        <v>2399.8666666666659</v>
      </c>
      <c r="K172" s="38">
        <v>2418.0333333333328</v>
      </c>
      <c r="L172" s="38">
        <v>2430.4666666666658</v>
      </c>
      <c r="M172" s="28">
        <v>2405.6</v>
      </c>
      <c r="N172" s="28">
        <v>2375</v>
      </c>
      <c r="O172" s="39">
        <v>36578000</v>
      </c>
      <c r="P172" s="40">
        <v>-5.7504879572787763E-2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85.5</v>
      </c>
      <c r="F173" s="37">
        <v>85.716666666666654</v>
      </c>
      <c r="G173" s="38">
        <v>84.533333333333303</v>
      </c>
      <c r="H173" s="38">
        <v>83.566666666666649</v>
      </c>
      <c r="I173" s="38">
        <v>82.383333333333297</v>
      </c>
      <c r="J173" s="38">
        <v>86.683333333333309</v>
      </c>
      <c r="K173" s="38">
        <v>87.866666666666674</v>
      </c>
      <c r="L173" s="38">
        <v>88.833333333333314</v>
      </c>
      <c r="M173" s="28">
        <v>86.9</v>
      </c>
      <c r="N173" s="28">
        <v>84.75</v>
      </c>
      <c r="O173" s="39">
        <v>107456000</v>
      </c>
      <c r="P173" s="40">
        <v>-0.10429447852760736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741.5</v>
      </c>
      <c r="F174" s="37">
        <v>740.18333333333339</v>
      </c>
      <c r="G174" s="38">
        <v>734.76666666666677</v>
      </c>
      <c r="H174" s="38">
        <v>728.03333333333342</v>
      </c>
      <c r="I174" s="38">
        <v>722.61666666666679</v>
      </c>
      <c r="J174" s="38">
        <v>746.91666666666674</v>
      </c>
      <c r="K174" s="38">
        <v>752.33333333333326</v>
      </c>
      <c r="L174" s="38">
        <v>759.06666666666672</v>
      </c>
      <c r="M174" s="28">
        <v>745.6</v>
      </c>
      <c r="N174" s="28">
        <v>733.45</v>
      </c>
      <c r="O174" s="39">
        <v>7830400</v>
      </c>
      <c r="P174" s="40">
        <v>-0.10513805083196197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1141.95</v>
      </c>
      <c r="F175" s="37">
        <v>1139.2833333333335</v>
      </c>
      <c r="G175" s="38">
        <v>1132.666666666667</v>
      </c>
      <c r="H175" s="38">
        <v>1123.3833333333334</v>
      </c>
      <c r="I175" s="38">
        <v>1116.7666666666669</v>
      </c>
      <c r="J175" s="38">
        <v>1148.5666666666671</v>
      </c>
      <c r="K175" s="38">
        <v>1155.1833333333334</v>
      </c>
      <c r="L175" s="38">
        <v>1164.4666666666672</v>
      </c>
      <c r="M175" s="28">
        <v>1145.9000000000001</v>
      </c>
      <c r="N175" s="28">
        <v>1130</v>
      </c>
      <c r="O175" s="39">
        <v>6051000</v>
      </c>
      <c r="P175" s="40">
        <v>-0.10115864527629234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523.29999999999995</v>
      </c>
      <c r="F176" s="37">
        <v>520.9666666666667</v>
      </c>
      <c r="G176" s="38">
        <v>516.68333333333339</v>
      </c>
      <c r="H176" s="38">
        <v>510.06666666666672</v>
      </c>
      <c r="I176" s="38">
        <v>505.78333333333342</v>
      </c>
      <c r="J176" s="38">
        <v>527.58333333333337</v>
      </c>
      <c r="K176" s="38">
        <v>531.86666666666667</v>
      </c>
      <c r="L176" s="38">
        <v>538.48333333333335</v>
      </c>
      <c r="M176" s="28">
        <v>525.25</v>
      </c>
      <c r="N176" s="28">
        <v>514.35</v>
      </c>
      <c r="O176" s="39">
        <v>89461500</v>
      </c>
      <c r="P176" s="40">
        <v>-7.4472377405338297E-2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25250.7</v>
      </c>
      <c r="F177" s="37">
        <v>25474.100000000002</v>
      </c>
      <c r="G177" s="38">
        <v>24976.600000000006</v>
      </c>
      <c r="H177" s="38">
        <v>24702.500000000004</v>
      </c>
      <c r="I177" s="38">
        <v>24205.000000000007</v>
      </c>
      <c r="J177" s="38">
        <v>25748.200000000004</v>
      </c>
      <c r="K177" s="38">
        <v>26245.699999999997</v>
      </c>
      <c r="L177" s="38">
        <v>26519.800000000003</v>
      </c>
      <c r="M177" s="28">
        <v>25971.599999999999</v>
      </c>
      <c r="N177" s="28">
        <v>25200</v>
      </c>
      <c r="O177" s="39">
        <v>353500</v>
      </c>
      <c r="P177" s="40">
        <v>-6.5556436690457312E-2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3277.95</v>
      </c>
      <c r="F178" s="37">
        <v>3271.7000000000003</v>
      </c>
      <c r="G178" s="38">
        <v>3258.2500000000005</v>
      </c>
      <c r="H178" s="38">
        <v>3238.55</v>
      </c>
      <c r="I178" s="38">
        <v>3225.1000000000004</v>
      </c>
      <c r="J178" s="38">
        <v>3291.4000000000005</v>
      </c>
      <c r="K178" s="38">
        <v>3304.8500000000004</v>
      </c>
      <c r="L178" s="38">
        <v>3324.5500000000006</v>
      </c>
      <c r="M178" s="28">
        <v>3285.15</v>
      </c>
      <c r="N178" s="28">
        <v>3252</v>
      </c>
      <c r="O178" s="39">
        <v>2048475</v>
      </c>
      <c r="P178" s="40">
        <v>-8.4326982175783646E-2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2257</v>
      </c>
      <c r="F179" s="37">
        <v>2262.6833333333329</v>
      </c>
      <c r="G179" s="38">
        <v>2239.4166666666661</v>
      </c>
      <c r="H179" s="38">
        <v>2221.833333333333</v>
      </c>
      <c r="I179" s="38">
        <v>2198.5666666666662</v>
      </c>
      <c r="J179" s="38">
        <v>2280.266666666666</v>
      </c>
      <c r="K179" s="38">
        <v>2303.5333333333333</v>
      </c>
      <c r="L179" s="38">
        <v>2321.1166666666659</v>
      </c>
      <c r="M179" s="28">
        <v>2285.9499999999998</v>
      </c>
      <c r="N179" s="28">
        <v>2245.1</v>
      </c>
      <c r="O179" s="39">
        <v>3911250</v>
      </c>
      <c r="P179" s="40">
        <v>-5.5082442471462219E-2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45014</v>
      </c>
      <c r="E180" s="37">
        <v>1205.3499999999999</v>
      </c>
      <c r="F180" s="37">
        <v>1208.9999999999998</v>
      </c>
      <c r="G180" s="38">
        <v>1196.6999999999996</v>
      </c>
      <c r="H180" s="38">
        <v>1188.0499999999997</v>
      </c>
      <c r="I180" s="38">
        <v>1175.7499999999995</v>
      </c>
      <c r="J180" s="38">
        <v>1217.6499999999996</v>
      </c>
      <c r="K180" s="38">
        <v>1229.9499999999998</v>
      </c>
      <c r="L180" s="38">
        <v>1238.5999999999997</v>
      </c>
      <c r="M180" s="28">
        <v>1221.3</v>
      </c>
      <c r="N180" s="28">
        <v>1200.3499999999999</v>
      </c>
      <c r="O180" s="39">
        <v>4565400</v>
      </c>
      <c r="P180" s="40">
        <v>-9.9100165758939138E-2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978.05</v>
      </c>
      <c r="F181" s="37">
        <v>976.1</v>
      </c>
      <c r="G181" s="38">
        <v>971</v>
      </c>
      <c r="H181" s="38">
        <v>963.94999999999993</v>
      </c>
      <c r="I181" s="38">
        <v>958.84999999999991</v>
      </c>
      <c r="J181" s="38">
        <v>983.15000000000009</v>
      </c>
      <c r="K181" s="38">
        <v>988.25000000000023</v>
      </c>
      <c r="L181" s="38">
        <v>995.30000000000018</v>
      </c>
      <c r="M181" s="28">
        <v>981.2</v>
      </c>
      <c r="N181" s="28">
        <v>969.05</v>
      </c>
      <c r="O181" s="39">
        <v>16174200</v>
      </c>
      <c r="P181" s="40">
        <v>-7.8818323167085272E-2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438.55</v>
      </c>
      <c r="F182" s="37">
        <v>437.08333333333331</v>
      </c>
      <c r="G182" s="38">
        <v>433.21666666666664</v>
      </c>
      <c r="H182" s="38">
        <v>427.88333333333333</v>
      </c>
      <c r="I182" s="38">
        <v>424.01666666666665</v>
      </c>
      <c r="J182" s="38">
        <v>442.41666666666663</v>
      </c>
      <c r="K182" s="38">
        <v>446.2833333333333</v>
      </c>
      <c r="L182" s="38">
        <v>451.61666666666662</v>
      </c>
      <c r="M182" s="28">
        <v>440.95</v>
      </c>
      <c r="N182" s="28">
        <v>431.75</v>
      </c>
      <c r="O182" s="39">
        <v>8155500</v>
      </c>
      <c r="P182" s="40">
        <v>-0.21019755955839628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587.95000000000005</v>
      </c>
      <c r="F183" s="37">
        <v>585.38333333333333</v>
      </c>
      <c r="G183" s="38">
        <v>579.26666666666665</v>
      </c>
      <c r="H183" s="38">
        <v>570.58333333333337</v>
      </c>
      <c r="I183" s="38">
        <v>564.4666666666667</v>
      </c>
      <c r="J183" s="38">
        <v>594.06666666666661</v>
      </c>
      <c r="K183" s="38">
        <v>600.18333333333317</v>
      </c>
      <c r="L183" s="38">
        <v>608.86666666666656</v>
      </c>
      <c r="M183" s="28">
        <v>591.5</v>
      </c>
      <c r="N183" s="28">
        <v>576.70000000000005</v>
      </c>
      <c r="O183" s="39">
        <v>2467000</v>
      </c>
      <c r="P183" s="40">
        <v>-0.23480148883374691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979.75</v>
      </c>
      <c r="F184" s="37">
        <v>980.6</v>
      </c>
      <c r="G184" s="38">
        <v>965.35</v>
      </c>
      <c r="H184" s="38">
        <v>950.95</v>
      </c>
      <c r="I184" s="38">
        <v>935.7</v>
      </c>
      <c r="J184" s="38">
        <v>995</v>
      </c>
      <c r="K184" s="38">
        <v>1010.25</v>
      </c>
      <c r="L184" s="38">
        <v>1024.6500000000001</v>
      </c>
      <c r="M184" s="28">
        <v>995.85</v>
      </c>
      <c r="N184" s="28">
        <v>966.2</v>
      </c>
      <c r="O184" s="39">
        <v>5466000</v>
      </c>
      <c r="P184" s="40">
        <v>-7.6221057968565153E-2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45014</v>
      </c>
      <c r="E185" s="37">
        <v>1213.55</v>
      </c>
      <c r="F185" s="37">
        <v>1216.3999999999999</v>
      </c>
      <c r="G185" s="38">
        <v>1204.0999999999997</v>
      </c>
      <c r="H185" s="38">
        <v>1194.6499999999999</v>
      </c>
      <c r="I185" s="38">
        <v>1182.3499999999997</v>
      </c>
      <c r="J185" s="38">
        <v>1225.8499999999997</v>
      </c>
      <c r="K185" s="38">
        <v>1238.1499999999999</v>
      </c>
      <c r="L185" s="38">
        <v>1247.5999999999997</v>
      </c>
      <c r="M185" s="28">
        <v>1228.7</v>
      </c>
      <c r="N185" s="28">
        <v>1206.95</v>
      </c>
      <c r="O185" s="39">
        <v>2242000</v>
      </c>
      <c r="P185" s="40">
        <v>-9.9959855479727022E-2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721.25</v>
      </c>
      <c r="F186" s="37">
        <v>722.9</v>
      </c>
      <c r="G186" s="38">
        <v>717</v>
      </c>
      <c r="H186" s="38">
        <v>712.75</v>
      </c>
      <c r="I186" s="38">
        <v>706.85</v>
      </c>
      <c r="J186" s="38">
        <v>727.15</v>
      </c>
      <c r="K186" s="38">
        <v>733.04999999999984</v>
      </c>
      <c r="L186" s="38">
        <v>737.3</v>
      </c>
      <c r="M186" s="28">
        <v>728.8</v>
      </c>
      <c r="N186" s="28">
        <v>718.65</v>
      </c>
      <c r="O186" s="39">
        <v>11075400</v>
      </c>
      <c r="P186" s="40">
        <v>-7.7649527806925495E-2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436.45</v>
      </c>
      <c r="F187" s="37">
        <v>435.08333333333331</v>
      </c>
      <c r="G187" s="38">
        <v>430.71666666666664</v>
      </c>
      <c r="H187" s="38">
        <v>424.98333333333335</v>
      </c>
      <c r="I187" s="38">
        <v>420.61666666666667</v>
      </c>
      <c r="J187" s="38">
        <v>440.81666666666661</v>
      </c>
      <c r="K187" s="38">
        <v>445.18333333333328</v>
      </c>
      <c r="L187" s="38">
        <v>450.91666666666657</v>
      </c>
      <c r="M187" s="28">
        <v>439.45</v>
      </c>
      <c r="N187" s="28">
        <v>429.35</v>
      </c>
      <c r="O187" s="39">
        <v>63879900</v>
      </c>
      <c r="P187" s="40">
        <v>-9.2568976336511413E-2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202.55</v>
      </c>
      <c r="F188" s="37">
        <v>202.9</v>
      </c>
      <c r="G188" s="38">
        <v>201.25</v>
      </c>
      <c r="H188" s="38">
        <v>199.95</v>
      </c>
      <c r="I188" s="38">
        <v>198.29999999999998</v>
      </c>
      <c r="J188" s="38">
        <v>204.20000000000002</v>
      </c>
      <c r="K188" s="38">
        <v>205.85000000000005</v>
      </c>
      <c r="L188" s="38">
        <v>207.15000000000003</v>
      </c>
      <c r="M188" s="28">
        <v>204.55</v>
      </c>
      <c r="N188" s="28">
        <v>201.6</v>
      </c>
      <c r="O188" s="39">
        <v>103882500</v>
      </c>
      <c r="P188" s="40">
        <v>-3.2075471698113207E-2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112.9</v>
      </c>
      <c r="F189" s="37">
        <v>113.10000000000001</v>
      </c>
      <c r="G189" s="38">
        <v>111.70000000000002</v>
      </c>
      <c r="H189" s="38">
        <v>110.50000000000001</v>
      </c>
      <c r="I189" s="38">
        <v>109.10000000000002</v>
      </c>
      <c r="J189" s="38">
        <v>114.30000000000001</v>
      </c>
      <c r="K189" s="38">
        <v>115.70000000000002</v>
      </c>
      <c r="L189" s="38">
        <v>116.9</v>
      </c>
      <c r="M189" s="28">
        <v>114.5</v>
      </c>
      <c r="N189" s="28">
        <v>111.9</v>
      </c>
      <c r="O189" s="39">
        <v>173514000</v>
      </c>
      <c r="P189" s="40">
        <v>-4.8584094815887088E-2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3430.55</v>
      </c>
      <c r="F190" s="37">
        <v>3442.1333333333332</v>
      </c>
      <c r="G190" s="38">
        <v>3414.6666666666665</v>
      </c>
      <c r="H190" s="38">
        <v>3398.7833333333333</v>
      </c>
      <c r="I190" s="38">
        <v>3371.3166666666666</v>
      </c>
      <c r="J190" s="38">
        <v>3458.0166666666664</v>
      </c>
      <c r="K190" s="38">
        <v>3485.4833333333336</v>
      </c>
      <c r="L190" s="38">
        <v>3501.3666666666663</v>
      </c>
      <c r="M190" s="28">
        <v>3469.6</v>
      </c>
      <c r="N190" s="28">
        <v>3426.25</v>
      </c>
      <c r="O190" s="39">
        <v>9864050</v>
      </c>
      <c r="P190" s="40">
        <v>-4.9188623865591578E-2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1134.75</v>
      </c>
      <c r="F191" s="37">
        <v>1139.3333333333333</v>
      </c>
      <c r="G191" s="38">
        <v>1124.4166666666665</v>
      </c>
      <c r="H191" s="38">
        <v>1114.0833333333333</v>
      </c>
      <c r="I191" s="38">
        <v>1099.1666666666665</v>
      </c>
      <c r="J191" s="38">
        <v>1149.6666666666665</v>
      </c>
      <c r="K191" s="38">
        <v>1164.583333333333</v>
      </c>
      <c r="L191" s="38">
        <v>1174.9166666666665</v>
      </c>
      <c r="M191" s="28">
        <v>1154.25</v>
      </c>
      <c r="N191" s="28">
        <v>1129</v>
      </c>
      <c r="O191" s="39">
        <v>11130000</v>
      </c>
      <c r="P191" s="40">
        <v>-0.13370382477933965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2411.8000000000002</v>
      </c>
      <c r="F192" s="37">
        <v>2417.5333333333333</v>
      </c>
      <c r="G192" s="38">
        <v>2390.0166666666664</v>
      </c>
      <c r="H192" s="38">
        <v>2368.2333333333331</v>
      </c>
      <c r="I192" s="38">
        <v>2340.7166666666662</v>
      </c>
      <c r="J192" s="38">
        <v>2439.3166666666666</v>
      </c>
      <c r="K192" s="38">
        <v>2466.8333333333339</v>
      </c>
      <c r="L192" s="38">
        <v>2488.6166666666668</v>
      </c>
      <c r="M192" s="28">
        <v>2445.0500000000002</v>
      </c>
      <c r="N192" s="28">
        <v>2395.75</v>
      </c>
      <c r="O192" s="39">
        <v>6466875</v>
      </c>
      <c r="P192" s="40">
        <v>-2.5320748318544056E-2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1490.8</v>
      </c>
      <c r="F193" s="37">
        <v>1490.6500000000003</v>
      </c>
      <c r="G193" s="38">
        <v>1482.8000000000006</v>
      </c>
      <c r="H193" s="38">
        <v>1474.8000000000004</v>
      </c>
      <c r="I193" s="38">
        <v>1466.9500000000007</v>
      </c>
      <c r="J193" s="38">
        <v>1498.6500000000005</v>
      </c>
      <c r="K193" s="38">
        <v>1506.5000000000005</v>
      </c>
      <c r="L193" s="38">
        <v>1514.5000000000005</v>
      </c>
      <c r="M193" s="28">
        <v>1498.5</v>
      </c>
      <c r="N193" s="28">
        <v>1482.65</v>
      </c>
      <c r="O193" s="39">
        <v>1795000</v>
      </c>
      <c r="P193" s="40">
        <v>-4.2666666666666665E-2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505.85</v>
      </c>
      <c r="F194" s="37">
        <v>502.90000000000003</v>
      </c>
      <c r="G194" s="38">
        <v>497.00000000000006</v>
      </c>
      <c r="H194" s="38">
        <v>488.15000000000003</v>
      </c>
      <c r="I194" s="38">
        <v>482.25000000000006</v>
      </c>
      <c r="J194" s="38">
        <v>511.75000000000006</v>
      </c>
      <c r="K194" s="38">
        <v>517.65000000000009</v>
      </c>
      <c r="L194" s="38">
        <v>526.5</v>
      </c>
      <c r="M194" s="28">
        <v>508.8</v>
      </c>
      <c r="N194" s="28">
        <v>494.05</v>
      </c>
      <c r="O194" s="39">
        <v>3133500</v>
      </c>
      <c r="P194" s="40">
        <v>-0.11219719507012324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1333.4</v>
      </c>
      <c r="F195" s="37">
        <v>1336.45</v>
      </c>
      <c r="G195" s="38">
        <v>1319.15</v>
      </c>
      <c r="H195" s="38">
        <v>1304.9000000000001</v>
      </c>
      <c r="I195" s="38">
        <v>1287.6000000000001</v>
      </c>
      <c r="J195" s="38">
        <v>1350.7</v>
      </c>
      <c r="K195" s="38">
        <v>1367.9999999999998</v>
      </c>
      <c r="L195" s="38">
        <v>1382.25</v>
      </c>
      <c r="M195" s="28">
        <v>1353.75</v>
      </c>
      <c r="N195" s="28">
        <v>1322.2</v>
      </c>
      <c r="O195" s="39">
        <v>3923600</v>
      </c>
      <c r="P195" s="40">
        <v>-5.3459422947023064E-2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1122.95</v>
      </c>
      <c r="F196" s="37">
        <v>1122.3666666666668</v>
      </c>
      <c r="G196" s="38">
        <v>1114.8333333333335</v>
      </c>
      <c r="H196" s="38">
        <v>1106.7166666666667</v>
      </c>
      <c r="I196" s="38">
        <v>1099.1833333333334</v>
      </c>
      <c r="J196" s="38">
        <v>1130.4833333333336</v>
      </c>
      <c r="K196" s="38">
        <v>1138.0166666666669</v>
      </c>
      <c r="L196" s="38">
        <v>1146.1333333333337</v>
      </c>
      <c r="M196" s="28">
        <v>1129.9000000000001</v>
      </c>
      <c r="N196" s="28">
        <v>1114.25</v>
      </c>
      <c r="O196" s="39">
        <v>6377000</v>
      </c>
      <c r="P196" s="40">
        <v>-0.1865345120100009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1447.75</v>
      </c>
      <c r="F197" s="37">
        <v>1441.8</v>
      </c>
      <c r="G197" s="38">
        <v>1426</v>
      </c>
      <c r="H197" s="38">
        <v>1404.25</v>
      </c>
      <c r="I197" s="38">
        <v>1388.45</v>
      </c>
      <c r="J197" s="38">
        <v>1463.55</v>
      </c>
      <c r="K197" s="38">
        <v>1479.3499999999997</v>
      </c>
      <c r="L197" s="38">
        <v>1501.1</v>
      </c>
      <c r="M197" s="28">
        <v>1457.6</v>
      </c>
      <c r="N197" s="28">
        <v>1420.05</v>
      </c>
      <c r="O197" s="39">
        <v>1129200</v>
      </c>
      <c r="P197" s="40">
        <v>-0.34485959619401252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7213.55</v>
      </c>
      <c r="F198" s="37">
        <v>7229.1333333333341</v>
      </c>
      <c r="G198" s="38">
        <v>7163.2666666666682</v>
      </c>
      <c r="H198" s="38">
        <v>7112.9833333333345</v>
      </c>
      <c r="I198" s="38">
        <v>7047.1166666666686</v>
      </c>
      <c r="J198" s="38">
        <v>7279.4166666666679</v>
      </c>
      <c r="K198" s="38">
        <v>7345.2833333333347</v>
      </c>
      <c r="L198" s="38">
        <v>7395.5666666666675</v>
      </c>
      <c r="M198" s="28">
        <v>7295</v>
      </c>
      <c r="N198" s="28">
        <v>7178.85</v>
      </c>
      <c r="O198" s="39">
        <v>2009500</v>
      </c>
      <c r="P198" s="40">
        <v>-1.9803912004292473E-2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749.65</v>
      </c>
      <c r="F199" s="37">
        <v>751.2166666666667</v>
      </c>
      <c r="G199" s="38">
        <v>742.43333333333339</v>
      </c>
      <c r="H199" s="38">
        <v>735.2166666666667</v>
      </c>
      <c r="I199" s="38">
        <v>726.43333333333339</v>
      </c>
      <c r="J199" s="38">
        <v>758.43333333333339</v>
      </c>
      <c r="K199" s="38">
        <v>767.2166666666667</v>
      </c>
      <c r="L199" s="38">
        <v>774.43333333333339</v>
      </c>
      <c r="M199" s="28">
        <v>760</v>
      </c>
      <c r="N199" s="28">
        <v>744</v>
      </c>
      <c r="O199" s="39">
        <v>13673400</v>
      </c>
      <c r="P199" s="40">
        <v>-2.5208526413345689E-2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304.7</v>
      </c>
      <c r="F200" s="37">
        <v>305.45</v>
      </c>
      <c r="G200" s="38">
        <v>302.54999999999995</v>
      </c>
      <c r="H200" s="38">
        <v>300.39999999999998</v>
      </c>
      <c r="I200" s="38">
        <v>297.49999999999994</v>
      </c>
      <c r="J200" s="38">
        <v>307.59999999999997</v>
      </c>
      <c r="K200" s="38">
        <v>310.49999999999994</v>
      </c>
      <c r="L200" s="38">
        <v>312.64999999999998</v>
      </c>
      <c r="M200" s="28">
        <v>308.35000000000002</v>
      </c>
      <c r="N200" s="28">
        <v>303.3</v>
      </c>
      <c r="O200" s="39">
        <v>31956000</v>
      </c>
      <c r="P200" s="40">
        <v>-4.4549422950427554E-2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904.8</v>
      </c>
      <c r="F201" s="37">
        <v>909.11666666666667</v>
      </c>
      <c r="G201" s="38">
        <v>897.43333333333339</v>
      </c>
      <c r="H201" s="38">
        <v>890.06666666666672</v>
      </c>
      <c r="I201" s="38">
        <v>878.38333333333344</v>
      </c>
      <c r="J201" s="38">
        <v>916.48333333333335</v>
      </c>
      <c r="K201" s="38">
        <v>928.16666666666652</v>
      </c>
      <c r="L201" s="38">
        <v>935.5333333333333</v>
      </c>
      <c r="M201" s="28">
        <v>920.8</v>
      </c>
      <c r="N201" s="28">
        <v>901.75</v>
      </c>
      <c r="O201" s="39">
        <v>4718400</v>
      </c>
      <c r="P201" s="40">
        <v>-0.14614549402823018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1274</v>
      </c>
      <c r="F202" s="37">
        <v>1271.7666666666667</v>
      </c>
      <c r="G202" s="38">
        <v>1259.3833333333332</v>
      </c>
      <c r="H202" s="38">
        <v>1244.7666666666667</v>
      </c>
      <c r="I202" s="38">
        <v>1232.3833333333332</v>
      </c>
      <c r="J202" s="38">
        <v>1286.3833333333332</v>
      </c>
      <c r="K202" s="38">
        <v>1298.7666666666669</v>
      </c>
      <c r="L202" s="38">
        <v>1313.3833333333332</v>
      </c>
      <c r="M202" s="28">
        <v>1284.1500000000001</v>
      </c>
      <c r="N202" s="28">
        <v>1257.1500000000001</v>
      </c>
      <c r="O202" s="39">
        <v>869400</v>
      </c>
      <c r="P202" s="40">
        <v>-0.21590909090909091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396.25</v>
      </c>
      <c r="F203" s="37">
        <v>397.48333333333335</v>
      </c>
      <c r="G203" s="38">
        <v>394.51666666666671</v>
      </c>
      <c r="H203" s="38">
        <v>392.78333333333336</v>
      </c>
      <c r="I203" s="38">
        <v>389.81666666666672</v>
      </c>
      <c r="J203" s="38">
        <v>399.2166666666667</v>
      </c>
      <c r="K203" s="38">
        <v>402.18333333333339</v>
      </c>
      <c r="L203" s="38">
        <v>403.91666666666669</v>
      </c>
      <c r="M203" s="28">
        <v>400.45</v>
      </c>
      <c r="N203" s="28">
        <v>395.75</v>
      </c>
      <c r="O203" s="39">
        <v>36663000</v>
      </c>
      <c r="P203" s="40">
        <v>-5.6220557572013281E-2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199.85</v>
      </c>
      <c r="F204" s="37">
        <v>193.5</v>
      </c>
      <c r="G204" s="38">
        <v>183.9</v>
      </c>
      <c r="H204" s="38">
        <v>167.95000000000002</v>
      </c>
      <c r="I204" s="38">
        <v>158.35000000000002</v>
      </c>
      <c r="J204" s="38">
        <v>209.45</v>
      </c>
      <c r="K204" s="38">
        <v>219.05</v>
      </c>
      <c r="L204" s="38">
        <v>234.99999999999997</v>
      </c>
      <c r="M204" s="28">
        <v>203.1</v>
      </c>
      <c r="N204" s="28">
        <v>177.55</v>
      </c>
      <c r="O204" s="39">
        <v>81288000</v>
      </c>
      <c r="P204" s="40">
        <v>5.9084194977843422E-4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45014</v>
      </c>
      <c r="E205" s="37">
        <v>470.15</v>
      </c>
      <c r="F205" s="37">
        <v>468.13333333333327</v>
      </c>
      <c r="G205" s="38">
        <v>464.31666666666655</v>
      </c>
      <c r="H205" s="38">
        <v>458.48333333333329</v>
      </c>
      <c r="I205" s="38">
        <v>454.66666666666657</v>
      </c>
      <c r="J205" s="38">
        <v>473.96666666666653</v>
      </c>
      <c r="K205" s="38">
        <v>477.78333333333325</v>
      </c>
      <c r="L205" s="38">
        <v>483.6166666666665</v>
      </c>
      <c r="M205" s="28">
        <v>471.95</v>
      </c>
      <c r="N205" s="28">
        <v>462.3</v>
      </c>
      <c r="O205" s="39">
        <v>7288200</v>
      </c>
      <c r="P205" s="40">
        <v>-7.5359671157798583E-2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I19" sqref="I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4" t="s">
        <v>16</v>
      </c>
      <c r="B8" s="396"/>
      <c r="C8" s="400" t="s">
        <v>20</v>
      </c>
      <c r="D8" s="400" t="s">
        <v>21</v>
      </c>
      <c r="E8" s="391" t="s">
        <v>22</v>
      </c>
      <c r="F8" s="392"/>
      <c r="G8" s="393"/>
      <c r="H8" s="391" t="s">
        <v>23</v>
      </c>
      <c r="I8" s="392"/>
      <c r="J8" s="393"/>
      <c r="K8" s="23"/>
      <c r="L8" s="50"/>
      <c r="M8" s="50"/>
      <c r="N8" s="1"/>
      <c r="O8" s="1"/>
    </row>
    <row r="9" spans="1:15" ht="36" customHeight="1">
      <c r="A9" s="398"/>
      <c r="B9" s="399"/>
      <c r="C9" s="399"/>
      <c r="D9" s="39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17511.25</v>
      </c>
      <c r="D10" s="259">
        <v>17528.900000000001</v>
      </c>
      <c r="E10" s="259">
        <v>17437.750000000004</v>
      </c>
      <c r="F10" s="259">
        <v>17364.250000000004</v>
      </c>
      <c r="G10" s="259">
        <v>17273.100000000006</v>
      </c>
      <c r="H10" s="259">
        <v>17602.400000000001</v>
      </c>
      <c r="I10" s="259">
        <v>17693.549999999996</v>
      </c>
      <c r="J10" s="259">
        <v>17767.05</v>
      </c>
      <c r="K10" s="259">
        <v>17620.05</v>
      </c>
      <c r="L10" s="259">
        <v>17455.400000000001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40001.550000000003</v>
      </c>
      <c r="D11" s="259">
        <v>39916.533333333333</v>
      </c>
      <c r="E11" s="259">
        <v>39685.266666666663</v>
      </c>
      <c r="F11" s="259">
        <v>39368.98333333333</v>
      </c>
      <c r="G11" s="259">
        <v>39137.71666666666</v>
      </c>
      <c r="H11" s="259">
        <v>40232.816666666666</v>
      </c>
      <c r="I11" s="259">
        <v>40464.083333333343</v>
      </c>
      <c r="J11" s="259">
        <v>40780.366666666669</v>
      </c>
      <c r="K11" s="259">
        <v>40147.800000000003</v>
      </c>
      <c r="L11" s="259">
        <v>39600.25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2848.95</v>
      </c>
      <c r="D12" s="232">
        <v>2849.1</v>
      </c>
      <c r="E12" s="232">
        <v>2833.85</v>
      </c>
      <c r="F12" s="232">
        <v>2818.75</v>
      </c>
      <c r="G12" s="232">
        <v>2803.5</v>
      </c>
      <c r="H12" s="232">
        <v>2864.2</v>
      </c>
      <c r="I12" s="232">
        <v>2879.45</v>
      </c>
      <c r="J12" s="232">
        <v>2894.5499999999997</v>
      </c>
      <c r="K12" s="232">
        <v>2864.35</v>
      </c>
      <c r="L12" s="232">
        <v>2834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5039.6499999999996</v>
      </c>
      <c r="D13" s="232">
        <v>5053.9833333333336</v>
      </c>
      <c r="E13" s="232">
        <v>5019.916666666667</v>
      </c>
      <c r="F13" s="232">
        <v>5000.1833333333334</v>
      </c>
      <c r="G13" s="232">
        <v>4966.1166666666668</v>
      </c>
      <c r="H13" s="232">
        <v>5073.7166666666672</v>
      </c>
      <c r="I13" s="232">
        <v>5107.7833333333328</v>
      </c>
      <c r="J13" s="232">
        <v>5127.5166666666673</v>
      </c>
      <c r="K13" s="232">
        <v>5088.05</v>
      </c>
      <c r="L13" s="232">
        <v>5034.25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30598.35</v>
      </c>
      <c r="D14" s="232">
        <v>30665.100000000002</v>
      </c>
      <c r="E14" s="232">
        <v>30430.800000000003</v>
      </c>
      <c r="F14" s="232">
        <v>30263.25</v>
      </c>
      <c r="G14" s="232">
        <v>30028.95</v>
      </c>
      <c r="H14" s="232">
        <v>30832.650000000005</v>
      </c>
      <c r="I14" s="232">
        <v>31066.95</v>
      </c>
      <c r="J14" s="232">
        <v>31234.500000000007</v>
      </c>
      <c r="K14" s="232">
        <v>30899.4</v>
      </c>
      <c r="L14" s="232">
        <v>30497.55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4356.25</v>
      </c>
      <c r="D15" s="232">
        <v>4357.166666666667</v>
      </c>
      <c r="E15" s="232">
        <v>4331.4333333333343</v>
      </c>
      <c r="F15" s="232">
        <v>4306.6166666666677</v>
      </c>
      <c r="G15" s="232">
        <v>4280.883333333335</v>
      </c>
      <c r="H15" s="232">
        <v>4381.9833333333336</v>
      </c>
      <c r="I15" s="232">
        <v>4407.7166666666653</v>
      </c>
      <c r="J15" s="232">
        <v>4432.5333333333328</v>
      </c>
      <c r="K15" s="232">
        <v>4382.8999999999996</v>
      </c>
      <c r="L15" s="232">
        <v>4332.3500000000004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8507.4500000000007</v>
      </c>
      <c r="D16" s="232">
        <v>8487</v>
      </c>
      <c r="E16" s="232">
        <v>8442.7000000000007</v>
      </c>
      <c r="F16" s="232">
        <v>8377.9500000000007</v>
      </c>
      <c r="G16" s="232">
        <v>8333.6500000000015</v>
      </c>
      <c r="H16" s="232">
        <v>8551.75</v>
      </c>
      <c r="I16" s="232">
        <v>8596.0499999999993</v>
      </c>
      <c r="J16" s="232">
        <v>8660.7999999999993</v>
      </c>
      <c r="K16" s="232">
        <v>8531.2999999999993</v>
      </c>
      <c r="L16" s="232">
        <v>8422.25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3138.35</v>
      </c>
      <c r="D17" s="232">
        <v>3146.8166666666671</v>
      </c>
      <c r="E17" s="232">
        <v>3113.6333333333341</v>
      </c>
      <c r="F17" s="232">
        <v>3088.916666666667</v>
      </c>
      <c r="G17" s="232">
        <v>3055.733333333334</v>
      </c>
      <c r="H17" s="232">
        <v>3171.5333333333342</v>
      </c>
      <c r="I17" s="232">
        <v>3204.7166666666676</v>
      </c>
      <c r="J17" s="232">
        <v>3229.4333333333343</v>
      </c>
      <c r="K17" s="231">
        <v>3180</v>
      </c>
      <c r="L17" s="231">
        <v>3122.1</v>
      </c>
      <c r="M17" s="231">
        <v>1.5573600000000001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1727.55</v>
      </c>
      <c r="D18" s="232">
        <v>1736.6000000000001</v>
      </c>
      <c r="E18" s="232">
        <v>1713.2500000000002</v>
      </c>
      <c r="F18" s="232">
        <v>1698.95</v>
      </c>
      <c r="G18" s="232">
        <v>1675.6000000000001</v>
      </c>
      <c r="H18" s="232">
        <v>1750.9000000000003</v>
      </c>
      <c r="I18" s="232">
        <v>1774.2500000000002</v>
      </c>
      <c r="J18" s="232">
        <v>1788.5500000000004</v>
      </c>
      <c r="K18" s="231">
        <v>1759.95</v>
      </c>
      <c r="L18" s="231">
        <v>1722.3</v>
      </c>
      <c r="M18" s="231">
        <v>7.0816299999999996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593.4</v>
      </c>
      <c r="D19" s="232">
        <v>592.38333333333333</v>
      </c>
      <c r="E19" s="232">
        <v>586.01666666666665</v>
      </c>
      <c r="F19" s="232">
        <v>578.63333333333333</v>
      </c>
      <c r="G19" s="232">
        <v>572.26666666666665</v>
      </c>
      <c r="H19" s="232">
        <v>599.76666666666665</v>
      </c>
      <c r="I19" s="232">
        <v>606.13333333333321</v>
      </c>
      <c r="J19" s="232">
        <v>613.51666666666665</v>
      </c>
      <c r="K19" s="231">
        <v>598.75</v>
      </c>
      <c r="L19" s="231">
        <v>585</v>
      </c>
      <c r="M19" s="231">
        <v>12.94389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20489.5</v>
      </c>
      <c r="D20" s="232">
        <v>20387.350000000002</v>
      </c>
      <c r="E20" s="232">
        <v>20124.700000000004</v>
      </c>
      <c r="F20" s="232">
        <v>19759.900000000001</v>
      </c>
      <c r="G20" s="232">
        <v>19497.250000000004</v>
      </c>
      <c r="H20" s="232">
        <v>20752.150000000005</v>
      </c>
      <c r="I20" s="232">
        <v>21014.800000000007</v>
      </c>
      <c r="J20" s="232">
        <v>21379.600000000006</v>
      </c>
      <c r="K20" s="231">
        <v>20650</v>
      </c>
      <c r="L20" s="231">
        <v>20022.55</v>
      </c>
      <c r="M20" s="231">
        <v>0.13048000000000001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1382.65</v>
      </c>
      <c r="D21" s="232">
        <v>1390.2166666666665</v>
      </c>
      <c r="E21" s="232">
        <v>1342.4333333333329</v>
      </c>
      <c r="F21" s="232">
        <v>1302.2166666666665</v>
      </c>
      <c r="G21" s="232">
        <v>1254.4333333333329</v>
      </c>
      <c r="H21" s="232">
        <v>1430.4333333333329</v>
      </c>
      <c r="I21" s="232">
        <v>1478.2166666666662</v>
      </c>
      <c r="J21" s="232">
        <v>1518.4333333333329</v>
      </c>
      <c r="K21" s="231">
        <v>1438</v>
      </c>
      <c r="L21" s="231">
        <v>1350</v>
      </c>
      <c r="M21" s="231">
        <v>89.075400000000002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512.1</v>
      </c>
      <c r="D22" s="232">
        <v>512.1</v>
      </c>
      <c r="E22" s="232">
        <v>512.1</v>
      </c>
      <c r="F22" s="232">
        <v>512.1</v>
      </c>
      <c r="G22" s="232">
        <v>512.1</v>
      </c>
      <c r="H22" s="232">
        <v>512.1</v>
      </c>
      <c r="I22" s="232">
        <v>512.1</v>
      </c>
      <c r="J22" s="232">
        <v>512.1</v>
      </c>
      <c r="K22" s="231">
        <v>512.1</v>
      </c>
      <c r="L22" s="231">
        <v>512.1</v>
      </c>
      <c r="M22" s="231">
        <v>2.2395700000000001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551.85</v>
      </c>
      <c r="D23" s="232">
        <v>547.88333333333333</v>
      </c>
      <c r="E23" s="232">
        <v>537.61666666666667</v>
      </c>
      <c r="F23" s="232">
        <v>523.38333333333333</v>
      </c>
      <c r="G23" s="232">
        <v>513.11666666666667</v>
      </c>
      <c r="H23" s="232">
        <v>562.11666666666667</v>
      </c>
      <c r="I23" s="232">
        <v>572.38333333333333</v>
      </c>
      <c r="J23" s="232">
        <v>586.61666666666667</v>
      </c>
      <c r="K23" s="231">
        <v>558.15</v>
      </c>
      <c r="L23" s="231">
        <v>533.65</v>
      </c>
      <c r="M23" s="231">
        <v>107.11597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791.35</v>
      </c>
      <c r="D24" s="232">
        <v>791.35</v>
      </c>
      <c r="E24" s="232">
        <v>791.35</v>
      </c>
      <c r="F24" s="232">
        <v>791.35</v>
      </c>
      <c r="G24" s="232">
        <v>791.35</v>
      </c>
      <c r="H24" s="232">
        <v>791.35</v>
      </c>
      <c r="I24" s="232">
        <v>791.35</v>
      </c>
      <c r="J24" s="232">
        <v>791.35</v>
      </c>
      <c r="K24" s="231">
        <v>791.35</v>
      </c>
      <c r="L24" s="231">
        <v>791.35</v>
      </c>
      <c r="M24" s="231">
        <v>0.52041000000000004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749.75</v>
      </c>
      <c r="D25" s="232">
        <v>749.75</v>
      </c>
      <c r="E25" s="232">
        <v>749.75</v>
      </c>
      <c r="F25" s="232">
        <v>749.75</v>
      </c>
      <c r="G25" s="232">
        <v>749.75</v>
      </c>
      <c r="H25" s="232">
        <v>749.75</v>
      </c>
      <c r="I25" s="232">
        <v>749.75</v>
      </c>
      <c r="J25" s="232">
        <v>749.75</v>
      </c>
      <c r="K25" s="231">
        <v>749.75</v>
      </c>
      <c r="L25" s="231">
        <v>749.75</v>
      </c>
      <c r="M25" s="231">
        <v>0.46327000000000002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374.3</v>
      </c>
      <c r="D26" s="232">
        <v>379.8</v>
      </c>
      <c r="E26" s="232">
        <v>365.3</v>
      </c>
      <c r="F26" s="232">
        <v>356.3</v>
      </c>
      <c r="G26" s="232">
        <v>341.8</v>
      </c>
      <c r="H26" s="232">
        <v>388.8</v>
      </c>
      <c r="I26" s="232">
        <v>403.3</v>
      </c>
      <c r="J26" s="232">
        <v>412.3</v>
      </c>
      <c r="K26" s="231">
        <v>394.3</v>
      </c>
      <c r="L26" s="231">
        <v>370.8</v>
      </c>
      <c r="M26" s="231">
        <v>62.728340000000003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139.6</v>
      </c>
      <c r="D27" s="232">
        <v>139.16666666666666</v>
      </c>
      <c r="E27" s="232">
        <v>137.43333333333331</v>
      </c>
      <c r="F27" s="232">
        <v>135.26666666666665</v>
      </c>
      <c r="G27" s="232">
        <v>133.5333333333333</v>
      </c>
      <c r="H27" s="232">
        <v>141.33333333333331</v>
      </c>
      <c r="I27" s="232">
        <v>143.06666666666666</v>
      </c>
      <c r="J27" s="232">
        <v>145.23333333333332</v>
      </c>
      <c r="K27" s="231">
        <v>140.9</v>
      </c>
      <c r="L27" s="231">
        <v>137</v>
      </c>
      <c r="M27" s="231">
        <v>23.277979999999999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231.25</v>
      </c>
      <c r="D28" s="232">
        <v>232.1</v>
      </c>
      <c r="E28" s="232">
        <v>227.54999999999998</v>
      </c>
      <c r="F28" s="232">
        <v>223.85</v>
      </c>
      <c r="G28" s="232">
        <v>219.29999999999998</v>
      </c>
      <c r="H28" s="232">
        <v>235.79999999999998</v>
      </c>
      <c r="I28" s="232">
        <v>240.35</v>
      </c>
      <c r="J28" s="232">
        <v>244.04999999999998</v>
      </c>
      <c r="K28" s="231">
        <v>236.65</v>
      </c>
      <c r="L28" s="231">
        <v>228.4</v>
      </c>
      <c r="M28" s="231">
        <v>39.905529999999999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3275.5</v>
      </c>
      <c r="D29" s="232">
        <v>3272.2166666666672</v>
      </c>
      <c r="E29" s="232">
        <v>3252.3333333333344</v>
      </c>
      <c r="F29" s="232">
        <v>3229.1666666666674</v>
      </c>
      <c r="G29" s="232">
        <v>3209.2833333333347</v>
      </c>
      <c r="H29" s="232">
        <v>3295.3833333333341</v>
      </c>
      <c r="I29" s="232">
        <v>3315.2666666666673</v>
      </c>
      <c r="J29" s="232">
        <v>3338.4333333333338</v>
      </c>
      <c r="K29" s="231">
        <v>3292.1</v>
      </c>
      <c r="L29" s="231">
        <v>3249.05</v>
      </c>
      <c r="M29" s="231">
        <v>1.0854999999999999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336.9</v>
      </c>
      <c r="D30" s="232">
        <v>337.36666666666667</v>
      </c>
      <c r="E30" s="232">
        <v>330.88333333333333</v>
      </c>
      <c r="F30" s="232">
        <v>324.86666666666667</v>
      </c>
      <c r="G30" s="232">
        <v>318.38333333333333</v>
      </c>
      <c r="H30" s="232">
        <v>343.38333333333333</v>
      </c>
      <c r="I30" s="232">
        <v>349.86666666666667</v>
      </c>
      <c r="J30" s="232">
        <v>355.88333333333333</v>
      </c>
      <c r="K30" s="231">
        <v>343.85</v>
      </c>
      <c r="L30" s="231">
        <v>331.35</v>
      </c>
      <c r="M30" s="231">
        <v>106.69135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4448.05</v>
      </c>
      <c r="D31" s="232">
        <v>4455.7833333333338</v>
      </c>
      <c r="E31" s="232">
        <v>4393.2666666666673</v>
      </c>
      <c r="F31" s="232">
        <v>4338.4833333333336</v>
      </c>
      <c r="G31" s="232">
        <v>4275.9666666666672</v>
      </c>
      <c r="H31" s="232">
        <v>4510.5666666666675</v>
      </c>
      <c r="I31" s="232">
        <v>4573.0833333333339</v>
      </c>
      <c r="J31" s="232">
        <v>4627.8666666666677</v>
      </c>
      <c r="K31" s="231">
        <v>4518.3</v>
      </c>
      <c r="L31" s="231">
        <v>4401</v>
      </c>
      <c r="M31" s="231">
        <v>4.4352200000000002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140.6</v>
      </c>
      <c r="D32" s="232">
        <v>141.28333333333333</v>
      </c>
      <c r="E32" s="232">
        <v>138.76666666666665</v>
      </c>
      <c r="F32" s="232">
        <v>136.93333333333331</v>
      </c>
      <c r="G32" s="232">
        <v>134.41666666666663</v>
      </c>
      <c r="H32" s="232">
        <v>143.11666666666667</v>
      </c>
      <c r="I32" s="232">
        <v>145.63333333333338</v>
      </c>
      <c r="J32" s="232">
        <v>147.4666666666667</v>
      </c>
      <c r="K32" s="231">
        <v>143.80000000000001</v>
      </c>
      <c r="L32" s="231">
        <v>139.44999999999999</v>
      </c>
      <c r="M32" s="231">
        <v>120.95526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2705.95</v>
      </c>
      <c r="D33" s="232">
        <v>2737.2000000000003</v>
      </c>
      <c r="E33" s="232">
        <v>2668.8500000000004</v>
      </c>
      <c r="F33" s="232">
        <v>2631.75</v>
      </c>
      <c r="G33" s="232">
        <v>2563.4</v>
      </c>
      <c r="H33" s="232">
        <v>2774.3000000000006</v>
      </c>
      <c r="I33" s="232">
        <v>2842.65</v>
      </c>
      <c r="J33" s="232">
        <v>2879.7500000000009</v>
      </c>
      <c r="K33" s="231">
        <v>2805.55</v>
      </c>
      <c r="L33" s="231">
        <v>2700.1</v>
      </c>
      <c r="M33" s="231">
        <v>17.9057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1877</v>
      </c>
      <c r="D34" s="232">
        <v>1859.4166666666667</v>
      </c>
      <c r="E34" s="232">
        <v>1821.3333333333335</v>
      </c>
      <c r="F34" s="232">
        <v>1765.6666666666667</v>
      </c>
      <c r="G34" s="232">
        <v>1727.5833333333335</v>
      </c>
      <c r="H34" s="232">
        <v>1915.0833333333335</v>
      </c>
      <c r="I34" s="232">
        <v>1953.166666666667</v>
      </c>
      <c r="J34" s="232">
        <v>2008.8333333333335</v>
      </c>
      <c r="K34" s="231">
        <v>1897.5</v>
      </c>
      <c r="L34" s="231">
        <v>1803.75</v>
      </c>
      <c r="M34" s="231">
        <v>6.4745200000000001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467.6</v>
      </c>
      <c r="D35" s="232">
        <v>467.98333333333335</v>
      </c>
      <c r="E35" s="232">
        <v>464.9666666666667</v>
      </c>
      <c r="F35" s="232">
        <v>462.33333333333337</v>
      </c>
      <c r="G35" s="232">
        <v>459.31666666666672</v>
      </c>
      <c r="H35" s="232">
        <v>470.61666666666667</v>
      </c>
      <c r="I35" s="232">
        <v>473.63333333333333</v>
      </c>
      <c r="J35" s="232">
        <v>476.26666666666665</v>
      </c>
      <c r="K35" s="231">
        <v>471</v>
      </c>
      <c r="L35" s="231">
        <v>465.35</v>
      </c>
      <c r="M35" s="231">
        <v>12.306990000000001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3478.75</v>
      </c>
      <c r="D36" s="232">
        <v>3476.9166666666665</v>
      </c>
      <c r="E36" s="232">
        <v>3438.833333333333</v>
      </c>
      <c r="F36" s="232">
        <v>3398.9166666666665</v>
      </c>
      <c r="G36" s="232">
        <v>3360.833333333333</v>
      </c>
      <c r="H36" s="232">
        <v>3516.833333333333</v>
      </c>
      <c r="I36" s="232">
        <v>3554.9166666666661</v>
      </c>
      <c r="J36" s="232">
        <v>3594.833333333333</v>
      </c>
      <c r="K36" s="231">
        <v>3515</v>
      </c>
      <c r="L36" s="231">
        <v>3437</v>
      </c>
      <c r="M36" s="231">
        <v>2.3797600000000001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844.35</v>
      </c>
      <c r="D37" s="232">
        <v>840.93333333333339</v>
      </c>
      <c r="E37" s="232">
        <v>833.61666666666679</v>
      </c>
      <c r="F37" s="232">
        <v>822.88333333333344</v>
      </c>
      <c r="G37" s="232">
        <v>815.56666666666683</v>
      </c>
      <c r="H37" s="232">
        <v>851.66666666666674</v>
      </c>
      <c r="I37" s="232">
        <v>858.98333333333335</v>
      </c>
      <c r="J37" s="232">
        <v>869.7166666666667</v>
      </c>
      <c r="K37" s="231">
        <v>848.25</v>
      </c>
      <c r="L37" s="231">
        <v>830.2</v>
      </c>
      <c r="M37" s="231">
        <v>84.37003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3831.9</v>
      </c>
      <c r="D38" s="232">
        <v>3839.9499999999994</v>
      </c>
      <c r="E38" s="232">
        <v>3807.1499999999987</v>
      </c>
      <c r="F38" s="232">
        <v>3782.3999999999992</v>
      </c>
      <c r="G38" s="232">
        <v>3749.5999999999985</v>
      </c>
      <c r="H38" s="232">
        <v>3864.6999999999989</v>
      </c>
      <c r="I38" s="232">
        <v>3897.4999999999991</v>
      </c>
      <c r="J38" s="232">
        <v>3922.2499999999991</v>
      </c>
      <c r="K38" s="231">
        <v>3872.75</v>
      </c>
      <c r="L38" s="231">
        <v>3815.2</v>
      </c>
      <c r="M38" s="231">
        <v>2.9944600000000001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6202.35</v>
      </c>
      <c r="D39" s="232">
        <v>6195.8166666666657</v>
      </c>
      <c r="E39" s="232">
        <v>6129.1833333333316</v>
      </c>
      <c r="F39" s="232">
        <v>6056.0166666666655</v>
      </c>
      <c r="G39" s="232">
        <v>5989.3833333333314</v>
      </c>
      <c r="H39" s="232">
        <v>6268.9833333333318</v>
      </c>
      <c r="I39" s="232">
        <v>6335.6166666666668</v>
      </c>
      <c r="J39" s="232">
        <v>6408.7833333333319</v>
      </c>
      <c r="K39" s="231">
        <v>6262.45</v>
      </c>
      <c r="L39" s="231">
        <v>6122.65</v>
      </c>
      <c r="M39" s="231">
        <v>8.0976800000000004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1346.95</v>
      </c>
      <c r="D40" s="232">
        <v>1351.3</v>
      </c>
      <c r="E40" s="232">
        <v>1336.6499999999999</v>
      </c>
      <c r="F40" s="232">
        <v>1326.35</v>
      </c>
      <c r="G40" s="232">
        <v>1311.6999999999998</v>
      </c>
      <c r="H40" s="232">
        <v>1361.6</v>
      </c>
      <c r="I40" s="232">
        <v>1376.25</v>
      </c>
      <c r="J40" s="232">
        <v>1386.55</v>
      </c>
      <c r="K40" s="231">
        <v>1365.95</v>
      </c>
      <c r="L40" s="231">
        <v>1341</v>
      </c>
      <c r="M40" s="231">
        <v>10.954599999999999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6020.25</v>
      </c>
      <c r="D41" s="232">
        <v>6034.9833333333336</v>
      </c>
      <c r="E41" s="232">
        <v>5974.9666666666672</v>
      </c>
      <c r="F41" s="232">
        <v>5929.6833333333334</v>
      </c>
      <c r="G41" s="232">
        <v>5869.666666666667</v>
      </c>
      <c r="H41" s="232">
        <v>6080.2666666666673</v>
      </c>
      <c r="I41" s="232">
        <v>6140.2833333333338</v>
      </c>
      <c r="J41" s="232">
        <v>6185.5666666666675</v>
      </c>
      <c r="K41" s="231">
        <v>6095</v>
      </c>
      <c r="L41" s="231">
        <v>5989.7</v>
      </c>
      <c r="M41" s="231">
        <v>0.11772000000000001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2060.15</v>
      </c>
      <c r="D42" s="232">
        <v>2054.6166666666663</v>
      </c>
      <c r="E42" s="232">
        <v>2038.2333333333327</v>
      </c>
      <c r="F42" s="232">
        <v>2016.3166666666664</v>
      </c>
      <c r="G42" s="232">
        <v>1999.9333333333327</v>
      </c>
      <c r="H42" s="232">
        <v>2076.5333333333328</v>
      </c>
      <c r="I42" s="232">
        <v>2092.916666666667</v>
      </c>
      <c r="J42" s="232">
        <v>2114.8333333333326</v>
      </c>
      <c r="K42" s="231">
        <v>2071</v>
      </c>
      <c r="L42" s="231">
        <v>2032.7</v>
      </c>
      <c r="M42" s="231">
        <v>1.40384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229.1</v>
      </c>
      <c r="D43" s="232">
        <v>227.6</v>
      </c>
      <c r="E43" s="232">
        <v>225.29999999999998</v>
      </c>
      <c r="F43" s="232">
        <v>221.5</v>
      </c>
      <c r="G43" s="232">
        <v>219.2</v>
      </c>
      <c r="H43" s="232">
        <v>231.39999999999998</v>
      </c>
      <c r="I43" s="232">
        <v>233.7</v>
      </c>
      <c r="J43" s="232">
        <v>237.49999999999997</v>
      </c>
      <c r="K43" s="231">
        <v>229.9</v>
      </c>
      <c r="L43" s="231">
        <v>223.8</v>
      </c>
      <c r="M43" s="231">
        <v>44.932600000000001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155.5</v>
      </c>
      <c r="D44" s="232">
        <v>155.68333333333331</v>
      </c>
      <c r="E44" s="232">
        <v>152.96666666666661</v>
      </c>
      <c r="F44" s="232">
        <v>150.43333333333331</v>
      </c>
      <c r="G44" s="232">
        <v>147.71666666666661</v>
      </c>
      <c r="H44" s="232">
        <v>158.21666666666661</v>
      </c>
      <c r="I44" s="232">
        <v>160.93333333333331</v>
      </c>
      <c r="J44" s="232">
        <v>163.46666666666661</v>
      </c>
      <c r="K44" s="231">
        <v>158.4</v>
      </c>
      <c r="L44" s="231">
        <v>153.15</v>
      </c>
      <c r="M44" s="231">
        <v>287.91025000000002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71.150000000000006</v>
      </c>
      <c r="D45" s="232">
        <v>70.433333333333337</v>
      </c>
      <c r="E45" s="232">
        <v>68.966666666666669</v>
      </c>
      <c r="F45" s="232">
        <v>66.783333333333331</v>
      </c>
      <c r="G45" s="232">
        <v>65.316666666666663</v>
      </c>
      <c r="H45" s="232">
        <v>72.616666666666674</v>
      </c>
      <c r="I45" s="232">
        <v>74.083333333333343</v>
      </c>
      <c r="J45" s="232">
        <v>76.26666666666668</v>
      </c>
      <c r="K45" s="231">
        <v>71.900000000000006</v>
      </c>
      <c r="L45" s="231">
        <v>68.25</v>
      </c>
      <c r="M45" s="231">
        <v>109.31607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1415.55</v>
      </c>
      <c r="D46" s="232">
        <v>1418.8166666666666</v>
      </c>
      <c r="E46" s="232">
        <v>1407.6833333333332</v>
      </c>
      <c r="F46" s="232">
        <v>1399.8166666666666</v>
      </c>
      <c r="G46" s="232">
        <v>1388.6833333333332</v>
      </c>
      <c r="H46" s="232">
        <v>1426.6833333333332</v>
      </c>
      <c r="I46" s="232">
        <v>1437.8166666666664</v>
      </c>
      <c r="J46" s="232">
        <v>1445.6833333333332</v>
      </c>
      <c r="K46" s="231">
        <v>1429.95</v>
      </c>
      <c r="L46" s="231">
        <v>1410.95</v>
      </c>
      <c r="M46" s="231">
        <v>2.2296100000000001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560.65</v>
      </c>
      <c r="D47" s="232">
        <v>560.5333333333333</v>
      </c>
      <c r="E47" s="232">
        <v>552.66666666666663</v>
      </c>
      <c r="F47" s="232">
        <v>544.68333333333328</v>
      </c>
      <c r="G47" s="232">
        <v>536.81666666666661</v>
      </c>
      <c r="H47" s="232">
        <v>568.51666666666665</v>
      </c>
      <c r="I47" s="232">
        <v>576.38333333333344</v>
      </c>
      <c r="J47" s="232">
        <v>584.36666666666667</v>
      </c>
      <c r="K47" s="231">
        <v>568.4</v>
      </c>
      <c r="L47" s="231">
        <v>552.54999999999995</v>
      </c>
      <c r="M47" s="231">
        <v>7.1038100000000002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95.4</v>
      </c>
      <c r="D48" s="232">
        <v>94.916666666666671</v>
      </c>
      <c r="E48" s="232">
        <v>94.13333333333334</v>
      </c>
      <c r="F48" s="232">
        <v>92.866666666666674</v>
      </c>
      <c r="G48" s="232">
        <v>92.083333333333343</v>
      </c>
      <c r="H48" s="232">
        <v>96.183333333333337</v>
      </c>
      <c r="I48" s="232">
        <v>96.966666666666669</v>
      </c>
      <c r="J48" s="232">
        <v>98.233333333333334</v>
      </c>
      <c r="K48" s="231">
        <v>95.7</v>
      </c>
      <c r="L48" s="231">
        <v>93.65</v>
      </c>
      <c r="M48" s="231">
        <v>161.96351999999999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830.15</v>
      </c>
      <c r="D49" s="232">
        <v>830.93333333333339</v>
      </c>
      <c r="E49" s="232">
        <v>818.11666666666679</v>
      </c>
      <c r="F49" s="232">
        <v>806.08333333333337</v>
      </c>
      <c r="G49" s="232">
        <v>793.26666666666677</v>
      </c>
      <c r="H49" s="232">
        <v>842.96666666666681</v>
      </c>
      <c r="I49" s="232">
        <v>855.78333333333342</v>
      </c>
      <c r="J49" s="232">
        <v>867.81666666666683</v>
      </c>
      <c r="K49" s="231">
        <v>843.75</v>
      </c>
      <c r="L49" s="231">
        <v>818.9</v>
      </c>
      <c r="M49" s="231">
        <v>23.41872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68.95</v>
      </c>
      <c r="D50" s="232">
        <v>68.916666666666671</v>
      </c>
      <c r="E50" s="232">
        <v>68.033333333333346</v>
      </c>
      <c r="F50" s="232">
        <v>67.116666666666674</v>
      </c>
      <c r="G50" s="232">
        <v>66.233333333333348</v>
      </c>
      <c r="H50" s="232">
        <v>69.833333333333343</v>
      </c>
      <c r="I50" s="232">
        <v>70.716666666666669</v>
      </c>
      <c r="J50" s="232">
        <v>71.63333333333334</v>
      </c>
      <c r="K50" s="231">
        <v>69.8</v>
      </c>
      <c r="L50" s="231">
        <v>68</v>
      </c>
      <c r="M50" s="231">
        <v>93.768100000000004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320.55</v>
      </c>
      <c r="D51" s="232">
        <v>320.73333333333335</v>
      </c>
      <c r="E51" s="232">
        <v>317.81666666666672</v>
      </c>
      <c r="F51" s="232">
        <v>315.08333333333337</v>
      </c>
      <c r="G51" s="232">
        <v>312.16666666666674</v>
      </c>
      <c r="H51" s="232">
        <v>323.4666666666667</v>
      </c>
      <c r="I51" s="232">
        <v>326.38333333333333</v>
      </c>
      <c r="J51" s="232">
        <v>329.11666666666667</v>
      </c>
      <c r="K51" s="231">
        <v>323.64999999999998</v>
      </c>
      <c r="L51" s="231">
        <v>318</v>
      </c>
      <c r="M51" s="231">
        <v>27.45391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762.95</v>
      </c>
      <c r="D52" s="232">
        <v>767.43333333333339</v>
      </c>
      <c r="E52" s="232">
        <v>757.36666666666679</v>
      </c>
      <c r="F52" s="232">
        <v>751.78333333333342</v>
      </c>
      <c r="G52" s="232">
        <v>741.71666666666681</v>
      </c>
      <c r="H52" s="232">
        <v>773.01666666666677</v>
      </c>
      <c r="I52" s="232">
        <v>783.08333333333337</v>
      </c>
      <c r="J52" s="232">
        <v>788.66666666666674</v>
      </c>
      <c r="K52" s="231">
        <v>777.5</v>
      </c>
      <c r="L52" s="231">
        <v>761.85</v>
      </c>
      <c r="M52" s="231">
        <v>40.621940000000002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220</v>
      </c>
      <c r="D53" s="232">
        <v>220.98333333333335</v>
      </c>
      <c r="E53" s="232">
        <v>218.01666666666671</v>
      </c>
      <c r="F53" s="232">
        <v>216.03333333333336</v>
      </c>
      <c r="G53" s="232">
        <v>213.06666666666672</v>
      </c>
      <c r="H53" s="232">
        <v>222.9666666666667</v>
      </c>
      <c r="I53" s="232">
        <v>225.93333333333334</v>
      </c>
      <c r="J53" s="232">
        <v>227.91666666666669</v>
      </c>
      <c r="K53" s="231">
        <v>223.95</v>
      </c>
      <c r="L53" s="231">
        <v>219</v>
      </c>
      <c r="M53" s="231">
        <v>41.626179999999998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18312.7</v>
      </c>
      <c r="D54" s="232">
        <v>18289.783333333336</v>
      </c>
      <c r="E54" s="232">
        <v>18132.666666666672</v>
      </c>
      <c r="F54" s="232">
        <v>17952.633333333335</v>
      </c>
      <c r="G54" s="232">
        <v>17795.51666666667</v>
      </c>
      <c r="H54" s="232">
        <v>18469.816666666673</v>
      </c>
      <c r="I54" s="232">
        <v>18626.933333333334</v>
      </c>
      <c r="J54" s="232">
        <v>18806.966666666674</v>
      </c>
      <c r="K54" s="231">
        <v>18446.900000000001</v>
      </c>
      <c r="L54" s="231">
        <v>18109.75</v>
      </c>
      <c r="M54" s="231">
        <v>0.33232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4451.5</v>
      </c>
      <c r="D55" s="232">
        <v>4457.4333333333334</v>
      </c>
      <c r="E55" s="232">
        <v>4418.8666666666668</v>
      </c>
      <c r="F55" s="232">
        <v>4386.2333333333336</v>
      </c>
      <c r="G55" s="232">
        <v>4347.666666666667</v>
      </c>
      <c r="H55" s="232">
        <v>4490.0666666666666</v>
      </c>
      <c r="I55" s="232">
        <v>4528.6333333333341</v>
      </c>
      <c r="J55" s="232">
        <v>4561.2666666666664</v>
      </c>
      <c r="K55" s="231">
        <v>4496</v>
      </c>
      <c r="L55" s="231">
        <v>4424.8</v>
      </c>
      <c r="M55" s="231">
        <v>2.1003099999999999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273.8</v>
      </c>
      <c r="D56" s="232">
        <v>273.63333333333338</v>
      </c>
      <c r="E56" s="232">
        <v>270.66666666666674</v>
      </c>
      <c r="F56" s="232">
        <v>267.53333333333336</v>
      </c>
      <c r="G56" s="232">
        <v>264.56666666666672</v>
      </c>
      <c r="H56" s="232">
        <v>276.76666666666677</v>
      </c>
      <c r="I56" s="232">
        <v>279.73333333333335</v>
      </c>
      <c r="J56" s="232">
        <v>282.86666666666679</v>
      </c>
      <c r="K56" s="231">
        <v>276.60000000000002</v>
      </c>
      <c r="L56" s="231">
        <v>270.5</v>
      </c>
      <c r="M56" s="231">
        <v>70.742109999999997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751.5</v>
      </c>
      <c r="D57" s="232">
        <v>756.06666666666661</v>
      </c>
      <c r="E57" s="232">
        <v>744.43333333333317</v>
      </c>
      <c r="F57" s="232">
        <v>737.36666666666656</v>
      </c>
      <c r="G57" s="232">
        <v>725.73333333333312</v>
      </c>
      <c r="H57" s="232">
        <v>763.13333333333321</v>
      </c>
      <c r="I57" s="232">
        <v>774.76666666666665</v>
      </c>
      <c r="J57" s="232">
        <v>781.83333333333326</v>
      </c>
      <c r="K57" s="231">
        <v>767.7</v>
      </c>
      <c r="L57" s="231">
        <v>749</v>
      </c>
      <c r="M57" s="231">
        <v>6.02318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960.3</v>
      </c>
      <c r="D58" s="232">
        <v>961.25</v>
      </c>
      <c r="E58" s="232">
        <v>955.05</v>
      </c>
      <c r="F58" s="232">
        <v>949.8</v>
      </c>
      <c r="G58" s="232">
        <v>943.59999999999991</v>
      </c>
      <c r="H58" s="232">
        <v>966.5</v>
      </c>
      <c r="I58" s="232">
        <v>972.7</v>
      </c>
      <c r="J58" s="232">
        <v>977.95</v>
      </c>
      <c r="K58" s="231">
        <v>967.45</v>
      </c>
      <c r="L58" s="231">
        <v>956</v>
      </c>
      <c r="M58" s="231">
        <v>12.16409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1408.7</v>
      </c>
      <c r="D59" s="232">
        <v>1410.3333333333333</v>
      </c>
      <c r="E59" s="232">
        <v>1396.6666666666665</v>
      </c>
      <c r="F59" s="232">
        <v>1384.6333333333332</v>
      </c>
      <c r="G59" s="232">
        <v>1370.9666666666665</v>
      </c>
      <c r="H59" s="232">
        <v>1422.3666666666666</v>
      </c>
      <c r="I59" s="232">
        <v>1436.0333333333331</v>
      </c>
      <c r="J59" s="232">
        <v>1448.0666666666666</v>
      </c>
      <c r="K59" s="231">
        <v>1424</v>
      </c>
      <c r="L59" s="231">
        <v>1398.3</v>
      </c>
      <c r="M59" s="231">
        <v>0.35002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214.9</v>
      </c>
      <c r="D60" s="232">
        <v>214.43333333333331</v>
      </c>
      <c r="E60" s="232">
        <v>212.91666666666663</v>
      </c>
      <c r="F60" s="232">
        <v>210.93333333333331</v>
      </c>
      <c r="G60" s="232">
        <v>209.41666666666663</v>
      </c>
      <c r="H60" s="232">
        <v>216.41666666666663</v>
      </c>
      <c r="I60" s="232">
        <v>217.93333333333334</v>
      </c>
      <c r="J60" s="232">
        <v>219.91666666666663</v>
      </c>
      <c r="K60" s="231">
        <v>215.95</v>
      </c>
      <c r="L60" s="231">
        <v>212.45</v>
      </c>
      <c r="M60" s="231">
        <v>62.197150000000001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4420.8999999999996</v>
      </c>
      <c r="D61" s="232">
        <v>4391.9833333333336</v>
      </c>
      <c r="E61" s="232">
        <v>4353.1166666666668</v>
      </c>
      <c r="F61" s="232">
        <v>4285.333333333333</v>
      </c>
      <c r="G61" s="232">
        <v>4246.4666666666662</v>
      </c>
      <c r="H61" s="232">
        <v>4459.7666666666673</v>
      </c>
      <c r="I61" s="232">
        <v>4498.6333333333341</v>
      </c>
      <c r="J61" s="232">
        <v>4566.4166666666679</v>
      </c>
      <c r="K61" s="231">
        <v>4430.8500000000004</v>
      </c>
      <c r="L61" s="231">
        <v>4324.2</v>
      </c>
      <c r="M61" s="231">
        <v>4.5967599999999997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1454.05</v>
      </c>
      <c r="D62" s="232">
        <v>1454.6833333333334</v>
      </c>
      <c r="E62" s="232">
        <v>1446.3666666666668</v>
      </c>
      <c r="F62" s="232">
        <v>1438.6833333333334</v>
      </c>
      <c r="G62" s="232">
        <v>1430.3666666666668</v>
      </c>
      <c r="H62" s="232">
        <v>1462.3666666666668</v>
      </c>
      <c r="I62" s="232">
        <v>1470.6833333333334</v>
      </c>
      <c r="J62" s="232">
        <v>1478.3666666666668</v>
      </c>
      <c r="K62" s="231">
        <v>1463</v>
      </c>
      <c r="L62" s="231">
        <v>1447</v>
      </c>
      <c r="M62" s="231">
        <v>3.02216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587.70000000000005</v>
      </c>
      <c r="D63" s="232">
        <v>585.88333333333333</v>
      </c>
      <c r="E63" s="232">
        <v>581.86666666666667</v>
      </c>
      <c r="F63" s="232">
        <v>576.0333333333333</v>
      </c>
      <c r="G63" s="232">
        <v>572.01666666666665</v>
      </c>
      <c r="H63" s="232">
        <v>591.7166666666667</v>
      </c>
      <c r="I63" s="232">
        <v>595.73333333333335</v>
      </c>
      <c r="J63" s="232">
        <v>601.56666666666672</v>
      </c>
      <c r="K63" s="231">
        <v>589.9</v>
      </c>
      <c r="L63" s="231">
        <v>580.04999999999995</v>
      </c>
      <c r="M63" s="231">
        <v>13.752610000000001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886.5</v>
      </c>
      <c r="D64" s="232">
        <v>888.81666666666661</v>
      </c>
      <c r="E64" s="232">
        <v>878.48333333333323</v>
      </c>
      <c r="F64" s="232">
        <v>870.46666666666658</v>
      </c>
      <c r="G64" s="232">
        <v>860.13333333333321</v>
      </c>
      <c r="H64" s="232">
        <v>896.83333333333326</v>
      </c>
      <c r="I64" s="232">
        <v>907.16666666666674</v>
      </c>
      <c r="J64" s="232">
        <v>915.18333333333328</v>
      </c>
      <c r="K64" s="231">
        <v>899.15</v>
      </c>
      <c r="L64" s="231">
        <v>880.8</v>
      </c>
      <c r="M64" s="231">
        <v>1.8712500000000001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297.60000000000002</v>
      </c>
      <c r="D65" s="232">
        <v>296.90000000000003</v>
      </c>
      <c r="E65" s="232">
        <v>294.15000000000009</v>
      </c>
      <c r="F65" s="232">
        <v>290.70000000000005</v>
      </c>
      <c r="G65" s="232">
        <v>287.9500000000001</v>
      </c>
      <c r="H65" s="232">
        <v>300.35000000000008</v>
      </c>
      <c r="I65" s="232">
        <v>303.09999999999997</v>
      </c>
      <c r="J65" s="232">
        <v>306.55000000000007</v>
      </c>
      <c r="K65" s="231">
        <v>299.64999999999998</v>
      </c>
      <c r="L65" s="231">
        <v>293.45</v>
      </c>
      <c r="M65" s="231">
        <v>14.156779999999999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1596.65</v>
      </c>
      <c r="D66" s="232">
        <v>1590.8</v>
      </c>
      <c r="E66" s="232">
        <v>1579.05</v>
      </c>
      <c r="F66" s="232">
        <v>1561.45</v>
      </c>
      <c r="G66" s="232">
        <v>1549.7</v>
      </c>
      <c r="H66" s="232">
        <v>1608.3999999999999</v>
      </c>
      <c r="I66" s="232">
        <v>1620.1499999999999</v>
      </c>
      <c r="J66" s="232">
        <v>1637.7499999999998</v>
      </c>
      <c r="K66" s="231">
        <v>1602.55</v>
      </c>
      <c r="L66" s="231">
        <v>1573.2</v>
      </c>
      <c r="M66" s="231">
        <v>7.6182699999999999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342.9</v>
      </c>
      <c r="D67" s="232">
        <v>344.58333333333331</v>
      </c>
      <c r="E67" s="232">
        <v>339.61666666666662</v>
      </c>
      <c r="F67" s="232">
        <v>336.33333333333331</v>
      </c>
      <c r="G67" s="232">
        <v>331.36666666666662</v>
      </c>
      <c r="H67" s="232">
        <v>347.86666666666662</v>
      </c>
      <c r="I67" s="232">
        <v>352.83333333333331</v>
      </c>
      <c r="J67" s="232">
        <v>356.11666666666662</v>
      </c>
      <c r="K67" s="231">
        <v>349.55</v>
      </c>
      <c r="L67" s="231">
        <v>341.3</v>
      </c>
      <c r="M67" s="231">
        <v>40.267519999999998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539.75</v>
      </c>
      <c r="D68" s="232">
        <v>537.63333333333333</v>
      </c>
      <c r="E68" s="232">
        <v>532.16666666666663</v>
      </c>
      <c r="F68" s="232">
        <v>524.58333333333326</v>
      </c>
      <c r="G68" s="232">
        <v>519.11666666666656</v>
      </c>
      <c r="H68" s="232">
        <v>545.2166666666667</v>
      </c>
      <c r="I68" s="232">
        <v>550.68333333333339</v>
      </c>
      <c r="J68" s="232">
        <v>558.26666666666677</v>
      </c>
      <c r="K68" s="231">
        <v>543.1</v>
      </c>
      <c r="L68" s="231">
        <v>530.04999999999995</v>
      </c>
      <c r="M68" s="231">
        <v>28.03998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1894.85</v>
      </c>
      <c r="D69" s="232">
        <v>1895.8166666666666</v>
      </c>
      <c r="E69" s="232">
        <v>1863.0333333333333</v>
      </c>
      <c r="F69" s="232">
        <v>1831.2166666666667</v>
      </c>
      <c r="G69" s="232">
        <v>1798.4333333333334</v>
      </c>
      <c r="H69" s="232">
        <v>1927.6333333333332</v>
      </c>
      <c r="I69" s="232">
        <v>1960.4166666666665</v>
      </c>
      <c r="J69" s="232">
        <v>1992.2333333333331</v>
      </c>
      <c r="K69" s="231">
        <v>1928.6</v>
      </c>
      <c r="L69" s="231">
        <v>1864</v>
      </c>
      <c r="M69" s="231">
        <v>3.8496199999999998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1793.25</v>
      </c>
      <c r="D70" s="232">
        <v>1784.8999999999999</v>
      </c>
      <c r="E70" s="232">
        <v>1765.3499999999997</v>
      </c>
      <c r="F70" s="232">
        <v>1737.4499999999998</v>
      </c>
      <c r="G70" s="232">
        <v>1717.8999999999996</v>
      </c>
      <c r="H70" s="232">
        <v>1812.7999999999997</v>
      </c>
      <c r="I70" s="232">
        <v>1832.35</v>
      </c>
      <c r="J70" s="232">
        <v>1860.2499999999998</v>
      </c>
      <c r="K70" s="231">
        <v>1804.45</v>
      </c>
      <c r="L70" s="231">
        <v>1757</v>
      </c>
      <c r="M70" s="231">
        <v>3.5040100000000001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345.7</v>
      </c>
      <c r="D71" s="232">
        <v>344.29999999999995</v>
      </c>
      <c r="E71" s="232">
        <v>336.69999999999993</v>
      </c>
      <c r="F71" s="232">
        <v>327.7</v>
      </c>
      <c r="G71" s="232">
        <v>320.09999999999997</v>
      </c>
      <c r="H71" s="232">
        <v>353.2999999999999</v>
      </c>
      <c r="I71" s="232">
        <v>360.89999999999992</v>
      </c>
      <c r="J71" s="232">
        <v>369.89999999999986</v>
      </c>
      <c r="K71" s="231">
        <v>351.9</v>
      </c>
      <c r="L71" s="231">
        <v>335.3</v>
      </c>
      <c r="M71" s="231">
        <v>55.944299999999998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2873.2</v>
      </c>
      <c r="D72" s="232">
        <v>2891.4</v>
      </c>
      <c r="E72" s="232">
        <v>2847.8</v>
      </c>
      <c r="F72" s="232">
        <v>2822.4</v>
      </c>
      <c r="G72" s="232">
        <v>2778.8</v>
      </c>
      <c r="H72" s="232">
        <v>2916.8</v>
      </c>
      <c r="I72" s="232">
        <v>2960.3999999999996</v>
      </c>
      <c r="J72" s="232">
        <v>2985.8</v>
      </c>
      <c r="K72" s="231">
        <v>2935</v>
      </c>
      <c r="L72" s="231">
        <v>2866</v>
      </c>
      <c r="M72" s="231">
        <v>4.3226699999999996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2688.15</v>
      </c>
      <c r="D73" s="232">
        <v>2658.45</v>
      </c>
      <c r="E73" s="232">
        <v>2610.8999999999996</v>
      </c>
      <c r="F73" s="232">
        <v>2533.6499999999996</v>
      </c>
      <c r="G73" s="232">
        <v>2486.0999999999995</v>
      </c>
      <c r="H73" s="232">
        <v>2735.7</v>
      </c>
      <c r="I73" s="232">
        <v>2783.25</v>
      </c>
      <c r="J73" s="232">
        <v>2860.5</v>
      </c>
      <c r="K73" s="231">
        <v>2706</v>
      </c>
      <c r="L73" s="231">
        <v>2581.1999999999998</v>
      </c>
      <c r="M73" s="231">
        <v>4.3634599999999999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1908.1</v>
      </c>
      <c r="D74" s="232">
        <v>1908.05</v>
      </c>
      <c r="E74" s="232">
        <v>1872.25</v>
      </c>
      <c r="F74" s="232">
        <v>1836.4</v>
      </c>
      <c r="G74" s="232">
        <v>1800.6000000000001</v>
      </c>
      <c r="H74" s="232">
        <v>1943.8999999999999</v>
      </c>
      <c r="I74" s="232">
        <v>1979.6999999999996</v>
      </c>
      <c r="J74" s="232">
        <v>2015.5499999999997</v>
      </c>
      <c r="K74" s="231">
        <v>1943.85</v>
      </c>
      <c r="L74" s="231">
        <v>1872.2</v>
      </c>
      <c r="M74" s="231">
        <v>2.9580000000000002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4449.6000000000004</v>
      </c>
      <c r="D75" s="232">
        <v>4468.5333333333338</v>
      </c>
      <c r="E75" s="232">
        <v>4422.0666666666675</v>
      </c>
      <c r="F75" s="232">
        <v>4394.5333333333338</v>
      </c>
      <c r="G75" s="232">
        <v>4348.0666666666675</v>
      </c>
      <c r="H75" s="232">
        <v>4496.0666666666675</v>
      </c>
      <c r="I75" s="232">
        <v>4542.5333333333328</v>
      </c>
      <c r="J75" s="232">
        <v>4570.0666666666675</v>
      </c>
      <c r="K75" s="231">
        <v>4515</v>
      </c>
      <c r="L75" s="231">
        <v>4441</v>
      </c>
      <c r="M75" s="231">
        <v>2.37568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3241.95</v>
      </c>
      <c r="D76" s="232">
        <v>3245.8999999999996</v>
      </c>
      <c r="E76" s="232">
        <v>3216.9499999999994</v>
      </c>
      <c r="F76" s="232">
        <v>3191.95</v>
      </c>
      <c r="G76" s="232">
        <v>3162.9999999999995</v>
      </c>
      <c r="H76" s="232">
        <v>3270.8999999999992</v>
      </c>
      <c r="I76" s="232">
        <v>3299.85</v>
      </c>
      <c r="J76" s="232">
        <v>3324.849999999999</v>
      </c>
      <c r="K76" s="231">
        <v>3274.85</v>
      </c>
      <c r="L76" s="231">
        <v>3220.9</v>
      </c>
      <c r="M76" s="231">
        <v>5.2772899999999998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387.75</v>
      </c>
      <c r="D77" s="232">
        <v>391.75</v>
      </c>
      <c r="E77" s="232">
        <v>381.5</v>
      </c>
      <c r="F77" s="232">
        <v>375.25</v>
      </c>
      <c r="G77" s="232">
        <v>365</v>
      </c>
      <c r="H77" s="232">
        <v>398</v>
      </c>
      <c r="I77" s="232">
        <v>408.25</v>
      </c>
      <c r="J77" s="232">
        <v>414.5</v>
      </c>
      <c r="K77" s="231">
        <v>402</v>
      </c>
      <c r="L77" s="231">
        <v>385.5</v>
      </c>
      <c r="M77" s="231">
        <v>6.1354300000000004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2041.6</v>
      </c>
      <c r="D78" s="232">
        <v>2057.1666666666665</v>
      </c>
      <c r="E78" s="232">
        <v>2015.4333333333329</v>
      </c>
      <c r="F78" s="232">
        <v>1989.2666666666664</v>
      </c>
      <c r="G78" s="232">
        <v>1947.5333333333328</v>
      </c>
      <c r="H78" s="232">
        <v>2083.333333333333</v>
      </c>
      <c r="I78" s="232">
        <v>2125.0666666666666</v>
      </c>
      <c r="J78" s="232">
        <v>2151.2333333333331</v>
      </c>
      <c r="K78" s="231">
        <v>2098.9</v>
      </c>
      <c r="L78" s="231">
        <v>2031</v>
      </c>
      <c r="M78" s="231">
        <v>2.6480000000000001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145.4</v>
      </c>
      <c r="D79" s="232">
        <v>145.73333333333332</v>
      </c>
      <c r="E79" s="232">
        <v>143.61666666666665</v>
      </c>
      <c r="F79" s="232">
        <v>141.83333333333331</v>
      </c>
      <c r="G79" s="232">
        <v>139.71666666666664</v>
      </c>
      <c r="H79" s="232">
        <v>147.51666666666665</v>
      </c>
      <c r="I79" s="232">
        <v>149.63333333333333</v>
      </c>
      <c r="J79" s="232">
        <v>151.41666666666666</v>
      </c>
      <c r="K79" s="231">
        <v>147.85</v>
      </c>
      <c r="L79" s="231">
        <v>143.94999999999999</v>
      </c>
      <c r="M79" s="231">
        <v>105.48721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127.85</v>
      </c>
      <c r="D80" s="232">
        <v>126.73333333333335</v>
      </c>
      <c r="E80" s="232">
        <v>125.2166666666667</v>
      </c>
      <c r="F80" s="232">
        <v>122.58333333333334</v>
      </c>
      <c r="G80" s="232">
        <v>121.06666666666669</v>
      </c>
      <c r="H80" s="232">
        <v>129.3666666666667</v>
      </c>
      <c r="I80" s="232">
        <v>130.88333333333335</v>
      </c>
      <c r="J80" s="232">
        <v>133.51666666666671</v>
      </c>
      <c r="K80" s="231">
        <v>128.25</v>
      </c>
      <c r="L80" s="231">
        <v>124.1</v>
      </c>
      <c r="M80" s="231">
        <v>99.814049999999995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272.60000000000002</v>
      </c>
      <c r="D81" s="232">
        <v>273.61666666666667</v>
      </c>
      <c r="E81" s="232">
        <v>268.33333333333337</v>
      </c>
      <c r="F81" s="232">
        <v>264.06666666666672</v>
      </c>
      <c r="G81" s="232">
        <v>258.78333333333342</v>
      </c>
      <c r="H81" s="232">
        <v>277.88333333333333</v>
      </c>
      <c r="I81" s="232">
        <v>283.16666666666663</v>
      </c>
      <c r="J81" s="232">
        <v>287.43333333333328</v>
      </c>
      <c r="K81" s="231">
        <v>278.89999999999998</v>
      </c>
      <c r="L81" s="231">
        <v>269.35000000000002</v>
      </c>
      <c r="M81" s="231">
        <v>5.5486300000000002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98.05</v>
      </c>
      <c r="D82" s="232">
        <v>97.816666666666663</v>
      </c>
      <c r="E82" s="232">
        <v>96.48333333333332</v>
      </c>
      <c r="F82" s="232">
        <v>94.916666666666657</v>
      </c>
      <c r="G82" s="232">
        <v>93.583333333333314</v>
      </c>
      <c r="H82" s="232">
        <v>99.383333333333326</v>
      </c>
      <c r="I82" s="232">
        <v>100.71666666666667</v>
      </c>
      <c r="J82" s="232">
        <v>102.28333333333333</v>
      </c>
      <c r="K82" s="231">
        <v>99.15</v>
      </c>
      <c r="L82" s="231">
        <v>96.25</v>
      </c>
      <c r="M82" s="231">
        <v>384.62808999999999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1315.7</v>
      </c>
      <c r="D83" s="232">
        <v>1315.7833333333335</v>
      </c>
      <c r="E83" s="232">
        <v>1304.916666666667</v>
      </c>
      <c r="F83" s="232">
        <v>1294.1333333333334</v>
      </c>
      <c r="G83" s="232">
        <v>1283.2666666666669</v>
      </c>
      <c r="H83" s="232">
        <v>1326.5666666666671</v>
      </c>
      <c r="I83" s="232">
        <v>1337.4333333333334</v>
      </c>
      <c r="J83" s="232">
        <v>1348.2166666666672</v>
      </c>
      <c r="K83" s="231">
        <v>1326.65</v>
      </c>
      <c r="L83" s="231">
        <v>1305</v>
      </c>
      <c r="M83" s="231">
        <v>2.5678700000000001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934.35</v>
      </c>
      <c r="D84" s="232">
        <v>930.6</v>
      </c>
      <c r="E84" s="232">
        <v>921.25</v>
      </c>
      <c r="F84" s="232">
        <v>908.15</v>
      </c>
      <c r="G84" s="232">
        <v>898.8</v>
      </c>
      <c r="H84" s="232">
        <v>943.7</v>
      </c>
      <c r="I84" s="232">
        <v>953.05000000000018</v>
      </c>
      <c r="J84" s="232">
        <v>966.15000000000009</v>
      </c>
      <c r="K84" s="231">
        <v>939.95</v>
      </c>
      <c r="L84" s="231">
        <v>917.5</v>
      </c>
      <c r="M84" s="231">
        <v>7.7935400000000001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1089.1500000000001</v>
      </c>
      <c r="D85" s="232">
        <v>1093.3500000000001</v>
      </c>
      <c r="E85" s="232">
        <v>1080.1000000000004</v>
      </c>
      <c r="F85" s="232">
        <v>1071.0500000000002</v>
      </c>
      <c r="G85" s="232">
        <v>1057.8000000000004</v>
      </c>
      <c r="H85" s="232">
        <v>1102.4000000000003</v>
      </c>
      <c r="I85" s="232">
        <v>1115.6499999999999</v>
      </c>
      <c r="J85" s="232">
        <v>1124.7000000000003</v>
      </c>
      <c r="K85" s="231">
        <v>1106.5999999999999</v>
      </c>
      <c r="L85" s="231">
        <v>1084.3</v>
      </c>
      <c r="M85" s="231">
        <v>14.79369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1580.35</v>
      </c>
      <c r="D86" s="232">
        <v>1579</v>
      </c>
      <c r="E86" s="232">
        <v>1569.5</v>
      </c>
      <c r="F86" s="232">
        <v>1558.65</v>
      </c>
      <c r="G86" s="232">
        <v>1549.15</v>
      </c>
      <c r="H86" s="232">
        <v>1589.85</v>
      </c>
      <c r="I86" s="232">
        <v>1599.35</v>
      </c>
      <c r="J86" s="232">
        <v>1610.1999999999998</v>
      </c>
      <c r="K86" s="231">
        <v>1588.5</v>
      </c>
      <c r="L86" s="231">
        <v>1568.15</v>
      </c>
      <c r="M86" s="231">
        <v>4.8361499999999999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504.1</v>
      </c>
      <c r="D87" s="232">
        <v>505.84999999999997</v>
      </c>
      <c r="E87" s="232">
        <v>492.29999999999995</v>
      </c>
      <c r="F87" s="232">
        <v>480.5</v>
      </c>
      <c r="G87" s="232">
        <v>466.95</v>
      </c>
      <c r="H87" s="232">
        <v>517.64999999999986</v>
      </c>
      <c r="I87" s="232">
        <v>531.20000000000005</v>
      </c>
      <c r="J87" s="232">
        <v>542.99999999999989</v>
      </c>
      <c r="K87" s="231">
        <v>519.4</v>
      </c>
      <c r="L87" s="231">
        <v>494.05</v>
      </c>
      <c r="M87" s="231">
        <v>20.92549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270.75</v>
      </c>
      <c r="D88" s="232">
        <v>269.93333333333334</v>
      </c>
      <c r="E88" s="232">
        <v>265.81666666666666</v>
      </c>
      <c r="F88" s="232">
        <v>260.88333333333333</v>
      </c>
      <c r="G88" s="232">
        <v>256.76666666666665</v>
      </c>
      <c r="H88" s="232">
        <v>274.86666666666667</v>
      </c>
      <c r="I88" s="232">
        <v>278.98333333333335</v>
      </c>
      <c r="J88" s="232">
        <v>283.91666666666669</v>
      </c>
      <c r="K88" s="231">
        <v>274.05</v>
      </c>
      <c r="L88" s="231">
        <v>265</v>
      </c>
      <c r="M88" s="231">
        <v>7.5518099999999997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1094.3499999999999</v>
      </c>
      <c r="D89" s="232">
        <v>1099.6000000000001</v>
      </c>
      <c r="E89" s="232">
        <v>1087.2500000000002</v>
      </c>
      <c r="F89" s="232">
        <v>1080.1500000000001</v>
      </c>
      <c r="G89" s="232">
        <v>1067.8000000000002</v>
      </c>
      <c r="H89" s="232">
        <v>1106.7000000000003</v>
      </c>
      <c r="I89" s="232">
        <v>1119.0500000000002</v>
      </c>
      <c r="J89" s="232">
        <v>1126.1500000000003</v>
      </c>
      <c r="K89" s="231">
        <v>1111.95</v>
      </c>
      <c r="L89" s="231">
        <v>1092.5</v>
      </c>
      <c r="M89" s="231">
        <v>21.399830000000001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1779.6</v>
      </c>
      <c r="D90" s="232">
        <v>1789.8833333333332</v>
      </c>
      <c r="E90" s="232">
        <v>1752.8666666666663</v>
      </c>
      <c r="F90" s="232">
        <v>1726.1333333333332</v>
      </c>
      <c r="G90" s="232">
        <v>1689.1166666666663</v>
      </c>
      <c r="H90" s="232">
        <v>1816.6166666666663</v>
      </c>
      <c r="I90" s="232">
        <v>1853.6333333333332</v>
      </c>
      <c r="J90" s="232">
        <v>1880.3666666666663</v>
      </c>
      <c r="K90" s="231">
        <v>1826.9</v>
      </c>
      <c r="L90" s="231">
        <v>1763.15</v>
      </c>
      <c r="M90" s="231">
        <v>4.1068300000000004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1603.25</v>
      </c>
      <c r="D91" s="232">
        <v>1604.7333333333333</v>
      </c>
      <c r="E91" s="232">
        <v>1590.6166666666668</v>
      </c>
      <c r="F91" s="232">
        <v>1577.9833333333333</v>
      </c>
      <c r="G91" s="232">
        <v>1563.8666666666668</v>
      </c>
      <c r="H91" s="232">
        <v>1617.3666666666668</v>
      </c>
      <c r="I91" s="232">
        <v>1631.4833333333331</v>
      </c>
      <c r="J91" s="232">
        <v>1644.1166666666668</v>
      </c>
      <c r="K91" s="231">
        <v>1618.85</v>
      </c>
      <c r="L91" s="231">
        <v>1592.1</v>
      </c>
      <c r="M91" s="231">
        <v>139.41005000000001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486.85</v>
      </c>
      <c r="D92" s="232">
        <v>489.31666666666661</v>
      </c>
      <c r="E92" s="232">
        <v>483.68333333333322</v>
      </c>
      <c r="F92" s="232">
        <v>480.51666666666659</v>
      </c>
      <c r="G92" s="232">
        <v>474.88333333333321</v>
      </c>
      <c r="H92" s="232">
        <v>492.48333333333323</v>
      </c>
      <c r="I92" s="232">
        <v>498.11666666666667</v>
      </c>
      <c r="J92" s="232">
        <v>501.28333333333325</v>
      </c>
      <c r="K92" s="231">
        <v>494.95</v>
      </c>
      <c r="L92" s="231">
        <v>486.15</v>
      </c>
      <c r="M92" s="231">
        <v>41.584159999999997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1200.05</v>
      </c>
      <c r="D93" s="232">
        <v>1197.3500000000001</v>
      </c>
      <c r="E93" s="232">
        <v>1187.7000000000003</v>
      </c>
      <c r="F93" s="232">
        <v>1175.3500000000001</v>
      </c>
      <c r="G93" s="232">
        <v>1165.7000000000003</v>
      </c>
      <c r="H93" s="232">
        <v>1209.7000000000003</v>
      </c>
      <c r="I93" s="232">
        <v>1219.3500000000004</v>
      </c>
      <c r="J93" s="232">
        <v>1231.7000000000003</v>
      </c>
      <c r="K93" s="231">
        <v>1207</v>
      </c>
      <c r="L93" s="231">
        <v>1185</v>
      </c>
      <c r="M93" s="231">
        <v>4.8062399999999998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2495.5</v>
      </c>
      <c r="D94" s="232">
        <v>2496.9666666666667</v>
      </c>
      <c r="E94" s="232">
        <v>2481.3333333333335</v>
      </c>
      <c r="F94" s="232">
        <v>2467.166666666667</v>
      </c>
      <c r="G94" s="232">
        <v>2451.5333333333338</v>
      </c>
      <c r="H94" s="232">
        <v>2511.1333333333332</v>
      </c>
      <c r="I94" s="232">
        <v>2526.7666666666664</v>
      </c>
      <c r="J94" s="232">
        <v>2540.9333333333329</v>
      </c>
      <c r="K94" s="231">
        <v>2512.6</v>
      </c>
      <c r="L94" s="231">
        <v>2482.8000000000002</v>
      </c>
      <c r="M94" s="231">
        <v>2.9470999999999998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436.45</v>
      </c>
      <c r="D95" s="232">
        <v>435.01666666666671</v>
      </c>
      <c r="E95" s="232">
        <v>431.53333333333342</v>
      </c>
      <c r="F95" s="232">
        <v>426.61666666666673</v>
      </c>
      <c r="G95" s="232">
        <v>423.13333333333344</v>
      </c>
      <c r="H95" s="232">
        <v>439.93333333333339</v>
      </c>
      <c r="I95" s="232">
        <v>443.41666666666663</v>
      </c>
      <c r="J95" s="232">
        <v>448.33333333333337</v>
      </c>
      <c r="K95" s="231">
        <v>438.5</v>
      </c>
      <c r="L95" s="231">
        <v>430.1</v>
      </c>
      <c r="M95" s="231">
        <v>50.377740000000003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2540.9499999999998</v>
      </c>
      <c r="D96" s="232">
        <v>2547.4666666666667</v>
      </c>
      <c r="E96" s="232">
        <v>2521.4833333333336</v>
      </c>
      <c r="F96" s="232">
        <v>2502.0166666666669</v>
      </c>
      <c r="G96" s="232">
        <v>2476.0333333333338</v>
      </c>
      <c r="H96" s="232">
        <v>2566.9333333333334</v>
      </c>
      <c r="I96" s="232">
        <v>2592.9166666666661</v>
      </c>
      <c r="J96" s="232">
        <v>2612.3833333333332</v>
      </c>
      <c r="K96" s="231">
        <v>2573.4499999999998</v>
      </c>
      <c r="L96" s="231">
        <v>2528</v>
      </c>
      <c r="M96" s="231">
        <v>7.2895000000000003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222.1</v>
      </c>
      <c r="D97" s="232">
        <v>222.86666666666667</v>
      </c>
      <c r="E97" s="232">
        <v>220.48333333333335</v>
      </c>
      <c r="F97" s="232">
        <v>218.86666666666667</v>
      </c>
      <c r="G97" s="232">
        <v>216.48333333333335</v>
      </c>
      <c r="H97" s="232">
        <v>224.48333333333335</v>
      </c>
      <c r="I97" s="232">
        <v>226.86666666666667</v>
      </c>
      <c r="J97" s="232">
        <v>228.48333333333335</v>
      </c>
      <c r="K97" s="231">
        <v>225.25</v>
      </c>
      <c r="L97" s="231">
        <v>221.25</v>
      </c>
      <c r="M97" s="231">
        <v>65.588679999999997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2490.65</v>
      </c>
      <c r="D98" s="232">
        <v>2495.5499999999997</v>
      </c>
      <c r="E98" s="232">
        <v>2475.1999999999994</v>
      </c>
      <c r="F98" s="232">
        <v>2459.7499999999995</v>
      </c>
      <c r="G98" s="232">
        <v>2439.3999999999992</v>
      </c>
      <c r="H98" s="232">
        <v>2510.9999999999995</v>
      </c>
      <c r="I98" s="232">
        <v>2531.35</v>
      </c>
      <c r="J98" s="232">
        <v>2546.7999999999997</v>
      </c>
      <c r="K98" s="231">
        <v>2515.9</v>
      </c>
      <c r="L98" s="231">
        <v>2480.1</v>
      </c>
      <c r="M98" s="231">
        <v>7.5721499999999997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315.75</v>
      </c>
      <c r="D99" s="232">
        <v>317.2</v>
      </c>
      <c r="E99" s="232">
        <v>313.54999999999995</v>
      </c>
      <c r="F99" s="232">
        <v>311.34999999999997</v>
      </c>
      <c r="G99" s="232">
        <v>307.69999999999993</v>
      </c>
      <c r="H99" s="232">
        <v>319.39999999999998</v>
      </c>
      <c r="I99" s="232">
        <v>323.04999999999995</v>
      </c>
      <c r="J99" s="232">
        <v>325.25</v>
      </c>
      <c r="K99" s="231">
        <v>320.85000000000002</v>
      </c>
      <c r="L99" s="231">
        <v>315</v>
      </c>
      <c r="M99" s="231">
        <v>2.4321299999999999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36738.85</v>
      </c>
      <c r="D100" s="232">
        <v>36488.75</v>
      </c>
      <c r="E100" s="232">
        <v>36050.1</v>
      </c>
      <c r="F100" s="232">
        <v>35361.35</v>
      </c>
      <c r="G100" s="232">
        <v>34922.699999999997</v>
      </c>
      <c r="H100" s="232">
        <v>37177.5</v>
      </c>
      <c r="I100" s="232">
        <v>37616.149999999994</v>
      </c>
      <c r="J100" s="232">
        <v>38304.9</v>
      </c>
      <c r="K100" s="231">
        <v>36927.4</v>
      </c>
      <c r="L100" s="231">
        <v>35800</v>
      </c>
      <c r="M100" s="231">
        <v>0.15764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2600.5</v>
      </c>
      <c r="D101" s="232">
        <v>2599.9166666666665</v>
      </c>
      <c r="E101" s="232">
        <v>2582.2333333333331</v>
      </c>
      <c r="F101" s="232">
        <v>2563.9666666666667</v>
      </c>
      <c r="G101" s="232">
        <v>2546.2833333333333</v>
      </c>
      <c r="H101" s="232">
        <v>2618.1833333333329</v>
      </c>
      <c r="I101" s="232">
        <v>2635.8666666666663</v>
      </c>
      <c r="J101" s="232">
        <v>2654.1333333333328</v>
      </c>
      <c r="K101" s="231">
        <v>2617.6</v>
      </c>
      <c r="L101" s="231">
        <v>2581.65</v>
      </c>
      <c r="M101" s="231">
        <v>40.269939999999998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839.75</v>
      </c>
      <c r="D102" s="232">
        <v>839.25</v>
      </c>
      <c r="E102" s="232">
        <v>834.05</v>
      </c>
      <c r="F102" s="232">
        <v>828.34999999999991</v>
      </c>
      <c r="G102" s="232">
        <v>823.14999999999986</v>
      </c>
      <c r="H102" s="232">
        <v>844.95</v>
      </c>
      <c r="I102" s="232">
        <v>850.15000000000009</v>
      </c>
      <c r="J102" s="232">
        <v>855.85000000000014</v>
      </c>
      <c r="K102" s="231">
        <v>844.45</v>
      </c>
      <c r="L102" s="231">
        <v>833.55</v>
      </c>
      <c r="M102" s="231">
        <v>117.43574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1094.0999999999999</v>
      </c>
      <c r="D103" s="232">
        <v>1093.75</v>
      </c>
      <c r="E103" s="232">
        <v>1081.5999999999999</v>
      </c>
      <c r="F103" s="232">
        <v>1069.0999999999999</v>
      </c>
      <c r="G103" s="232">
        <v>1056.9499999999998</v>
      </c>
      <c r="H103" s="232">
        <v>1106.25</v>
      </c>
      <c r="I103" s="232">
        <v>1118.4000000000001</v>
      </c>
      <c r="J103" s="232">
        <v>1130.9000000000001</v>
      </c>
      <c r="K103" s="231">
        <v>1105.9000000000001</v>
      </c>
      <c r="L103" s="231">
        <v>1081.25</v>
      </c>
      <c r="M103" s="231">
        <v>2.8388100000000001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402.5</v>
      </c>
      <c r="D104" s="232">
        <v>404.7833333333333</v>
      </c>
      <c r="E104" s="232">
        <v>399.01666666666659</v>
      </c>
      <c r="F104" s="232">
        <v>395.5333333333333</v>
      </c>
      <c r="G104" s="232">
        <v>389.76666666666659</v>
      </c>
      <c r="H104" s="232">
        <v>408.26666666666659</v>
      </c>
      <c r="I104" s="232">
        <v>414.03333333333325</v>
      </c>
      <c r="J104" s="232">
        <v>417.51666666666659</v>
      </c>
      <c r="K104" s="231">
        <v>410.55</v>
      </c>
      <c r="L104" s="231">
        <v>401.3</v>
      </c>
      <c r="M104" s="231">
        <v>23.57236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477.45</v>
      </c>
      <c r="D105" s="232">
        <v>474</v>
      </c>
      <c r="E105" s="232">
        <v>469.3</v>
      </c>
      <c r="F105" s="232">
        <v>461.15000000000003</v>
      </c>
      <c r="G105" s="232">
        <v>456.45000000000005</v>
      </c>
      <c r="H105" s="232">
        <v>482.15</v>
      </c>
      <c r="I105" s="232">
        <v>486.85</v>
      </c>
      <c r="J105" s="232">
        <v>494.99999999999994</v>
      </c>
      <c r="K105" s="231">
        <v>478.7</v>
      </c>
      <c r="L105" s="231">
        <v>465.85</v>
      </c>
      <c r="M105" s="231">
        <v>1.2255199999999999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53.75</v>
      </c>
      <c r="D106" s="232">
        <v>53.733333333333327</v>
      </c>
      <c r="E106" s="232">
        <v>53.016666666666652</v>
      </c>
      <c r="F106" s="232">
        <v>52.283333333333324</v>
      </c>
      <c r="G106" s="232">
        <v>51.566666666666649</v>
      </c>
      <c r="H106" s="232">
        <v>54.466666666666654</v>
      </c>
      <c r="I106" s="232">
        <v>55.183333333333337</v>
      </c>
      <c r="J106" s="232">
        <v>55.916666666666657</v>
      </c>
      <c r="K106" s="231">
        <v>54.45</v>
      </c>
      <c r="L106" s="231">
        <v>53</v>
      </c>
      <c r="M106" s="231">
        <v>409.93718999999999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387.6</v>
      </c>
      <c r="D107" s="232">
        <v>388.23333333333335</v>
      </c>
      <c r="E107" s="232">
        <v>382.4666666666667</v>
      </c>
      <c r="F107" s="232">
        <v>377.33333333333337</v>
      </c>
      <c r="G107" s="232">
        <v>371.56666666666672</v>
      </c>
      <c r="H107" s="232">
        <v>393.36666666666667</v>
      </c>
      <c r="I107" s="232">
        <v>399.13333333333333</v>
      </c>
      <c r="J107" s="232">
        <v>404.26666666666665</v>
      </c>
      <c r="K107" s="231">
        <v>394</v>
      </c>
      <c r="L107" s="231">
        <v>383.1</v>
      </c>
      <c r="M107" s="231">
        <v>188.30591999999999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4788.6000000000004</v>
      </c>
      <c r="D108" s="232">
        <v>4765.0333333333338</v>
      </c>
      <c r="E108" s="232">
        <v>4709.5666666666675</v>
      </c>
      <c r="F108" s="232">
        <v>4630.5333333333338</v>
      </c>
      <c r="G108" s="232">
        <v>4575.0666666666675</v>
      </c>
      <c r="H108" s="232">
        <v>4844.0666666666675</v>
      </c>
      <c r="I108" s="232">
        <v>4899.5333333333328</v>
      </c>
      <c r="J108" s="232">
        <v>4978.5666666666675</v>
      </c>
      <c r="K108" s="231">
        <v>4820.5</v>
      </c>
      <c r="L108" s="231">
        <v>4686</v>
      </c>
      <c r="M108" s="231">
        <v>1.1783999999999999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278.39999999999998</v>
      </c>
      <c r="D109" s="232">
        <v>275.73333333333329</v>
      </c>
      <c r="E109" s="232">
        <v>268.31666666666661</v>
      </c>
      <c r="F109" s="232">
        <v>258.23333333333329</v>
      </c>
      <c r="G109" s="232">
        <v>250.81666666666661</v>
      </c>
      <c r="H109" s="232">
        <v>285.81666666666661</v>
      </c>
      <c r="I109" s="232">
        <v>293.23333333333323</v>
      </c>
      <c r="J109" s="232">
        <v>303.31666666666661</v>
      </c>
      <c r="K109" s="231">
        <v>283.14999999999998</v>
      </c>
      <c r="L109" s="231">
        <v>265.64999999999998</v>
      </c>
      <c r="M109" s="231">
        <v>12.861090000000001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142.05000000000001</v>
      </c>
      <c r="D110" s="232">
        <v>143.08333333333334</v>
      </c>
      <c r="E110" s="232">
        <v>140.31666666666669</v>
      </c>
      <c r="F110" s="232">
        <v>138.58333333333334</v>
      </c>
      <c r="G110" s="232">
        <v>135.81666666666669</v>
      </c>
      <c r="H110" s="232">
        <v>144.81666666666669</v>
      </c>
      <c r="I110" s="232">
        <v>147.58333333333334</v>
      </c>
      <c r="J110" s="232">
        <v>149.31666666666669</v>
      </c>
      <c r="K110" s="231">
        <v>145.85</v>
      </c>
      <c r="L110" s="231">
        <v>141.35</v>
      </c>
      <c r="M110" s="231">
        <v>56.257939999999998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308.3</v>
      </c>
      <c r="D111" s="232">
        <v>306.03333333333336</v>
      </c>
      <c r="E111" s="232">
        <v>302.26666666666671</v>
      </c>
      <c r="F111" s="232">
        <v>296.23333333333335</v>
      </c>
      <c r="G111" s="232">
        <v>292.4666666666667</v>
      </c>
      <c r="H111" s="232">
        <v>312.06666666666672</v>
      </c>
      <c r="I111" s="232">
        <v>315.83333333333337</v>
      </c>
      <c r="J111" s="232">
        <v>321.86666666666673</v>
      </c>
      <c r="K111" s="231">
        <v>309.8</v>
      </c>
      <c r="L111" s="231">
        <v>300</v>
      </c>
      <c r="M111" s="231">
        <v>44.083869999999997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77.2</v>
      </c>
      <c r="D112" s="232">
        <v>77.283333333333346</v>
      </c>
      <c r="E112" s="232">
        <v>76.666666666666686</v>
      </c>
      <c r="F112" s="232">
        <v>76.13333333333334</v>
      </c>
      <c r="G112" s="232">
        <v>75.51666666666668</v>
      </c>
      <c r="H112" s="232">
        <v>77.816666666666691</v>
      </c>
      <c r="I112" s="232">
        <v>78.433333333333337</v>
      </c>
      <c r="J112" s="232">
        <v>78.966666666666697</v>
      </c>
      <c r="K112" s="231">
        <v>77.900000000000006</v>
      </c>
      <c r="L112" s="231">
        <v>76.75</v>
      </c>
      <c r="M112" s="231">
        <v>62.900649999999999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602.29999999999995</v>
      </c>
      <c r="D113" s="232">
        <v>606.43333333333328</v>
      </c>
      <c r="E113" s="232">
        <v>596.86666666666656</v>
      </c>
      <c r="F113" s="232">
        <v>591.43333333333328</v>
      </c>
      <c r="G113" s="232">
        <v>581.86666666666656</v>
      </c>
      <c r="H113" s="232">
        <v>611.86666666666656</v>
      </c>
      <c r="I113" s="232">
        <v>621.43333333333339</v>
      </c>
      <c r="J113" s="232">
        <v>626.86666666666656</v>
      </c>
      <c r="K113" s="231">
        <v>616</v>
      </c>
      <c r="L113" s="231">
        <v>601</v>
      </c>
      <c r="M113" s="231">
        <v>19.054539999999999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433.2</v>
      </c>
      <c r="D114" s="232">
        <v>434.3</v>
      </c>
      <c r="E114" s="232">
        <v>429.75</v>
      </c>
      <c r="F114" s="232">
        <v>426.3</v>
      </c>
      <c r="G114" s="232">
        <v>421.75</v>
      </c>
      <c r="H114" s="232">
        <v>437.75</v>
      </c>
      <c r="I114" s="232">
        <v>442.30000000000007</v>
      </c>
      <c r="J114" s="232">
        <v>445.75</v>
      </c>
      <c r="K114" s="231">
        <v>438.85</v>
      </c>
      <c r="L114" s="231">
        <v>430.85</v>
      </c>
      <c r="M114" s="231">
        <v>21.018239999999999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173</v>
      </c>
      <c r="D115" s="232">
        <v>170.5</v>
      </c>
      <c r="E115" s="232">
        <v>165.25</v>
      </c>
      <c r="F115" s="232">
        <v>157.5</v>
      </c>
      <c r="G115" s="232">
        <v>152.25</v>
      </c>
      <c r="H115" s="232">
        <v>178.25</v>
      </c>
      <c r="I115" s="232">
        <v>183.5</v>
      </c>
      <c r="J115" s="232">
        <v>191.25</v>
      </c>
      <c r="K115" s="231">
        <v>175.75</v>
      </c>
      <c r="L115" s="231">
        <v>162.75</v>
      </c>
      <c r="M115" s="231">
        <v>115.86271000000001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1075.5999999999999</v>
      </c>
      <c r="D116" s="232">
        <v>1079.9333333333332</v>
      </c>
      <c r="E116" s="232">
        <v>1062.3166666666664</v>
      </c>
      <c r="F116" s="232">
        <v>1049.0333333333333</v>
      </c>
      <c r="G116" s="232">
        <v>1031.4166666666665</v>
      </c>
      <c r="H116" s="232">
        <v>1093.2166666666662</v>
      </c>
      <c r="I116" s="232">
        <v>1110.833333333333</v>
      </c>
      <c r="J116" s="232">
        <v>1124.1166666666661</v>
      </c>
      <c r="K116" s="231">
        <v>1097.55</v>
      </c>
      <c r="L116" s="231">
        <v>1066.6500000000001</v>
      </c>
      <c r="M116" s="231">
        <v>31.936019999999999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3503.85</v>
      </c>
      <c r="D117" s="232">
        <v>3492.1166666666668</v>
      </c>
      <c r="E117" s="232">
        <v>3445.2333333333336</v>
      </c>
      <c r="F117" s="232">
        <v>3386.6166666666668</v>
      </c>
      <c r="G117" s="232">
        <v>3339.7333333333336</v>
      </c>
      <c r="H117" s="232">
        <v>3550.7333333333336</v>
      </c>
      <c r="I117" s="232">
        <v>3597.6166666666668</v>
      </c>
      <c r="J117" s="232">
        <v>3656.2333333333336</v>
      </c>
      <c r="K117" s="231">
        <v>3539</v>
      </c>
      <c r="L117" s="231">
        <v>3433.5</v>
      </c>
      <c r="M117" s="231">
        <v>3.8247399999999998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1550.7</v>
      </c>
      <c r="D118" s="232">
        <v>1556.2333333333336</v>
      </c>
      <c r="E118" s="232">
        <v>1542.6166666666672</v>
      </c>
      <c r="F118" s="232">
        <v>1534.5333333333338</v>
      </c>
      <c r="G118" s="232">
        <v>1520.9166666666674</v>
      </c>
      <c r="H118" s="232">
        <v>1564.3166666666671</v>
      </c>
      <c r="I118" s="232">
        <v>1577.9333333333334</v>
      </c>
      <c r="J118" s="232">
        <v>1586.0166666666669</v>
      </c>
      <c r="K118" s="231">
        <v>1569.85</v>
      </c>
      <c r="L118" s="231">
        <v>1548.15</v>
      </c>
      <c r="M118" s="231">
        <v>47.66854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1865</v>
      </c>
      <c r="D119" s="232">
        <v>1852.3</v>
      </c>
      <c r="E119" s="232">
        <v>1832.6999999999998</v>
      </c>
      <c r="F119" s="232">
        <v>1800.3999999999999</v>
      </c>
      <c r="G119" s="232">
        <v>1780.7999999999997</v>
      </c>
      <c r="H119" s="232">
        <v>1884.6</v>
      </c>
      <c r="I119" s="232">
        <v>1904.1999999999998</v>
      </c>
      <c r="J119" s="232">
        <v>1936.5</v>
      </c>
      <c r="K119" s="231">
        <v>1871.9</v>
      </c>
      <c r="L119" s="231">
        <v>1820</v>
      </c>
      <c r="M119" s="231">
        <v>9.2351200000000002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819.9</v>
      </c>
      <c r="D120" s="232">
        <v>817.9</v>
      </c>
      <c r="E120" s="232">
        <v>810.8</v>
      </c>
      <c r="F120" s="232">
        <v>801.69999999999993</v>
      </c>
      <c r="G120" s="232">
        <v>794.59999999999991</v>
      </c>
      <c r="H120" s="232">
        <v>827</v>
      </c>
      <c r="I120" s="232">
        <v>834.10000000000014</v>
      </c>
      <c r="J120" s="232">
        <v>843.2</v>
      </c>
      <c r="K120" s="231">
        <v>825</v>
      </c>
      <c r="L120" s="231">
        <v>808.8</v>
      </c>
      <c r="M120" s="231">
        <v>5.5924199999999997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214.35</v>
      </c>
      <c r="D121" s="232">
        <v>216.11666666666667</v>
      </c>
      <c r="E121" s="232">
        <v>210.73333333333335</v>
      </c>
      <c r="F121" s="232">
        <v>207.11666666666667</v>
      </c>
      <c r="G121" s="232">
        <v>201.73333333333335</v>
      </c>
      <c r="H121" s="232">
        <v>219.73333333333335</v>
      </c>
      <c r="I121" s="232">
        <v>225.11666666666667</v>
      </c>
      <c r="J121" s="232">
        <v>228.73333333333335</v>
      </c>
      <c r="K121" s="231">
        <v>221.5</v>
      </c>
      <c r="L121" s="231">
        <v>212.5</v>
      </c>
      <c r="M121" s="231">
        <v>8.6551399999999994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701.3</v>
      </c>
      <c r="D122" s="232">
        <v>705.23333333333323</v>
      </c>
      <c r="E122" s="232">
        <v>696.16666666666652</v>
      </c>
      <c r="F122" s="232">
        <v>691.0333333333333</v>
      </c>
      <c r="G122" s="232">
        <v>681.96666666666658</v>
      </c>
      <c r="H122" s="232">
        <v>710.36666666666645</v>
      </c>
      <c r="I122" s="232">
        <v>719.43333333333328</v>
      </c>
      <c r="J122" s="232">
        <v>724.56666666666638</v>
      </c>
      <c r="K122" s="231">
        <v>714.3</v>
      </c>
      <c r="L122" s="231">
        <v>700.1</v>
      </c>
      <c r="M122" s="231">
        <v>18.243960000000001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580.65</v>
      </c>
      <c r="D123" s="232">
        <v>580.05000000000007</v>
      </c>
      <c r="E123" s="232">
        <v>573.60000000000014</v>
      </c>
      <c r="F123" s="232">
        <v>566.55000000000007</v>
      </c>
      <c r="G123" s="232">
        <v>560.10000000000014</v>
      </c>
      <c r="H123" s="232">
        <v>587.10000000000014</v>
      </c>
      <c r="I123" s="232">
        <v>593.55000000000018</v>
      </c>
      <c r="J123" s="232">
        <v>600.60000000000014</v>
      </c>
      <c r="K123" s="231">
        <v>586.5</v>
      </c>
      <c r="L123" s="231">
        <v>573</v>
      </c>
      <c r="M123" s="231">
        <v>17.25412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442.75</v>
      </c>
      <c r="D124" s="232">
        <v>446.66666666666669</v>
      </c>
      <c r="E124" s="232">
        <v>437.98333333333335</v>
      </c>
      <c r="F124" s="232">
        <v>433.21666666666664</v>
      </c>
      <c r="G124" s="232">
        <v>424.5333333333333</v>
      </c>
      <c r="H124" s="232">
        <v>451.43333333333339</v>
      </c>
      <c r="I124" s="232">
        <v>460.11666666666667</v>
      </c>
      <c r="J124" s="232">
        <v>464.88333333333344</v>
      </c>
      <c r="K124" s="231">
        <v>455.35</v>
      </c>
      <c r="L124" s="231">
        <v>441.9</v>
      </c>
      <c r="M124" s="231">
        <v>14.61802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1707.15</v>
      </c>
      <c r="D125" s="232">
        <v>1702.8833333333332</v>
      </c>
      <c r="E125" s="232">
        <v>1692.0166666666664</v>
      </c>
      <c r="F125" s="232">
        <v>1676.8833333333332</v>
      </c>
      <c r="G125" s="232">
        <v>1666.0166666666664</v>
      </c>
      <c r="H125" s="232">
        <v>1718.0166666666664</v>
      </c>
      <c r="I125" s="232">
        <v>1728.8833333333332</v>
      </c>
      <c r="J125" s="232">
        <v>1744.0166666666664</v>
      </c>
      <c r="K125" s="231">
        <v>1713.75</v>
      </c>
      <c r="L125" s="231">
        <v>1687.75</v>
      </c>
      <c r="M125" s="231">
        <v>27.7011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88.75</v>
      </c>
      <c r="D126" s="232">
        <v>88.75</v>
      </c>
      <c r="E126" s="232">
        <v>87.6</v>
      </c>
      <c r="F126" s="232">
        <v>86.449999999999989</v>
      </c>
      <c r="G126" s="232">
        <v>85.299999999999983</v>
      </c>
      <c r="H126" s="232">
        <v>89.9</v>
      </c>
      <c r="I126" s="232">
        <v>91.050000000000011</v>
      </c>
      <c r="J126" s="232">
        <v>92.200000000000017</v>
      </c>
      <c r="K126" s="231">
        <v>89.9</v>
      </c>
      <c r="L126" s="231">
        <v>87.6</v>
      </c>
      <c r="M126" s="231">
        <v>38.11083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3706.5</v>
      </c>
      <c r="D127" s="232">
        <v>3697.3833333333332</v>
      </c>
      <c r="E127" s="232">
        <v>3663.1166666666663</v>
      </c>
      <c r="F127" s="232">
        <v>3619.7333333333331</v>
      </c>
      <c r="G127" s="232">
        <v>3585.4666666666662</v>
      </c>
      <c r="H127" s="232">
        <v>3740.7666666666664</v>
      </c>
      <c r="I127" s="232">
        <v>3775.0333333333328</v>
      </c>
      <c r="J127" s="232">
        <v>3818.4166666666665</v>
      </c>
      <c r="K127" s="231">
        <v>3731.65</v>
      </c>
      <c r="L127" s="231">
        <v>3654</v>
      </c>
      <c r="M127" s="231">
        <v>2.0838800000000002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352.35</v>
      </c>
      <c r="D128" s="232">
        <v>351.86666666666662</v>
      </c>
      <c r="E128" s="232">
        <v>348.58333333333326</v>
      </c>
      <c r="F128" s="232">
        <v>344.81666666666666</v>
      </c>
      <c r="G128" s="232">
        <v>341.5333333333333</v>
      </c>
      <c r="H128" s="232">
        <v>355.63333333333321</v>
      </c>
      <c r="I128" s="232">
        <v>358.91666666666663</v>
      </c>
      <c r="J128" s="232">
        <v>362.68333333333317</v>
      </c>
      <c r="K128" s="231">
        <v>355.15</v>
      </c>
      <c r="L128" s="231">
        <v>348.1</v>
      </c>
      <c r="M128" s="231">
        <v>12.65096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4853.6000000000004</v>
      </c>
      <c r="D129" s="232">
        <v>4829.2333333333336</v>
      </c>
      <c r="E129" s="232">
        <v>4789.3666666666668</v>
      </c>
      <c r="F129" s="232">
        <v>4725.1333333333332</v>
      </c>
      <c r="G129" s="232">
        <v>4685.2666666666664</v>
      </c>
      <c r="H129" s="232">
        <v>4893.4666666666672</v>
      </c>
      <c r="I129" s="232">
        <v>4933.3333333333339</v>
      </c>
      <c r="J129" s="232">
        <v>4997.5666666666675</v>
      </c>
      <c r="K129" s="231">
        <v>4869.1000000000004</v>
      </c>
      <c r="L129" s="231">
        <v>4765</v>
      </c>
      <c r="M129" s="231">
        <v>4.2227600000000001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2159.15</v>
      </c>
      <c r="D130" s="232">
        <v>2173.6166666666668</v>
      </c>
      <c r="E130" s="232">
        <v>2139.0333333333338</v>
      </c>
      <c r="F130" s="232">
        <v>2118.916666666667</v>
      </c>
      <c r="G130" s="232">
        <v>2084.3333333333339</v>
      </c>
      <c r="H130" s="232">
        <v>2193.7333333333336</v>
      </c>
      <c r="I130" s="232">
        <v>2228.3166666666666</v>
      </c>
      <c r="J130" s="232">
        <v>2248.4333333333334</v>
      </c>
      <c r="K130" s="231">
        <v>2208.1999999999998</v>
      </c>
      <c r="L130" s="231">
        <v>2153.5</v>
      </c>
      <c r="M130" s="231">
        <v>20.005559999999999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316.2</v>
      </c>
      <c r="D131" s="232">
        <v>316.55</v>
      </c>
      <c r="E131" s="232">
        <v>313.60000000000002</v>
      </c>
      <c r="F131" s="232">
        <v>311</v>
      </c>
      <c r="G131" s="232">
        <v>308.05</v>
      </c>
      <c r="H131" s="232">
        <v>319.15000000000003</v>
      </c>
      <c r="I131" s="232">
        <v>322.09999999999997</v>
      </c>
      <c r="J131" s="232">
        <v>324.70000000000005</v>
      </c>
      <c r="K131" s="231">
        <v>319.5</v>
      </c>
      <c r="L131" s="231">
        <v>313.95</v>
      </c>
      <c r="M131" s="231">
        <v>10.06771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590.9</v>
      </c>
      <c r="D132" s="232">
        <v>593.31666666666661</v>
      </c>
      <c r="E132" s="232">
        <v>587.68333333333317</v>
      </c>
      <c r="F132" s="232">
        <v>584.46666666666658</v>
      </c>
      <c r="G132" s="232">
        <v>578.83333333333314</v>
      </c>
      <c r="H132" s="232">
        <v>596.53333333333319</v>
      </c>
      <c r="I132" s="232">
        <v>602.16666666666663</v>
      </c>
      <c r="J132" s="232">
        <v>605.38333333333321</v>
      </c>
      <c r="K132" s="231">
        <v>598.95000000000005</v>
      </c>
      <c r="L132" s="231">
        <v>590.1</v>
      </c>
      <c r="M132" s="231">
        <v>9.1662999999999997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3841.6</v>
      </c>
      <c r="D133" s="232">
        <v>3819.4166666666665</v>
      </c>
      <c r="E133" s="232">
        <v>3774.9333333333329</v>
      </c>
      <c r="F133" s="232">
        <v>3708.2666666666664</v>
      </c>
      <c r="G133" s="232">
        <v>3663.7833333333328</v>
      </c>
      <c r="H133" s="232">
        <v>3886.083333333333</v>
      </c>
      <c r="I133" s="232">
        <v>3930.5666666666666</v>
      </c>
      <c r="J133" s="232">
        <v>3997.2333333333331</v>
      </c>
      <c r="K133" s="231">
        <v>3863.9</v>
      </c>
      <c r="L133" s="231">
        <v>3752.75</v>
      </c>
      <c r="M133" s="231">
        <v>0.61117999999999995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658.35</v>
      </c>
      <c r="D134" s="232">
        <v>660.9</v>
      </c>
      <c r="E134" s="232">
        <v>654.44999999999993</v>
      </c>
      <c r="F134" s="232">
        <v>650.54999999999995</v>
      </c>
      <c r="G134" s="232">
        <v>644.09999999999991</v>
      </c>
      <c r="H134" s="232">
        <v>664.8</v>
      </c>
      <c r="I134" s="232">
        <v>671.25</v>
      </c>
      <c r="J134" s="232">
        <v>675.15</v>
      </c>
      <c r="K134" s="231">
        <v>667.35</v>
      </c>
      <c r="L134" s="231">
        <v>657</v>
      </c>
      <c r="M134" s="231">
        <v>5.5529999999999999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86730.85</v>
      </c>
      <c r="D135" s="232">
        <v>86993.616666666669</v>
      </c>
      <c r="E135" s="232">
        <v>85738.233333333337</v>
      </c>
      <c r="F135" s="232">
        <v>84745.616666666669</v>
      </c>
      <c r="G135" s="232">
        <v>83490.233333333337</v>
      </c>
      <c r="H135" s="232">
        <v>87986.233333333337</v>
      </c>
      <c r="I135" s="232">
        <v>89241.616666666669</v>
      </c>
      <c r="J135" s="232">
        <v>90234.233333333337</v>
      </c>
      <c r="K135" s="231">
        <v>88249</v>
      </c>
      <c r="L135" s="231">
        <v>86001</v>
      </c>
      <c r="M135" s="231">
        <v>0.10316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255.55</v>
      </c>
      <c r="D136" s="232">
        <v>255.01666666666668</v>
      </c>
      <c r="E136" s="232">
        <v>252.13333333333338</v>
      </c>
      <c r="F136" s="232">
        <v>248.7166666666667</v>
      </c>
      <c r="G136" s="232">
        <v>245.8333333333334</v>
      </c>
      <c r="H136" s="232">
        <v>258.43333333333339</v>
      </c>
      <c r="I136" s="232">
        <v>261.31666666666661</v>
      </c>
      <c r="J136" s="232">
        <v>264.73333333333335</v>
      </c>
      <c r="K136" s="231">
        <v>257.89999999999998</v>
      </c>
      <c r="L136" s="231">
        <v>251.6</v>
      </c>
      <c r="M136" s="231">
        <v>22.202210000000001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1313.95</v>
      </c>
      <c r="D137" s="232">
        <v>1315.0666666666666</v>
      </c>
      <c r="E137" s="232">
        <v>1303.8833333333332</v>
      </c>
      <c r="F137" s="232">
        <v>1293.8166666666666</v>
      </c>
      <c r="G137" s="232">
        <v>1282.6333333333332</v>
      </c>
      <c r="H137" s="232">
        <v>1325.1333333333332</v>
      </c>
      <c r="I137" s="232">
        <v>1336.3166666666666</v>
      </c>
      <c r="J137" s="232">
        <v>1346.3833333333332</v>
      </c>
      <c r="K137" s="231">
        <v>1326.25</v>
      </c>
      <c r="L137" s="231">
        <v>1305</v>
      </c>
      <c r="M137" s="231">
        <v>18.47879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501</v>
      </c>
      <c r="D138" s="232">
        <v>500.73333333333335</v>
      </c>
      <c r="E138" s="232">
        <v>496.4666666666667</v>
      </c>
      <c r="F138" s="232">
        <v>491.93333333333334</v>
      </c>
      <c r="G138" s="232">
        <v>487.66666666666669</v>
      </c>
      <c r="H138" s="232">
        <v>505.26666666666671</v>
      </c>
      <c r="I138" s="232">
        <v>509.53333333333336</v>
      </c>
      <c r="J138" s="232">
        <v>514.06666666666672</v>
      </c>
      <c r="K138" s="231">
        <v>505</v>
      </c>
      <c r="L138" s="231">
        <v>496.2</v>
      </c>
      <c r="M138" s="231">
        <v>8.9617000000000004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8696.25</v>
      </c>
      <c r="D139" s="232">
        <v>8686.5666666666675</v>
      </c>
      <c r="E139" s="232">
        <v>8625.6833333333343</v>
      </c>
      <c r="F139" s="232">
        <v>8555.1166666666668</v>
      </c>
      <c r="G139" s="232">
        <v>8494.2333333333336</v>
      </c>
      <c r="H139" s="232">
        <v>8757.133333333335</v>
      </c>
      <c r="I139" s="232">
        <v>8818.0166666666701</v>
      </c>
      <c r="J139" s="232">
        <v>8888.5833333333358</v>
      </c>
      <c r="K139" s="231">
        <v>8747.4500000000007</v>
      </c>
      <c r="L139" s="231">
        <v>8616</v>
      </c>
      <c r="M139" s="231">
        <v>3.17544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690.05</v>
      </c>
      <c r="D140" s="232">
        <v>693.38333333333321</v>
      </c>
      <c r="E140" s="232">
        <v>681.46666666666647</v>
      </c>
      <c r="F140" s="232">
        <v>672.88333333333321</v>
      </c>
      <c r="G140" s="232">
        <v>660.96666666666647</v>
      </c>
      <c r="H140" s="232">
        <v>701.96666666666647</v>
      </c>
      <c r="I140" s="232">
        <v>713.88333333333321</v>
      </c>
      <c r="J140" s="232">
        <v>722.46666666666647</v>
      </c>
      <c r="K140" s="231">
        <v>705.3</v>
      </c>
      <c r="L140" s="231">
        <v>684.8</v>
      </c>
      <c r="M140" s="231">
        <v>4.2953700000000001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428.25</v>
      </c>
      <c r="D141" s="232">
        <v>429.09999999999997</v>
      </c>
      <c r="E141" s="232">
        <v>425.29999999999995</v>
      </c>
      <c r="F141" s="232">
        <v>422.34999999999997</v>
      </c>
      <c r="G141" s="232">
        <v>418.54999999999995</v>
      </c>
      <c r="H141" s="232">
        <v>432.04999999999995</v>
      </c>
      <c r="I141" s="232">
        <v>435.85</v>
      </c>
      <c r="J141" s="232">
        <v>438.79999999999995</v>
      </c>
      <c r="K141" s="231">
        <v>432.9</v>
      </c>
      <c r="L141" s="231">
        <v>426.15</v>
      </c>
      <c r="M141" s="231">
        <v>10.275729999999999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49.95</v>
      </c>
      <c r="D142" s="232">
        <v>49.816666666666663</v>
      </c>
      <c r="E142" s="232">
        <v>49.483333333333327</v>
      </c>
      <c r="F142" s="232">
        <v>49.016666666666666</v>
      </c>
      <c r="G142" s="232">
        <v>48.68333333333333</v>
      </c>
      <c r="H142" s="232">
        <v>50.283333333333324</v>
      </c>
      <c r="I142" s="232">
        <v>50.616666666666667</v>
      </c>
      <c r="J142" s="232">
        <v>51.083333333333321</v>
      </c>
      <c r="K142" s="231">
        <v>50.15</v>
      </c>
      <c r="L142" s="231">
        <v>49.35</v>
      </c>
      <c r="M142" s="231">
        <v>48.754510000000003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2183.0500000000002</v>
      </c>
      <c r="D143" s="232">
        <v>2184.35</v>
      </c>
      <c r="E143" s="232">
        <v>2161.25</v>
      </c>
      <c r="F143" s="232">
        <v>2139.4500000000003</v>
      </c>
      <c r="G143" s="232">
        <v>2116.3500000000004</v>
      </c>
      <c r="H143" s="232">
        <v>2206.1499999999996</v>
      </c>
      <c r="I143" s="232">
        <v>2229.2499999999991</v>
      </c>
      <c r="J143" s="232">
        <v>2251.0499999999993</v>
      </c>
      <c r="K143" s="231">
        <v>2207.4499999999998</v>
      </c>
      <c r="L143" s="231">
        <v>2162.5500000000002</v>
      </c>
      <c r="M143" s="231">
        <v>3.31969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957.05</v>
      </c>
      <c r="D144" s="232">
        <v>962.38333333333321</v>
      </c>
      <c r="E144" s="232">
        <v>949.61666666666645</v>
      </c>
      <c r="F144" s="232">
        <v>942.18333333333328</v>
      </c>
      <c r="G144" s="232">
        <v>929.41666666666652</v>
      </c>
      <c r="H144" s="232">
        <v>969.81666666666638</v>
      </c>
      <c r="I144" s="232">
        <v>982.58333333333326</v>
      </c>
      <c r="J144" s="232">
        <v>990.01666666666631</v>
      </c>
      <c r="K144" s="231">
        <v>975.15</v>
      </c>
      <c r="L144" s="231">
        <v>954.95</v>
      </c>
      <c r="M144" s="231">
        <v>5.9821099999999996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169.6</v>
      </c>
      <c r="D145" s="232">
        <v>170.08333333333334</v>
      </c>
      <c r="E145" s="232">
        <v>168.51666666666668</v>
      </c>
      <c r="F145" s="232">
        <v>167.43333333333334</v>
      </c>
      <c r="G145" s="232">
        <v>165.86666666666667</v>
      </c>
      <c r="H145" s="232">
        <v>171.16666666666669</v>
      </c>
      <c r="I145" s="232">
        <v>172.73333333333335</v>
      </c>
      <c r="J145" s="232">
        <v>173.81666666666669</v>
      </c>
      <c r="K145" s="231">
        <v>171.65</v>
      </c>
      <c r="L145" s="231">
        <v>169</v>
      </c>
      <c r="M145" s="231">
        <v>111.84381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82.05</v>
      </c>
      <c r="D146" s="232">
        <v>81.766666666666666</v>
      </c>
      <c r="E146" s="232">
        <v>81.033333333333331</v>
      </c>
      <c r="F146" s="232">
        <v>80.016666666666666</v>
      </c>
      <c r="G146" s="232">
        <v>79.283333333333331</v>
      </c>
      <c r="H146" s="232">
        <v>82.783333333333331</v>
      </c>
      <c r="I146" s="232">
        <v>83.516666666666652</v>
      </c>
      <c r="J146" s="232">
        <v>84.533333333333331</v>
      </c>
      <c r="K146" s="231">
        <v>82.5</v>
      </c>
      <c r="L146" s="231">
        <v>80.75</v>
      </c>
      <c r="M146" s="231">
        <v>106.37533999999999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4177.95</v>
      </c>
      <c r="D147" s="232">
        <v>4203.3666666666659</v>
      </c>
      <c r="E147" s="232">
        <v>4135.6333333333314</v>
      </c>
      <c r="F147" s="232">
        <v>4093.3166666666657</v>
      </c>
      <c r="G147" s="232">
        <v>4025.5833333333312</v>
      </c>
      <c r="H147" s="232">
        <v>4245.6833333333316</v>
      </c>
      <c r="I147" s="232">
        <v>4313.416666666667</v>
      </c>
      <c r="J147" s="232">
        <v>4355.7333333333318</v>
      </c>
      <c r="K147" s="231">
        <v>4271.1000000000004</v>
      </c>
      <c r="L147" s="231">
        <v>4161.05</v>
      </c>
      <c r="M147" s="231">
        <v>1.0383500000000001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18648</v>
      </c>
      <c r="D148" s="232">
        <v>18674.383333333335</v>
      </c>
      <c r="E148" s="232">
        <v>18524.616666666669</v>
      </c>
      <c r="F148" s="232">
        <v>18401.233333333334</v>
      </c>
      <c r="G148" s="232">
        <v>18251.466666666667</v>
      </c>
      <c r="H148" s="232">
        <v>18797.76666666667</v>
      </c>
      <c r="I148" s="232">
        <v>18947.53333333334</v>
      </c>
      <c r="J148" s="232">
        <v>19070.916666666672</v>
      </c>
      <c r="K148" s="231">
        <v>18824.150000000001</v>
      </c>
      <c r="L148" s="231">
        <v>18551</v>
      </c>
      <c r="M148" s="231">
        <v>0.49268000000000001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221.9</v>
      </c>
      <c r="D149" s="232">
        <v>220.48333333333335</v>
      </c>
      <c r="E149" s="232">
        <v>217.51666666666671</v>
      </c>
      <c r="F149" s="232">
        <v>213.13333333333335</v>
      </c>
      <c r="G149" s="232">
        <v>210.16666666666671</v>
      </c>
      <c r="H149" s="232">
        <v>224.8666666666667</v>
      </c>
      <c r="I149" s="232">
        <v>227.83333333333334</v>
      </c>
      <c r="J149" s="232">
        <v>232.2166666666667</v>
      </c>
      <c r="K149" s="231">
        <v>223.45</v>
      </c>
      <c r="L149" s="231">
        <v>216.1</v>
      </c>
      <c r="M149" s="231">
        <v>4.4030199999999997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836.95</v>
      </c>
      <c r="D150" s="232">
        <v>834.7166666666667</v>
      </c>
      <c r="E150" s="232">
        <v>827.23333333333335</v>
      </c>
      <c r="F150" s="232">
        <v>817.51666666666665</v>
      </c>
      <c r="G150" s="232">
        <v>810.0333333333333</v>
      </c>
      <c r="H150" s="232">
        <v>844.43333333333339</v>
      </c>
      <c r="I150" s="232">
        <v>851.91666666666674</v>
      </c>
      <c r="J150" s="232">
        <v>861.63333333333344</v>
      </c>
      <c r="K150" s="231">
        <v>842.2</v>
      </c>
      <c r="L150" s="231">
        <v>825</v>
      </c>
      <c r="M150" s="231">
        <v>4.5804400000000003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154.65</v>
      </c>
      <c r="D151" s="232">
        <v>154.70000000000002</v>
      </c>
      <c r="E151" s="232">
        <v>153.20000000000005</v>
      </c>
      <c r="F151" s="232">
        <v>151.75000000000003</v>
      </c>
      <c r="G151" s="232">
        <v>150.25000000000006</v>
      </c>
      <c r="H151" s="232">
        <v>156.15000000000003</v>
      </c>
      <c r="I151" s="232">
        <v>157.64999999999998</v>
      </c>
      <c r="J151" s="232">
        <v>159.10000000000002</v>
      </c>
      <c r="K151" s="231">
        <v>156.19999999999999</v>
      </c>
      <c r="L151" s="231">
        <v>153.25</v>
      </c>
      <c r="M151" s="231">
        <v>186.75945999999999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245.8</v>
      </c>
      <c r="D152" s="232">
        <v>246.16666666666666</v>
      </c>
      <c r="E152" s="232">
        <v>243.63333333333333</v>
      </c>
      <c r="F152" s="232">
        <v>241.46666666666667</v>
      </c>
      <c r="G152" s="232">
        <v>238.93333333333334</v>
      </c>
      <c r="H152" s="232">
        <v>248.33333333333331</v>
      </c>
      <c r="I152" s="232">
        <v>250.86666666666667</v>
      </c>
      <c r="J152" s="232">
        <v>253.0333333333333</v>
      </c>
      <c r="K152" s="231">
        <v>248.7</v>
      </c>
      <c r="L152" s="231">
        <v>244</v>
      </c>
      <c r="M152" s="231">
        <v>19.572749999999999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606.54999999999995</v>
      </c>
      <c r="D153" s="232">
        <v>609.94999999999993</v>
      </c>
      <c r="E153" s="232">
        <v>597.89999999999986</v>
      </c>
      <c r="F153" s="232">
        <v>589.24999999999989</v>
      </c>
      <c r="G153" s="232">
        <v>577.19999999999982</v>
      </c>
      <c r="H153" s="232">
        <v>618.59999999999991</v>
      </c>
      <c r="I153" s="232">
        <v>630.64999999999986</v>
      </c>
      <c r="J153" s="232">
        <v>639.29999999999995</v>
      </c>
      <c r="K153" s="231">
        <v>622</v>
      </c>
      <c r="L153" s="231">
        <v>601.29999999999995</v>
      </c>
      <c r="M153" s="231">
        <v>26.708600000000001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3153.25</v>
      </c>
      <c r="D154" s="232">
        <v>3160.4166666666665</v>
      </c>
      <c r="E154" s="232">
        <v>3138.6833333333329</v>
      </c>
      <c r="F154" s="232">
        <v>3124.1166666666663</v>
      </c>
      <c r="G154" s="232">
        <v>3102.3833333333328</v>
      </c>
      <c r="H154" s="232">
        <v>3174.9833333333331</v>
      </c>
      <c r="I154" s="232">
        <v>3196.7166666666667</v>
      </c>
      <c r="J154" s="232">
        <v>3211.2833333333333</v>
      </c>
      <c r="K154" s="231">
        <v>3182.15</v>
      </c>
      <c r="L154" s="231">
        <v>3145.85</v>
      </c>
      <c r="M154" s="231">
        <v>0.56706999999999996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521.54999999999995</v>
      </c>
      <c r="D155" s="232">
        <v>516.18333333333339</v>
      </c>
      <c r="E155" s="232">
        <v>502.51666666666677</v>
      </c>
      <c r="F155" s="232">
        <v>483.48333333333335</v>
      </c>
      <c r="G155" s="232">
        <v>469.81666666666672</v>
      </c>
      <c r="H155" s="232">
        <v>535.21666666666681</v>
      </c>
      <c r="I155" s="232">
        <v>548.88333333333333</v>
      </c>
      <c r="J155" s="232">
        <v>567.91666666666686</v>
      </c>
      <c r="K155" s="231">
        <v>529.85</v>
      </c>
      <c r="L155" s="231">
        <v>497.15</v>
      </c>
      <c r="M155" s="231">
        <v>19.912420000000001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3160.7</v>
      </c>
      <c r="D156" s="232">
        <v>3186.7166666666667</v>
      </c>
      <c r="E156" s="232">
        <v>3124.9833333333336</v>
      </c>
      <c r="F156" s="232">
        <v>3089.2666666666669</v>
      </c>
      <c r="G156" s="232">
        <v>3027.5333333333338</v>
      </c>
      <c r="H156" s="232">
        <v>3222.4333333333334</v>
      </c>
      <c r="I156" s="232">
        <v>3284.1666666666661</v>
      </c>
      <c r="J156" s="232">
        <v>3319.8833333333332</v>
      </c>
      <c r="K156" s="231">
        <v>3248.45</v>
      </c>
      <c r="L156" s="231">
        <v>3151</v>
      </c>
      <c r="M156" s="231">
        <v>3.0996299999999999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38062.85</v>
      </c>
      <c r="D157" s="232">
        <v>37942.950000000004</v>
      </c>
      <c r="E157" s="232">
        <v>37685.900000000009</v>
      </c>
      <c r="F157" s="232">
        <v>37308.950000000004</v>
      </c>
      <c r="G157" s="232">
        <v>37051.900000000009</v>
      </c>
      <c r="H157" s="232">
        <v>38319.900000000009</v>
      </c>
      <c r="I157" s="232">
        <v>38576.950000000012</v>
      </c>
      <c r="J157" s="232">
        <v>38953.900000000009</v>
      </c>
      <c r="K157" s="231">
        <v>38200</v>
      </c>
      <c r="L157" s="231">
        <v>37566</v>
      </c>
      <c r="M157" s="231">
        <v>0.1009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946.6</v>
      </c>
      <c r="D158" s="232">
        <v>945.36666666666667</v>
      </c>
      <c r="E158" s="232">
        <v>935.73333333333335</v>
      </c>
      <c r="F158" s="232">
        <v>924.86666666666667</v>
      </c>
      <c r="G158" s="232">
        <v>915.23333333333335</v>
      </c>
      <c r="H158" s="232">
        <v>956.23333333333335</v>
      </c>
      <c r="I158" s="232">
        <v>965.86666666666679</v>
      </c>
      <c r="J158" s="232">
        <v>976.73333333333335</v>
      </c>
      <c r="K158" s="231">
        <v>955</v>
      </c>
      <c r="L158" s="231">
        <v>934.5</v>
      </c>
      <c r="M158" s="231">
        <v>1.76068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4971</v>
      </c>
      <c r="D159" s="232">
        <v>4998.6166666666668</v>
      </c>
      <c r="E159" s="232">
        <v>4923.3833333333332</v>
      </c>
      <c r="F159" s="232">
        <v>4875.7666666666664</v>
      </c>
      <c r="G159" s="232">
        <v>4800.5333333333328</v>
      </c>
      <c r="H159" s="232">
        <v>5046.2333333333336</v>
      </c>
      <c r="I159" s="232">
        <v>5121.4666666666672</v>
      </c>
      <c r="J159" s="232">
        <v>5169.0833333333339</v>
      </c>
      <c r="K159" s="231">
        <v>5073.8500000000004</v>
      </c>
      <c r="L159" s="231">
        <v>4951</v>
      </c>
      <c r="M159" s="231">
        <v>3.2200500000000001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219.65</v>
      </c>
      <c r="D160" s="232">
        <v>218.6</v>
      </c>
      <c r="E160" s="232">
        <v>216.7</v>
      </c>
      <c r="F160" s="232">
        <v>213.75</v>
      </c>
      <c r="G160" s="232">
        <v>211.85</v>
      </c>
      <c r="H160" s="232">
        <v>221.54999999999998</v>
      </c>
      <c r="I160" s="232">
        <v>223.45000000000002</v>
      </c>
      <c r="J160" s="232">
        <v>226.39999999999998</v>
      </c>
      <c r="K160" s="231">
        <v>220.5</v>
      </c>
      <c r="L160" s="231">
        <v>215.65</v>
      </c>
      <c r="M160" s="231">
        <v>18.895440000000001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2268.15</v>
      </c>
      <c r="D161" s="232">
        <v>2275.5</v>
      </c>
      <c r="E161" s="232">
        <v>2250.65</v>
      </c>
      <c r="F161" s="232">
        <v>2233.15</v>
      </c>
      <c r="G161" s="232">
        <v>2208.3000000000002</v>
      </c>
      <c r="H161" s="232">
        <v>2293</v>
      </c>
      <c r="I161" s="232">
        <v>2317.8500000000004</v>
      </c>
      <c r="J161" s="232">
        <v>2335.35</v>
      </c>
      <c r="K161" s="231">
        <v>2300.35</v>
      </c>
      <c r="L161" s="231">
        <v>2258</v>
      </c>
      <c r="M161" s="231">
        <v>3.8134399999999999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3069.65</v>
      </c>
      <c r="D162" s="232">
        <v>3053.9166666666665</v>
      </c>
      <c r="E162" s="232">
        <v>3019.7833333333328</v>
      </c>
      <c r="F162" s="232">
        <v>2969.9166666666665</v>
      </c>
      <c r="G162" s="232">
        <v>2935.7833333333328</v>
      </c>
      <c r="H162" s="232">
        <v>3103.7833333333328</v>
      </c>
      <c r="I162" s="232">
        <v>3137.916666666667</v>
      </c>
      <c r="J162" s="232">
        <v>3187.7833333333328</v>
      </c>
      <c r="K162" s="231">
        <v>3088.05</v>
      </c>
      <c r="L162" s="231">
        <v>3004.05</v>
      </c>
      <c r="M162" s="231">
        <v>3.64256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299.05</v>
      </c>
      <c r="D163" s="232">
        <v>298.36666666666667</v>
      </c>
      <c r="E163" s="232">
        <v>294.83333333333337</v>
      </c>
      <c r="F163" s="232">
        <v>290.61666666666667</v>
      </c>
      <c r="G163" s="232">
        <v>287.08333333333337</v>
      </c>
      <c r="H163" s="232">
        <v>302.58333333333337</v>
      </c>
      <c r="I163" s="232">
        <v>306.11666666666667</v>
      </c>
      <c r="J163" s="232">
        <v>310.33333333333337</v>
      </c>
      <c r="K163" s="231">
        <v>301.89999999999998</v>
      </c>
      <c r="L163" s="231">
        <v>294.14999999999998</v>
      </c>
      <c r="M163" s="231">
        <v>17.4482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147.55000000000001</v>
      </c>
      <c r="D164" s="232">
        <v>147.06666666666666</v>
      </c>
      <c r="E164" s="232">
        <v>145.53333333333333</v>
      </c>
      <c r="F164" s="232">
        <v>143.51666666666668</v>
      </c>
      <c r="G164" s="232">
        <v>141.98333333333335</v>
      </c>
      <c r="H164" s="232">
        <v>149.08333333333331</v>
      </c>
      <c r="I164" s="232">
        <v>150.61666666666662</v>
      </c>
      <c r="J164" s="232">
        <v>152.6333333333333</v>
      </c>
      <c r="K164" s="231">
        <v>148.6</v>
      </c>
      <c r="L164" s="231">
        <v>145.05000000000001</v>
      </c>
      <c r="M164" s="231">
        <v>46.778480000000002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213.25</v>
      </c>
      <c r="D165" s="232">
        <v>213.91666666666666</v>
      </c>
      <c r="E165" s="232">
        <v>211.93333333333331</v>
      </c>
      <c r="F165" s="232">
        <v>210.61666666666665</v>
      </c>
      <c r="G165" s="232">
        <v>208.6333333333333</v>
      </c>
      <c r="H165" s="232">
        <v>215.23333333333332</v>
      </c>
      <c r="I165" s="232">
        <v>217.21666666666667</v>
      </c>
      <c r="J165" s="232">
        <v>218.53333333333333</v>
      </c>
      <c r="K165" s="231">
        <v>215.9</v>
      </c>
      <c r="L165" s="231">
        <v>212.6</v>
      </c>
      <c r="M165" s="231">
        <v>77.594059999999999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403.45</v>
      </c>
      <c r="D166" s="232">
        <v>405.48333333333335</v>
      </c>
      <c r="E166" s="232">
        <v>393.9666666666667</v>
      </c>
      <c r="F166" s="232">
        <v>384.48333333333335</v>
      </c>
      <c r="G166" s="232">
        <v>372.9666666666667</v>
      </c>
      <c r="H166" s="232">
        <v>414.9666666666667</v>
      </c>
      <c r="I166" s="232">
        <v>426.48333333333335</v>
      </c>
      <c r="J166" s="232">
        <v>435.9666666666667</v>
      </c>
      <c r="K166" s="231">
        <v>417</v>
      </c>
      <c r="L166" s="231">
        <v>396</v>
      </c>
      <c r="M166" s="231">
        <v>12.26282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13656.65</v>
      </c>
      <c r="D167" s="232">
        <v>13581.566666666666</v>
      </c>
      <c r="E167" s="232">
        <v>13475.083333333332</v>
      </c>
      <c r="F167" s="232">
        <v>13293.516666666666</v>
      </c>
      <c r="G167" s="232">
        <v>13187.033333333333</v>
      </c>
      <c r="H167" s="232">
        <v>13763.133333333331</v>
      </c>
      <c r="I167" s="232">
        <v>13869.616666666665</v>
      </c>
      <c r="J167" s="232">
        <v>14051.183333333331</v>
      </c>
      <c r="K167" s="231">
        <v>13688.05</v>
      </c>
      <c r="L167" s="231">
        <v>13400</v>
      </c>
      <c r="M167" s="231">
        <v>7.0110000000000006E-2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48.25</v>
      </c>
      <c r="D168" s="232">
        <v>48.033333333333331</v>
      </c>
      <c r="E168" s="232">
        <v>47.466666666666661</v>
      </c>
      <c r="F168" s="232">
        <v>46.68333333333333</v>
      </c>
      <c r="G168" s="232">
        <v>46.11666666666666</v>
      </c>
      <c r="H168" s="232">
        <v>48.816666666666663</v>
      </c>
      <c r="I168" s="232">
        <v>49.383333333333326</v>
      </c>
      <c r="J168" s="232">
        <v>50.166666666666664</v>
      </c>
      <c r="K168" s="231">
        <v>48.6</v>
      </c>
      <c r="L168" s="231">
        <v>47.25</v>
      </c>
      <c r="M168" s="231">
        <v>593.29147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112.8</v>
      </c>
      <c r="D169" s="232">
        <v>112.39999999999999</v>
      </c>
      <c r="E169" s="232">
        <v>111.64999999999998</v>
      </c>
      <c r="F169" s="232">
        <v>110.49999999999999</v>
      </c>
      <c r="G169" s="232">
        <v>109.74999999999997</v>
      </c>
      <c r="H169" s="232">
        <v>113.54999999999998</v>
      </c>
      <c r="I169" s="232">
        <v>114.30000000000001</v>
      </c>
      <c r="J169" s="232">
        <v>115.44999999999999</v>
      </c>
      <c r="K169" s="231">
        <v>113.15</v>
      </c>
      <c r="L169" s="231">
        <v>111.25</v>
      </c>
      <c r="M169" s="231">
        <v>36.231610000000003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2367.5</v>
      </c>
      <c r="D170" s="232">
        <v>2374.5333333333333</v>
      </c>
      <c r="E170" s="232">
        <v>2354.3166666666666</v>
      </c>
      <c r="F170" s="232">
        <v>2341.1333333333332</v>
      </c>
      <c r="G170" s="232">
        <v>2320.9166666666665</v>
      </c>
      <c r="H170" s="232">
        <v>2387.7166666666667</v>
      </c>
      <c r="I170" s="232">
        <v>2407.9333333333329</v>
      </c>
      <c r="J170" s="232">
        <v>2421.1166666666668</v>
      </c>
      <c r="K170" s="231">
        <v>2394.75</v>
      </c>
      <c r="L170" s="231">
        <v>2361.35</v>
      </c>
      <c r="M170" s="231">
        <v>45.466549999999998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739.2</v>
      </c>
      <c r="D171" s="232">
        <v>739.71666666666658</v>
      </c>
      <c r="E171" s="232">
        <v>733.78333333333319</v>
      </c>
      <c r="F171" s="232">
        <v>728.36666666666656</v>
      </c>
      <c r="G171" s="232">
        <v>722.43333333333317</v>
      </c>
      <c r="H171" s="232">
        <v>745.13333333333321</v>
      </c>
      <c r="I171" s="232">
        <v>751.06666666666661</v>
      </c>
      <c r="J171" s="232">
        <v>756.48333333333323</v>
      </c>
      <c r="K171" s="231">
        <v>745.65</v>
      </c>
      <c r="L171" s="231">
        <v>734.3</v>
      </c>
      <c r="M171" s="231">
        <v>8.13246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1135.4000000000001</v>
      </c>
      <c r="D172" s="232">
        <v>1133.7166666666667</v>
      </c>
      <c r="E172" s="232">
        <v>1125.5333333333333</v>
      </c>
      <c r="F172" s="232">
        <v>1115.6666666666665</v>
      </c>
      <c r="G172" s="232">
        <v>1107.4833333333331</v>
      </c>
      <c r="H172" s="232">
        <v>1143.5833333333335</v>
      </c>
      <c r="I172" s="232">
        <v>1151.7666666666669</v>
      </c>
      <c r="J172" s="232">
        <v>1161.6333333333337</v>
      </c>
      <c r="K172" s="231">
        <v>1141.9000000000001</v>
      </c>
      <c r="L172" s="231">
        <v>1123.8499999999999</v>
      </c>
      <c r="M172" s="231">
        <v>7.6817900000000003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2242.6999999999998</v>
      </c>
      <c r="D173" s="232">
        <v>2253.5166666666664</v>
      </c>
      <c r="E173" s="232">
        <v>2222.0333333333328</v>
      </c>
      <c r="F173" s="232">
        <v>2201.3666666666663</v>
      </c>
      <c r="G173" s="232">
        <v>2169.8833333333328</v>
      </c>
      <c r="H173" s="232">
        <v>2274.1833333333329</v>
      </c>
      <c r="I173" s="232">
        <v>2305.6666666666665</v>
      </c>
      <c r="J173" s="232">
        <v>2326.333333333333</v>
      </c>
      <c r="K173" s="231">
        <v>2285</v>
      </c>
      <c r="L173" s="231">
        <v>2232.85</v>
      </c>
      <c r="M173" s="231">
        <v>3.0113300000000001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82.35</v>
      </c>
      <c r="D174" s="232">
        <v>82.033333333333346</v>
      </c>
      <c r="E174" s="232">
        <v>81.366666666666688</v>
      </c>
      <c r="F174" s="232">
        <v>80.38333333333334</v>
      </c>
      <c r="G174" s="232">
        <v>79.716666666666683</v>
      </c>
      <c r="H174" s="232">
        <v>83.016666666666694</v>
      </c>
      <c r="I174" s="232">
        <v>83.683333333333351</v>
      </c>
      <c r="J174" s="232">
        <v>84.6666666666667</v>
      </c>
      <c r="K174" s="231">
        <v>82.7</v>
      </c>
      <c r="L174" s="231">
        <v>81.05</v>
      </c>
      <c r="M174" s="231">
        <v>96.851339999999993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25634.65</v>
      </c>
      <c r="D175" s="232">
        <v>25907.266666666666</v>
      </c>
      <c r="E175" s="232">
        <v>25315.383333333331</v>
      </c>
      <c r="F175" s="232">
        <v>24996.116666666665</v>
      </c>
      <c r="G175" s="232">
        <v>24404.23333333333</v>
      </c>
      <c r="H175" s="232">
        <v>26226.533333333333</v>
      </c>
      <c r="I175" s="232">
        <v>26818.416666666672</v>
      </c>
      <c r="J175" s="232">
        <v>27137.683333333334</v>
      </c>
      <c r="K175" s="231">
        <v>26499.15</v>
      </c>
      <c r="L175" s="231">
        <v>25588</v>
      </c>
      <c r="M175" s="231">
        <v>0.78883999999999999</v>
      </c>
      <c r="N175" s="1"/>
      <c r="O175" s="1"/>
    </row>
    <row r="176" spans="1:15" ht="12.75" customHeight="1">
      <c r="A176" s="214">
        <v>167</v>
      </c>
      <c r="B176" t="s">
        <v>876</v>
      </c>
      <c r="C176" s="312" t="e">
        <v>#N/A</v>
      </c>
      <c r="D176" s="313" t="e">
        <v>#N/A</v>
      </c>
      <c r="E176" s="313" t="e">
        <v>#N/A</v>
      </c>
      <c r="F176" s="313" t="e">
        <v>#N/A</v>
      </c>
      <c r="G176" s="313" t="e">
        <v>#N/A</v>
      </c>
      <c r="H176" s="313" t="e">
        <v>#N/A</v>
      </c>
      <c r="I176" s="313" t="e">
        <v>#N/A</v>
      </c>
      <c r="J176" s="313" t="e">
        <v>#N/A</v>
      </c>
      <c r="K176" s="312" t="e">
        <v>#N/A</v>
      </c>
      <c r="L176" s="312" t="e">
        <v>#N/A</v>
      </c>
      <c r="M176" s="312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3257</v>
      </c>
      <c r="D177" s="232">
        <v>3257.3666666666668</v>
      </c>
      <c r="E177" s="232">
        <v>3234.7333333333336</v>
      </c>
      <c r="F177" s="232">
        <v>3212.4666666666667</v>
      </c>
      <c r="G177" s="232">
        <v>3189.8333333333335</v>
      </c>
      <c r="H177" s="232">
        <v>3279.6333333333337</v>
      </c>
      <c r="I177" s="232">
        <v>3302.2666666666669</v>
      </c>
      <c r="J177" s="232">
        <v>3324.5333333333338</v>
      </c>
      <c r="K177" s="231">
        <v>3280</v>
      </c>
      <c r="L177" s="231">
        <v>3235.1</v>
      </c>
      <c r="M177" s="231">
        <v>3.16425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463.9</v>
      </c>
      <c r="D178" s="232">
        <v>464.39999999999992</v>
      </c>
      <c r="E178" s="232">
        <v>456.89999999999986</v>
      </c>
      <c r="F178" s="232">
        <v>449.89999999999992</v>
      </c>
      <c r="G178" s="232">
        <v>442.39999999999986</v>
      </c>
      <c r="H178" s="232">
        <v>471.39999999999986</v>
      </c>
      <c r="I178" s="232">
        <v>478.9</v>
      </c>
      <c r="J178" s="232">
        <v>485.89999999999986</v>
      </c>
      <c r="K178" s="231">
        <v>471.9</v>
      </c>
      <c r="L178" s="231">
        <v>457.4</v>
      </c>
      <c r="M178" s="231">
        <v>7.7203200000000001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521</v>
      </c>
      <c r="D179" s="232">
        <v>518.7833333333333</v>
      </c>
      <c r="E179" s="232">
        <v>513.56666666666661</v>
      </c>
      <c r="F179" s="232">
        <v>506.13333333333333</v>
      </c>
      <c r="G179" s="232">
        <v>500.91666666666663</v>
      </c>
      <c r="H179" s="232">
        <v>526.21666666666658</v>
      </c>
      <c r="I179" s="232">
        <v>531.43333333333328</v>
      </c>
      <c r="J179" s="232">
        <v>538.86666666666656</v>
      </c>
      <c r="K179" s="231">
        <v>524</v>
      </c>
      <c r="L179" s="231">
        <v>511.35</v>
      </c>
      <c r="M179" s="231">
        <v>155.35085000000001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84.9</v>
      </c>
      <c r="D180" s="232">
        <v>85.133333333333326</v>
      </c>
      <c r="E180" s="232">
        <v>83.966666666666654</v>
      </c>
      <c r="F180" s="232">
        <v>83.033333333333331</v>
      </c>
      <c r="G180" s="232">
        <v>81.86666666666666</v>
      </c>
      <c r="H180" s="232">
        <v>86.066666666666649</v>
      </c>
      <c r="I180" s="232">
        <v>87.233333333333334</v>
      </c>
      <c r="J180" s="232">
        <v>88.166666666666643</v>
      </c>
      <c r="K180" s="231">
        <v>86.3</v>
      </c>
      <c r="L180" s="231">
        <v>84.2</v>
      </c>
      <c r="M180" s="231">
        <v>247.71081000000001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972.5</v>
      </c>
      <c r="D181" s="232">
        <v>971.26666666666677</v>
      </c>
      <c r="E181" s="232">
        <v>965.28333333333353</v>
      </c>
      <c r="F181" s="232">
        <v>958.06666666666672</v>
      </c>
      <c r="G181" s="232">
        <v>952.08333333333348</v>
      </c>
      <c r="H181" s="232">
        <v>978.48333333333358</v>
      </c>
      <c r="I181" s="232">
        <v>984.46666666666692</v>
      </c>
      <c r="J181" s="232">
        <v>991.68333333333362</v>
      </c>
      <c r="K181" s="231">
        <v>977.25</v>
      </c>
      <c r="L181" s="231">
        <v>964.05</v>
      </c>
      <c r="M181" s="231">
        <v>28.359829999999999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438.1</v>
      </c>
      <c r="D182" s="232">
        <v>436.45</v>
      </c>
      <c r="E182" s="232">
        <v>432.54999999999995</v>
      </c>
      <c r="F182" s="232">
        <v>426.99999999999994</v>
      </c>
      <c r="G182" s="232">
        <v>423.09999999999991</v>
      </c>
      <c r="H182" s="232">
        <v>442</v>
      </c>
      <c r="I182" s="232">
        <v>445.9</v>
      </c>
      <c r="J182" s="232">
        <v>451.45000000000005</v>
      </c>
      <c r="K182" s="231">
        <v>440.35</v>
      </c>
      <c r="L182" s="231">
        <v>430.9</v>
      </c>
      <c r="M182" s="231">
        <v>3.7874099999999999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584.70000000000005</v>
      </c>
      <c r="D183" s="232">
        <v>582.36666666666667</v>
      </c>
      <c r="E183" s="232">
        <v>576.7833333333333</v>
      </c>
      <c r="F183" s="232">
        <v>568.86666666666667</v>
      </c>
      <c r="G183" s="232">
        <v>563.2833333333333</v>
      </c>
      <c r="H183" s="232">
        <v>590.2833333333333</v>
      </c>
      <c r="I183" s="232">
        <v>595.86666666666656</v>
      </c>
      <c r="J183" s="232">
        <v>603.7833333333333</v>
      </c>
      <c r="K183" s="231">
        <v>587.95000000000005</v>
      </c>
      <c r="L183" s="231">
        <v>574.45000000000005</v>
      </c>
      <c r="M183" s="231">
        <v>7.3984300000000003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1117.3</v>
      </c>
      <c r="D184" s="232">
        <v>1117.6833333333332</v>
      </c>
      <c r="E184" s="232">
        <v>1109.5166666666664</v>
      </c>
      <c r="F184" s="232">
        <v>1101.7333333333333</v>
      </c>
      <c r="G184" s="232">
        <v>1093.5666666666666</v>
      </c>
      <c r="H184" s="232">
        <v>1125.4666666666662</v>
      </c>
      <c r="I184" s="232">
        <v>1133.6333333333328</v>
      </c>
      <c r="J184" s="232">
        <v>1141.4166666666661</v>
      </c>
      <c r="K184" s="231">
        <v>1125.8499999999999</v>
      </c>
      <c r="L184" s="231">
        <v>1109.9000000000001</v>
      </c>
      <c r="M184" s="231">
        <v>8.7120099999999994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972.85</v>
      </c>
      <c r="D185" s="232">
        <v>975</v>
      </c>
      <c r="E185" s="232">
        <v>960.1</v>
      </c>
      <c r="F185" s="232">
        <v>947.35</v>
      </c>
      <c r="G185" s="232">
        <v>932.45</v>
      </c>
      <c r="H185" s="232">
        <v>987.75</v>
      </c>
      <c r="I185" s="232">
        <v>1002.6500000000001</v>
      </c>
      <c r="J185" s="232">
        <v>1015.4</v>
      </c>
      <c r="K185" s="231">
        <v>989.9</v>
      </c>
      <c r="L185" s="231">
        <v>962.25</v>
      </c>
      <c r="M185" s="231">
        <v>10.70215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1205.45</v>
      </c>
      <c r="D186" s="232">
        <v>1211.1833333333332</v>
      </c>
      <c r="E186" s="232">
        <v>1195.3666666666663</v>
      </c>
      <c r="F186" s="232">
        <v>1185.2833333333331</v>
      </c>
      <c r="G186" s="232">
        <v>1169.4666666666662</v>
      </c>
      <c r="H186" s="232">
        <v>1221.2666666666664</v>
      </c>
      <c r="I186" s="232">
        <v>1237.0833333333335</v>
      </c>
      <c r="J186" s="232">
        <v>1247.1666666666665</v>
      </c>
      <c r="K186" s="231">
        <v>1227</v>
      </c>
      <c r="L186" s="231">
        <v>1201.0999999999999</v>
      </c>
      <c r="M186" s="231">
        <v>1.6736899999999999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3413.8</v>
      </c>
      <c r="D187" s="232">
        <v>3424.7333333333336</v>
      </c>
      <c r="E187" s="232">
        <v>3397.0666666666671</v>
      </c>
      <c r="F187" s="232">
        <v>3380.3333333333335</v>
      </c>
      <c r="G187" s="232">
        <v>3352.666666666667</v>
      </c>
      <c r="H187" s="232">
        <v>3441.4666666666672</v>
      </c>
      <c r="I187" s="232">
        <v>3469.1333333333332</v>
      </c>
      <c r="J187" s="232">
        <v>3485.8666666666672</v>
      </c>
      <c r="K187" s="231">
        <v>3452.4</v>
      </c>
      <c r="L187" s="231">
        <v>3408</v>
      </c>
      <c r="M187" s="231">
        <v>14.415699999999999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716.1</v>
      </c>
      <c r="D188" s="232">
        <v>718.68333333333339</v>
      </c>
      <c r="E188" s="232">
        <v>712.41666666666674</v>
      </c>
      <c r="F188" s="232">
        <v>708.73333333333335</v>
      </c>
      <c r="G188" s="232">
        <v>702.4666666666667</v>
      </c>
      <c r="H188" s="232">
        <v>722.36666666666679</v>
      </c>
      <c r="I188" s="232">
        <v>728.63333333333344</v>
      </c>
      <c r="J188" s="232">
        <v>732.31666666666683</v>
      </c>
      <c r="K188" s="231">
        <v>724.95</v>
      </c>
      <c r="L188" s="231">
        <v>715</v>
      </c>
      <c r="M188" s="231">
        <v>11.652699999999999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6484.5</v>
      </c>
      <c r="D189" s="232">
        <v>6474.8</v>
      </c>
      <c r="E189" s="232">
        <v>6424.7000000000007</v>
      </c>
      <c r="F189" s="232">
        <v>6364.9000000000005</v>
      </c>
      <c r="G189" s="232">
        <v>6314.8000000000011</v>
      </c>
      <c r="H189" s="232">
        <v>6534.6</v>
      </c>
      <c r="I189" s="232">
        <v>6584.7000000000007</v>
      </c>
      <c r="J189" s="232">
        <v>6644.5</v>
      </c>
      <c r="K189" s="231">
        <v>6524.9</v>
      </c>
      <c r="L189" s="231">
        <v>6415</v>
      </c>
      <c r="M189" s="231">
        <v>0.78315000000000001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433.2</v>
      </c>
      <c r="D190" s="232">
        <v>432.2833333333333</v>
      </c>
      <c r="E190" s="232">
        <v>428.11666666666662</v>
      </c>
      <c r="F190" s="232">
        <v>423.0333333333333</v>
      </c>
      <c r="G190" s="232">
        <v>418.86666666666662</v>
      </c>
      <c r="H190" s="232">
        <v>437.36666666666662</v>
      </c>
      <c r="I190" s="232">
        <v>441.53333333333336</v>
      </c>
      <c r="J190" s="232">
        <v>446.61666666666662</v>
      </c>
      <c r="K190" s="231">
        <v>436.45</v>
      </c>
      <c r="L190" s="231">
        <v>427.2</v>
      </c>
      <c r="M190" s="231">
        <v>92.789199999999994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201.3</v>
      </c>
      <c r="D191" s="232">
        <v>201.86666666666667</v>
      </c>
      <c r="E191" s="232">
        <v>200.03333333333336</v>
      </c>
      <c r="F191" s="232">
        <v>198.76666666666668</v>
      </c>
      <c r="G191" s="232">
        <v>196.93333333333337</v>
      </c>
      <c r="H191" s="232">
        <v>203.13333333333335</v>
      </c>
      <c r="I191" s="232">
        <v>204.96666666666667</v>
      </c>
      <c r="J191" s="232">
        <v>206.23333333333335</v>
      </c>
      <c r="K191" s="231">
        <v>203.7</v>
      </c>
      <c r="L191" s="231">
        <v>200.6</v>
      </c>
      <c r="M191" s="231">
        <v>107.23009999999999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112.05</v>
      </c>
      <c r="D192" s="232">
        <v>112.34999999999998</v>
      </c>
      <c r="E192" s="232">
        <v>111.04999999999995</v>
      </c>
      <c r="F192" s="232">
        <v>110.04999999999997</v>
      </c>
      <c r="G192" s="232">
        <v>108.74999999999994</v>
      </c>
      <c r="H192" s="232">
        <v>113.34999999999997</v>
      </c>
      <c r="I192" s="232">
        <v>114.65</v>
      </c>
      <c r="J192" s="232">
        <v>115.64999999999998</v>
      </c>
      <c r="K192" s="231">
        <v>113.65</v>
      </c>
      <c r="L192" s="231">
        <v>111.35</v>
      </c>
      <c r="M192" s="231">
        <v>308.45778000000001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59</v>
      </c>
      <c r="D193" s="232">
        <v>58.199999999999996</v>
      </c>
      <c r="E193" s="232">
        <v>53.399999999999991</v>
      </c>
      <c r="F193" s="232">
        <v>47.8</v>
      </c>
      <c r="G193" s="232">
        <v>42.999999999999993</v>
      </c>
      <c r="H193" s="232">
        <v>63.79999999999999</v>
      </c>
      <c r="I193" s="232">
        <v>68.599999999999994</v>
      </c>
      <c r="J193" s="232">
        <v>74.199999999999989</v>
      </c>
      <c r="K193" s="231">
        <v>63</v>
      </c>
      <c r="L193" s="231">
        <v>52.6</v>
      </c>
      <c r="M193" s="231">
        <v>191.64087000000001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1128.8</v>
      </c>
      <c r="D194" s="232">
        <v>1134.1166666666668</v>
      </c>
      <c r="E194" s="232">
        <v>1118.7333333333336</v>
      </c>
      <c r="F194" s="232">
        <v>1108.6666666666667</v>
      </c>
      <c r="G194" s="232">
        <v>1093.2833333333335</v>
      </c>
      <c r="H194" s="232">
        <v>1144.1833333333336</v>
      </c>
      <c r="I194" s="232">
        <v>1159.5666666666668</v>
      </c>
      <c r="J194" s="232">
        <v>1169.6333333333337</v>
      </c>
      <c r="K194" s="231">
        <v>1149.5</v>
      </c>
      <c r="L194" s="231">
        <v>1124.05</v>
      </c>
      <c r="M194" s="231">
        <v>25.76193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724.25</v>
      </c>
      <c r="D195" s="232">
        <v>724.80000000000007</v>
      </c>
      <c r="E195" s="232">
        <v>718.60000000000014</v>
      </c>
      <c r="F195" s="232">
        <v>712.95</v>
      </c>
      <c r="G195" s="232">
        <v>706.75000000000011</v>
      </c>
      <c r="H195" s="232">
        <v>730.45000000000016</v>
      </c>
      <c r="I195" s="232">
        <v>736.6500000000002</v>
      </c>
      <c r="J195" s="232">
        <v>742.30000000000018</v>
      </c>
      <c r="K195" s="231">
        <v>731</v>
      </c>
      <c r="L195" s="231">
        <v>719.15</v>
      </c>
      <c r="M195" s="231">
        <v>5.2877599999999996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2394.5</v>
      </c>
      <c r="D196" s="232">
        <v>2402.3333333333335</v>
      </c>
      <c r="E196" s="232">
        <v>2372.166666666667</v>
      </c>
      <c r="F196" s="232">
        <v>2349.8333333333335</v>
      </c>
      <c r="G196" s="232">
        <v>2319.666666666667</v>
      </c>
      <c r="H196" s="232">
        <v>2424.666666666667</v>
      </c>
      <c r="I196" s="232">
        <v>2454.8333333333339</v>
      </c>
      <c r="J196" s="232">
        <v>2477.166666666667</v>
      </c>
      <c r="K196" s="231">
        <v>2432.5</v>
      </c>
      <c r="L196" s="231">
        <v>2380</v>
      </c>
      <c r="M196" s="231">
        <v>16.020779999999998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1481.45</v>
      </c>
      <c r="D197" s="232">
        <v>1482.6833333333332</v>
      </c>
      <c r="E197" s="232">
        <v>1472.3666666666663</v>
      </c>
      <c r="F197" s="232">
        <v>1463.2833333333331</v>
      </c>
      <c r="G197" s="232">
        <v>1452.9666666666662</v>
      </c>
      <c r="H197" s="232">
        <v>1491.7666666666664</v>
      </c>
      <c r="I197" s="232">
        <v>1502.0833333333335</v>
      </c>
      <c r="J197" s="232">
        <v>1511.1666666666665</v>
      </c>
      <c r="K197" s="231">
        <v>1493</v>
      </c>
      <c r="L197" s="231">
        <v>1473.6</v>
      </c>
      <c r="M197" s="231">
        <v>2.5396399999999999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502.55</v>
      </c>
      <c r="D198" s="232">
        <v>499.68333333333334</v>
      </c>
      <c r="E198" s="232">
        <v>493.36666666666667</v>
      </c>
      <c r="F198" s="232">
        <v>484.18333333333334</v>
      </c>
      <c r="G198" s="232">
        <v>477.86666666666667</v>
      </c>
      <c r="H198" s="232">
        <v>508.86666666666667</v>
      </c>
      <c r="I198" s="232">
        <v>515.18333333333339</v>
      </c>
      <c r="J198" s="232">
        <v>524.36666666666667</v>
      </c>
      <c r="K198" s="231">
        <v>506</v>
      </c>
      <c r="L198" s="231">
        <v>490.5</v>
      </c>
      <c r="M198" s="231">
        <v>6.8321800000000001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1328.2</v>
      </c>
      <c r="D199" s="232">
        <v>1329.35</v>
      </c>
      <c r="E199" s="232">
        <v>1313.6999999999998</v>
      </c>
      <c r="F199" s="232">
        <v>1299.1999999999998</v>
      </c>
      <c r="G199" s="232">
        <v>1283.5499999999997</v>
      </c>
      <c r="H199" s="232">
        <v>1343.85</v>
      </c>
      <c r="I199" s="232">
        <v>1359.5</v>
      </c>
      <c r="J199" s="232">
        <v>1374</v>
      </c>
      <c r="K199" s="231">
        <v>1345</v>
      </c>
      <c r="L199" s="231">
        <v>1314.85</v>
      </c>
      <c r="M199" s="231">
        <v>3.4759099999999998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31.1</v>
      </c>
      <c r="D200" s="232">
        <v>31.2</v>
      </c>
      <c r="E200" s="232">
        <v>30.95</v>
      </c>
      <c r="F200" s="232">
        <v>30.8</v>
      </c>
      <c r="G200" s="232">
        <v>30.55</v>
      </c>
      <c r="H200" s="232">
        <v>31.349999999999998</v>
      </c>
      <c r="I200" s="232">
        <v>31.599999999999998</v>
      </c>
      <c r="J200" s="232">
        <v>31.749999999999996</v>
      </c>
      <c r="K200" s="231">
        <v>31.45</v>
      </c>
      <c r="L200" s="231">
        <v>31.05</v>
      </c>
      <c r="M200" s="231">
        <v>25.526969999999999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2497.4</v>
      </c>
      <c r="D201" s="232">
        <v>2508.7000000000003</v>
      </c>
      <c r="E201" s="232">
        <v>2459.7000000000007</v>
      </c>
      <c r="F201" s="232">
        <v>2422.0000000000005</v>
      </c>
      <c r="G201" s="232">
        <v>2373.0000000000009</v>
      </c>
      <c r="H201" s="232">
        <v>2546.4000000000005</v>
      </c>
      <c r="I201" s="232">
        <v>2595.3999999999996</v>
      </c>
      <c r="J201" s="232">
        <v>2633.1000000000004</v>
      </c>
      <c r="K201" s="231">
        <v>2557.6999999999998</v>
      </c>
      <c r="L201" s="231">
        <v>2471</v>
      </c>
      <c r="M201" s="231">
        <v>2.1535500000000001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745.15</v>
      </c>
      <c r="D202" s="232">
        <v>747.26666666666677</v>
      </c>
      <c r="E202" s="232">
        <v>737.88333333333355</v>
      </c>
      <c r="F202" s="232">
        <v>730.61666666666679</v>
      </c>
      <c r="G202" s="232">
        <v>721.23333333333358</v>
      </c>
      <c r="H202" s="232">
        <v>754.53333333333353</v>
      </c>
      <c r="I202" s="232">
        <v>763.91666666666674</v>
      </c>
      <c r="J202" s="232">
        <v>771.18333333333351</v>
      </c>
      <c r="K202" s="231">
        <v>756.65</v>
      </c>
      <c r="L202" s="231">
        <v>740</v>
      </c>
      <c r="M202" s="231">
        <v>29.362680000000001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7176.95</v>
      </c>
      <c r="D203" s="232">
        <v>7195.0166666666673</v>
      </c>
      <c r="E203" s="232">
        <v>7124.0333333333347</v>
      </c>
      <c r="F203" s="232">
        <v>7071.1166666666677</v>
      </c>
      <c r="G203" s="232">
        <v>7000.133333333335</v>
      </c>
      <c r="H203" s="232">
        <v>7247.9333333333343</v>
      </c>
      <c r="I203" s="232">
        <v>7318.9166666666661</v>
      </c>
      <c r="J203" s="232">
        <v>7371.8333333333339</v>
      </c>
      <c r="K203" s="231">
        <v>7266</v>
      </c>
      <c r="L203" s="231">
        <v>7142.1</v>
      </c>
      <c r="M203" s="231">
        <v>2.86748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68</v>
      </c>
      <c r="D204" s="232">
        <v>67.683333333333337</v>
      </c>
      <c r="E204" s="232">
        <v>66.76666666666668</v>
      </c>
      <c r="F204" s="232">
        <v>65.533333333333346</v>
      </c>
      <c r="G204" s="232">
        <v>64.616666666666688</v>
      </c>
      <c r="H204" s="232">
        <v>68.916666666666671</v>
      </c>
      <c r="I204" s="232">
        <v>69.833333333333329</v>
      </c>
      <c r="J204" s="232">
        <v>71.066666666666663</v>
      </c>
      <c r="K204" s="231">
        <v>68.599999999999994</v>
      </c>
      <c r="L204" s="231">
        <v>66.45</v>
      </c>
      <c r="M204" s="231">
        <v>98.400509999999997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1447.2</v>
      </c>
      <c r="D205" s="232">
        <v>1444.9666666666669</v>
      </c>
      <c r="E205" s="232">
        <v>1431.5333333333338</v>
      </c>
      <c r="F205" s="232">
        <v>1415.8666666666668</v>
      </c>
      <c r="G205" s="232">
        <v>1402.4333333333336</v>
      </c>
      <c r="H205" s="232">
        <v>1460.6333333333339</v>
      </c>
      <c r="I205" s="232">
        <v>1474.0666666666668</v>
      </c>
      <c r="J205" s="232">
        <v>1489.733333333334</v>
      </c>
      <c r="K205" s="231">
        <v>1458.4</v>
      </c>
      <c r="L205" s="231">
        <v>1429.3</v>
      </c>
      <c r="M205" s="231">
        <v>2.5718299999999998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741.7</v>
      </c>
      <c r="D206" s="232">
        <v>743.88333333333321</v>
      </c>
      <c r="E206" s="232">
        <v>735.36666666666645</v>
      </c>
      <c r="F206" s="232">
        <v>729.03333333333319</v>
      </c>
      <c r="G206" s="232">
        <v>720.51666666666642</v>
      </c>
      <c r="H206" s="232">
        <v>750.21666666666647</v>
      </c>
      <c r="I206" s="232">
        <v>758.73333333333335</v>
      </c>
      <c r="J206" s="232">
        <v>765.06666666666649</v>
      </c>
      <c r="K206" s="231">
        <v>752.4</v>
      </c>
      <c r="L206" s="231">
        <v>737.55</v>
      </c>
      <c r="M206" s="231">
        <v>9.1493599999999997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1300.7</v>
      </c>
      <c r="D207" s="232">
        <v>1298.5666666666668</v>
      </c>
      <c r="E207" s="232">
        <v>1282.2333333333336</v>
      </c>
      <c r="F207" s="232">
        <v>1263.7666666666667</v>
      </c>
      <c r="G207" s="232">
        <v>1247.4333333333334</v>
      </c>
      <c r="H207" s="232">
        <v>1317.0333333333338</v>
      </c>
      <c r="I207" s="232">
        <v>1333.3666666666672</v>
      </c>
      <c r="J207" s="232">
        <v>1351.8333333333339</v>
      </c>
      <c r="K207" s="231">
        <v>1314.9</v>
      </c>
      <c r="L207" s="231">
        <v>1280.0999999999999</v>
      </c>
      <c r="M207" s="231">
        <v>15.06255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302.89999999999998</v>
      </c>
      <c r="D208" s="232">
        <v>303.76666666666665</v>
      </c>
      <c r="E208" s="232">
        <v>300.7833333333333</v>
      </c>
      <c r="F208" s="232">
        <v>298.66666666666663</v>
      </c>
      <c r="G208" s="232">
        <v>295.68333333333328</v>
      </c>
      <c r="H208" s="232">
        <v>305.88333333333333</v>
      </c>
      <c r="I208" s="232">
        <v>308.86666666666667</v>
      </c>
      <c r="J208" s="232">
        <v>310.98333333333335</v>
      </c>
      <c r="K208" s="231">
        <v>306.75</v>
      </c>
      <c r="L208" s="231">
        <v>301.64999999999998</v>
      </c>
      <c r="M208" s="231">
        <v>45.841459999999998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6.7</v>
      </c>
      <c r="D209" s="232">
        <v>6.7833333333333341</v>
      </c>
      <c r="E209" s="232">
        <v>6.5166666666666684</v>
      </c>
      <c r="F209" s="232">
        <v>6.3333333333333339</v>
      </c>
      <c r="G209" s="232">
        <v>6.0666666666666682</v>
      </c>
      <c r="H209" s="232">
        <v>6.9666666666666686</v>
      </c>
      <c r="I209" s="232">
        <v>7.2333333333333343</v>
      </c>
      <c r="J209" s="232">
        <v>7.4166666666666687</v>
      </c>
      <c r="K209" s="231">
        <v>7.05</v>
      </c>
      <c r="L209" s="231">
        <v>6.6</v>
      </c>
      <c r="M209" s="231">
        <v>2003.7340200000001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900.6</v>
      </c>
      <c r="D210" s="232">
        <v>906.4</v>
      </c>
      <c r="E210" s="232">
        <v>892.8</v>
      </c>
      <c r="F210" s="232">
        <v>885</v>
      </c>
      <c r="G210" s="232">
        <v>871.4</v>
      </c>
      <c r="H210" s="232">
        <v>914.19999999999993</v>
      </c>
      <c r="I210" s="232">
        <v>927.80000000000007</v>
      </c>
      <c r="J210" s="232">
        <v>935.59999999999991</v>
      </c>
      <c r="K210" s="231">
        <v>920</v>
      </c>
      <c r="L210" s="231">
        <v>898.6</v>
      </c>
      <c r="M210" s="231">
        <v>21.143689999999999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1269.55</v>
      </c>
      <c r="D211" s="232">
        <v>1268.45</v>
      </c>
      <c r="E211" s="232">
        <v>1257.75</v>
      </c>
      <c r="F211" s="232">
        <v>1245.95</v>
      </c>
      <c r="G211" s="232">
        <v>1235.25</v>
      </c>
      <c r="H211" s="232">
        <v>1280.25</v>
      </c>
      <c r="I211" s="232">
        <v>1290.9500000000003</v>
      </c>
      <c r="J211" s="232">
        <v>1302.75</v>
      </c>
      <c r="K211" s="231">
        <v>1279.1500000000001</v>
      </c>
      <c r="L211" s="231">
        <v>1256.6500000000001</v>
      </c>
      <c r="M211" s="231">
        <v>1.12307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393.95</v>
      </c>
      <c r="D212" s="232">
        <v>395.34999999999997</v>
      </c>
      <c r="E212" s="232">
        <v>391.99999999999994</v>
      </c>
      <c r="F212" s="232">
        <v>390.04999999999995</v>
      </c>
      <c r="G212" s="232">
        <v>386.69999999999993</v>
      </c>
      <c r="H212" s="232">
        <v>397.29999999999995</v>
      </c>
      <c r="I212" s="232">
        <v>400.65</v>
      </c>
      <c r="J212" s="232">
        <v>402.59999999999997</v>
      </c>
      <c r="K212" s="231">
        <v>398.7</v>
      </c>
      <c r="L212" s="231">
        <v>393.4</v>
      </c>
      <c r="M212" s="231">
        <v>30.39161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16.399999999999999</v>
      </c>
      <c r="D213" s="232">
        <v>16.366666666666667</v>
      </c>
      <c r="E213" s="232">
        <v>16.183333333333334</v>
      </c>
      <c r="F213" s="232">
        <v>15.966666666666665</v>
      </c>
      <c r="G213" s="232">
        <v>15.783333333333331</v>
      </c>
      <c r="H213" s="232">
        <v>16.583333333333336</v>
      </c>
      <c r="I213" s="232">
        <v>16.766666666666673</v>
      </c>
      <c r="J213" s="232">
        <v>16.983333333333338</v>
      </c>
      <c r="K213" s="231">
        <v>16.55</v>
      </c>
      <c r="L213" s="231">
        <v>16.149999999999999</v>
      </c>
      <c r="M213" s="231">
        <v>747.49112000000002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198.65</v>
      </c>
      <c r="D214" s="232">
        <v>192.38333333333335</v>
      </c>
      <c r="E214" s="232">
        <v>182.81666666666672</v>
      </c>
      <c r="F214" s="232">
        <v>166.98333333333338</v>
      </c>
      <c r="G214" s="232">
        <v>157.41666666666674</v>
      </c>
      <c r="H214" s="232">
        <v>208.2166666666667</v>
      </c>
      <c r="I214" s="232">
        <v>217.78333333333336</v>
      </c>
      <c r="J214" s="232">
        <v>233.61666666666667</v>
      </c>
      <c r="K214" s="231">
        <v>201.95</v>
      </c>
      <c r="L214" s="231">
        <v>176.55</v>
      </c>
      <c r="M214" s="231">
        <v>765.78246999999999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54.95</v>
      </c>
      <c r="D215" s="232">
        <v>54.583333333333336</v>
      </c>
      <c r="E215" s="232">
        <v>53.166666666666671</v>
      </c>
      <c r="F215" s="232">
        <v>51.383333333333333</v>
      </c>
      <c r="G215" s="232">
        <v>49.966666666666669</v>
      </c>
      <c r="H215" s="232">
        <v>56.366666666666674</v>
      </c>
      <c r="I215" s="232">
        <v>57.783333333333346</v>
      </c>
      <c r="J215" s="232">
        <v>59.566666666666677</v>
      </c>
      <c r="K215" s="231">
        <v>56</v>
      </c>
      <c r="L215" s="231">
        <v>52.8</v>
      </c>
      <c r="M215" s="231">
        <v>1180.5893699999999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467.85</v>
      </c>
      <c r="D216" s="232">
        <v>465.61666666666662</v>
      </c>
      <c r="E216" s="232">
        <v>461.28333333333325</v>
      </c>
      <c r="F216" s="232">
        <v>454.71666666666664</v>
      </c>
      <c r="G216" s="232">
        <v>450.38333333333327</v>
      </c>
      <c r="H216" s="232">
        <v>472.18333333333322</v>
      </c>
      <c r="I216" s="232">
        <v>476.51666666666659</v>
      </c>
      <c r="J216" s="232">
        <v>483.0833333333332</v>
      </c>
      <c r="K216" s="231">
        <v>469.95</v>
      </c>
      <c r="L216" s="231">
        <v>459.05</v>
      </c>
      <c r="M216" s="231">
        <v>8.4190500000000004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1"/>
      <c r="B1" s="40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44981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4" t="s">
        <v>16</v>
      </c>
      <c r="B9" s="396" t="s">
        <v>18</v>
      </c>
      <c r="C9" s="400" t="s">
        <v>20</v>
      </c>
      <c r="D9" s="400" t="s">
        <v>21</v>
      </c>
      <c r="E9" s="391" t="s">
        <v>22</v>
      </c>
      <c r="F9" s="392"/>
      <c r="G9" s="393"/>
      <c r="H9" s="391" t="s">
        <v>23</v>
      </c>
      <c r="I9" s="392"/>
      <c r="J9" s="393"/>
      <c r="K9" s="23"/>
      <c r="L9" s="24"/>
      <c r="M9" s="50"/>
      <c r="N9" s="1"/>
      <c r="O9" s="1"/>
    </row>
    <row r="10" spans="1:15" ht="42.75" customHeight="1">
      <c r="A10" s="398"/>
      <c r="B10" s="399"/>
      <c r="C10" s="399"/>
      <c r="D10" s="39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22091.15</v>
      </c>
      <c r="D11" s="232">
        <v>22043.7</v>
      </c>
      <c r="E11" s="232">
        <v>21647.45</v>
      </c>
      <c r="F11" s="232">
        <v>21203.75</v>
      </c>
      <c r="G11" s="232">
        <v>20807.5</v>
      </c>
      <c r="H11" s="232">
        <v>22487.4</v>
      </c>
      <c r="I11" s="232">
        <v>22883.65</v>
      </c>
      <c r="J11" s="232">
        <v>23327.350000000002</v>
      </c>
      <c r="K11" s="231">
        <v>22439.95</v>
      </c>
      <c r="L11" s="231">
        <v>21600</v>
      </c>
      <c r="M11" s="231">
        <v>0.88819000000000004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3138.35</v>
      </c>
      <c r="D12" s="232">
        <v>3146.8166666666671</v>
      </c>
      <c r="E12" s="232">
        <v>3113.6333333333341</v>
      </c>
      <c r="F12" s="232">
        <v>3088.916666666667</v>
      </c>
      <c r="G12" s="232">
        <v>3055.733333333334</v>
      </c>
      <c r="H12" s="232">
        <v>3171.5333333333342</v>
      </c>
      <c r="I12" s="232">
        <v>3204.7166666666676</v>
      </c>
      <c r="J12" s="232">
        <v>3229.4333333333343</v>
      </c>
      <c r="K12" s="231">
        <v>3180</v>
      </c>
      <c r="L12" s="231">
        <v>3122.1</v>
      </c>
      <c r="M12" s="231">
        <v>1.5573600000000001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1727.55</v>
      </c>
      <c r="D13" s="232">
        <v>1736.6000000000001</v>
      </c>
      <c r="E13" s="232">
        <v>1713.2500000000002</v>
      </c>
      <c r="F13" s="232">
        <v>1698.95</v>
      </c>
      <c r="G13" s="232">
        <v>1675.6000000000001</v>
      </c>
      <c r="H13" s="232">
        <v>1750.9000000000003</v>
      </c>
      <c r="I13" s="232">
        <v>1774.2500000000002</v>
      </c>
      <c r="J13" s="232">
        <v>1788.5500000000004</v>
      </c>
      <c r="K13" s="231">
        <v>1759.95</v>
      </c>
      <c r="L13" s="231">
        <v>1722.3</v>
      </c>
      <c r="M13" s="231">
        <v>7.0816299999999996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2702.8</v>
      </c>
      <c r="D14" s="232">
        <v>2699.6</v>
      </c>
      <c r="E14" s="232">
        <v>2659.2</v>
      </c>
      <c r="F14" s="232">
        <v>2615.6</v>
      </c>
      <c r="G14" s="232">
        <v>2575.1999999999998</v>
      </c>
      <c r="H14" s="232">
        <v>2743.2</v>
      </c>
      <c r="I14" s="232">
        <v>2783.6000000000004</v>
      </c>
      <c r="J14" s="232">
        <v>2827.2</v>
      </c>
      <c r="K14" s="231">
        <v>2740</v>
      </c>
      <c r="L14" s="231">
        <v>2656</v>
      </c>
      <c r="M14" s="231">
        <v>0.49138999999999999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1262.2</v>
      </c>
      <c r="D15" s="232">
        <v>1266.6666666666667</v>
      </c>
      <c r="E15" s="232">
        <v>1250.5333333333335</v>
      </c>
      <c r="F15" s="232">
        <v>1238.8666666666668</v>
      </c>
      <c r="G15" s="232">
        <v>1222.7333333333336</v>
      </c>
      <c r="H15" s="232">
        <v>1278.3333333333335</v>
      </c>
      <c r="I15" s="232">
        <v>1294.4666666666667</v>
      </c>
      <c r="J15" s="232">
        <v>1306.1333333333334</v>
      </c>
      <c r="K15" s="231">
        <v>1282.8</v>
      </c>
      <c r="L15" s="231">
        <v>1255</v>
      </c>
      <c r="M15" s="231">
        <v>5.0605099999999998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593.4</v>
      </c>
      <c r="D16" s="232">
        <v>592.38333333333333</v>
      </c>
      <c r="E16" s="232">
        <v>586.01666666666665</v>
      </c>
      <c r="F16" s="232">
        <v>578.63333333333333</v>
      </c>
      <c r="G16" s="232">
        <v>572.26666666666665</v>
      </c>
      <c r="H16" s="232">
        <v>599.76666666666665</v>
      </c>
      <c r="I16" s="232">
        <v>606.13333333333321</v>
      </c>
      <c r="J16" s="232">
        <v>613.51666666666665</v>
      </c>
      <c r="K16" s="231">
        <v>598.75</v>
      </c>
      <c r="L16" s="231">
        <v>585</v>
      </c>
      <c r="M16" s="231">
        <v>12.94389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366.3</v>
      </c>
      <c r="D17" s="232">
        <v>363.81666666666666</v>
      </c>
      <c r="E17" s="232">
        <v>359.33333333333331</v>
      </c>
      <c r="F17" s="232">
        <v>352.36666666666667</v>
      </c>
      <c r="G17" s="232">
        <v>347.88333333333333</v>
      </c>
      <c r="H17" s="232">
        <v>370.7833333333333</v>
      </c>
      <c r="I17" s="232">
        <v>375.26666666666665</v>
      </c>
      <c r="J17" s="232">
        <v>382.23333333333329</v>
      </c>
      <c r="K17" s="231">
        <v>368.3</v>
      </c>
      <c r="L17" s="231">
        <v>356.85</v>
      </c>
      <c r="M17" s="231">
        <v>0.89234000000000002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1909.85</v>
      </c>
      <c r="D18" s="232">
        <v>1905.75</v>
      </c>
      <c r="E18" s="232">
        <v>1875.5</v>
      </c>
      <c r="F18" s="232">
        <v>1841.15</v>
      </c>
      <c r="G18" s="232">
        <v>1810.9</v>
      </c>
      <c r="H18" s="232">
        <v>1940.1</v>
      </c>
      <c r="I18" s="232">
        <v>1970.35</v>
      </c>
      <c r="J18" s="232">
        <v>2004.6999999999998</v>
      </c>
      <c r="K18" s="231">
        <v>1936</v>
      </c>
      <c r="L18" s="231">
        <v>1871.4</v>
      </c>
      <c r="M18" s="231">
        <v>0.82425000000000004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20489.5</v>
      </c>
      <c r="D19" s="232">
        <v>20387.350000000002</v>
      </c>
      <c r="E19" s="232">
        <v>20124.700000000004</v>
      </c>
      <c r="F19" s="232">
        <v>19759.900000000001</v>
      </c>
      <c r="G19" s="232">
        <v>19497.250000000004</v>
      </c>
      <c r="H19" s="232">
        <v>20752.150000000005</v>
      </c>
      <c r="I19" s="232">
        <v>21014.800000000007</v>
      </c>
      <c r="J19" s="232">
        <v>21379.600000000006</v>
      </c>
      <c r="K19" s="231">
        <v>20650</v>
      </c>
      <c r="L19" s="231">
        <v>20022.55</v>
      </c>
      <c r="M19" s="231">
        <v>0.13048000000000001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1382.65</v>
      </c>
      <c r="D20" s="232">
        <v>1390.2166666666665</v>
      </c>
      <c r="E20" s="232">
        <v>1342.4333333333329</v>
      </c>
      <c r="F20" s="232">
        <v>1302.2166666666665</v>
      </c>
      <c r="G20" s="232">
        <v>1254.4333333333329</v>
      </c>
      <c r="H20" s="232">
        <v>1430.4333333333329</v>
      </c>
      <c r="I20" s="232">
        <v>1478.2166666666662</v>
      </c>
      <c r="J20" s="232">
        <v>1518.4333333333329</v>
      </c>
      <c r="K20" s="231">
        <v>1438</v>
      </c>
      <c r="L20" s="231">
        <v>1350</v>
      </c>
      <c r="M20" s="231">
        <v>89.075400000000002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512.1</v>
      </c>
      <c r="D21" s="232">
        <v>512.1</v>
      </c>
      <c r="E21" s="232">
        <v>512.1</v>
      </c>
      <c r="F21" s="232">
        <v>512.1</v>
      </c>
      <c r="G21" s="232">
        <v>512.1</v>
      </c>
      <c r="H21" s="232">
        <v>512.1</v>
      </c>
      <c r="I21" s="232">
        <v>512.1</v>
      </c>
      <c r="J21" s="232">
        <v>512.1</v>
      </c>
      <c r="K21" s="231">
        <v>512.1</v>
      </c>
      <c r="L21" s="231">
        <v>512.1</v>
      </c>
      <c r="M21" s="231">
        <v>2.2395700000000001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551.85</v>
      </c>
      <c r="D22" s="232">
        <v>547.88333333333333</v>
      </c>
      <c r="E22" s="232">
        <v>537.61666666666667</v>
      </c>
      <c r="F22" s="232">
        <v>523.38333333333333</v>
      </c>
      <c r="G22" s="232">
        <v>513.11666666666667</v>
      </c>
      <c r="H22" s="232">
        <v>562.11666666666667</v>
      </c>
      <c r="I22" s="232">
        <v>572.38333333333333</v>
      </c>
      <c r="J22" s="232">
        <v>586.61666666666667</v>
      </c>
      <c r="K22" s="231">
        <v>558.15</v>
      </c>
      <c r="L22" s="231">
        <v>533.65</v>
      </c>
      <c r="M22" s="231">
        <v>107.11597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791.35</v>
      </c>
      <c r="D23" s="232">
        <v>791.35</v>
      </c>
      <c r="E23" s="232">
        <v>791.35</v>
      </c>
      <c r="F23" s="232">
        <v>791.35</v>
      </c>
      <c r="G23" s="232">
        <v>791.35</v>
      </c>
      <c r="H23" s="232">
        <v>791.35</v>
      </c>
      <c r="I23" s="232">
        <v>791.35</v>
      </c>
      <c r="J23" s="232">
        <v>791.35</v>
      </c>
      <c r="K23" s="231">
        <v>791.35</v>
      </c>
      <c r="L23" s="231">
        <v>791.35</v>
      </c>
      <c r="M23" s="231">
        <v>0.52041000000000004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749.75</v>
      </c>
      <c r="D24" s="232">
        <v>749.75</v>
      </c>
      <c r="E24" s="232">
        <v>749.75</v>
      </c>
      <c r="F24" s="232">
        <v>749.75</v>
      </c>
      <c r="G24" s="232">
        <v>749.75</v>
      </c>
      <c r="H24" s="232">
        <v>749.75</v>
      </c>
      <c r="I24" s="232">
        <v>749.75</v>
      </c>
      <c r="J24" s="232">
        <v>749.75</v>
      </c>
      <c r="K24" s="231">
        <v>749.75</v>
      </c>
      <c r="L24" s="231">
        <v>749.75</v>
      </c>
      <c r="M24" s="231">
        <v>0.46327000000000002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374.3</v>
      </c>
      <c r="D25" s="232">
        <v>379.8</v>
      </c>
      <c r="E25" s="232">
        <v>365.3</v>
      </c>
      <c r="F25" s="232">
        <v>356.3</v>
      </c>
      <c r="G25" s="232">
        <v>341.8</v>
      </c>
      <c r="H25" s="232">
        <v>388.8</v>
      </c>
      <c r="I25" s="232">
        <v>403.3</v>
      </c>
      <c r="J25" s="232">
        <v>412.3</v>
      </c>
      <c r="K25" s="231">
        <v>394.3</v>
      </c>
      <c r="L25" s="231">
        <v>370.8</v>
      </c>
      <c r="M25" s="231">
        <v>62.728340000000003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139.6</v>
      </c>
      <c r="D26" s="232">
        <v>139.16666666666666</v>
      </c>
      <c r="E26" s="232">
        <v>137.43333333333331</v>
      </c>
      <c r="F26" s="232">
        <v>135.26666666666665</v>
      </c>
      <c r="G26" s="232">
        <v>133.5333333333333</v>
      </c>
      <c r="H26" s="232">
        <v>141.33333333333331</v>
      </c>
      <c r="I26" s="232">
        <v>143.06666666666666</v>
      </c>
      <c r="J26" s="232">
        <v>145.23333333333332</v>
      </c>
      <c r="K26" s="231">
        <v>140.9</v>
      </c>
      <c r="L26" s="231">
        <v>137</v>
      </c>
      <c r="M26" s="231">
        <v>23.277979999999999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231.25</v>
      </c>
      <c r="D27" s="232">
        <v>232.1</v>
      </c>
      <c r="E27" s="232">
        <v>227.54999999999998</v>
      </c>
      <c r="F27" s="232">
        <v>223.85</v>
      </c>
      <c r="G27" s="232">
        <v>219.29999999999998</v>
      </c>
      <c r="H27" s="232">
        <v>235.79999999999998</v>
      </c>
      <c r="I27" s="232">
        <v>240.35</v>
      </c>
      <c r="J27" s="232">
        <v>244.04999999999998</v>
      </c>
      <c r="K27" s="231">
        <v>236.65</v>
      </c>
      <c r="L27" s="231">
        <v>228.4</v>
      </c>
      <c r="M27" s="231">
        <v>39.905529999999999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390.3</v>
      </c>
      <c r="D28" s="232">
        <v>392.7</v>
      </c>
      <c r="E28" s="232">
        <v>387.4</v>
      </c>
      <c r="F28" s="232">
        <v>384.5</v>
      </c>
      <c r="G28" s="232">
        <v>379.2</v>
      </c>
      <c r="H28" s="232">
        <v>395.59999999999997</v>
      </c>
      <c r="I28" s="232">
        <v>400.90000000000003</v>
      </c>
      <c r="J28" s="232">
        <v>403.79999999999995</v>
      </c>
      <c r="K28" s="231">
        <v>398</v>
      </c>
      <c r="L28" s="231">
        <v>389.8</v>
      </c>
      <c r="M28" s="231">
        <v>0.44996999999999998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350.2</v>
      </c>
      <c r="D29" s="232">
        <v>351.4666666666667</v>
      </c>
      <c r="E29" s="232">
        <v>346.48333333333341</v>
      </c>
      <c r="F29" s="232">
        <v>342.76666666666671</v>
      </c>
      <c r="G29" s="232">
        <v>337.78333333333342</v>
      </c>
      <c r="H29" s="232">
        <v>355.18333333333339</v>
      </c>
      <c r="I29" s="232">
        <v>360.16666666666674</v>
      </c>
      <c r="J29" s="232">
        <v>363.88333333333338</v>
      </c>
      <c r="K29" s="231">
        <v>356.45</v>
      </c>
      <c r="L29" s="231">
        <v>347.75</v>
      </c>
      <c r="M29" s="231">
        <v>4.52569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880.75</v>
      </c>
      <c r="D30" s="232">
        <v>886.91666666666663</v>
      </c>
      <c r="E30" s="232">
        <v>873.83333333333326</v>
      </c>
      <c r="F30" s="232">
        <v>866.91666666666663</v>
      </c>
      <c r="G30" s="232">
        <v>853.83333333333326</v>
      </c>
      <c r="H30" s="232">
        <v>893.83333333333326</v>
      </c>
      <c r="I30" s="232">
        <v>906.91666666666652</v>
      </c>
      <c r="J30" s="232">
        <v>913.83333333333326</v>
      </c>
      <c r="K30" s="231">
        <v>900</v>
      </c>
      <c r="L30" s="231">
        <v>880</v>
      </c>
      <c r="M30" s="231">
        <v>0.14187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1017.7</v>
      </c>
      <c r="D31" s="232">
        <v>1017.4500000000002</v>
      </c>
      <c r="E31" s="232">
        <v>1009.2500000000002</v>
      </c>
      <c r="F31" s="232">
        <v>1000.8000000000001</v>
      </c>
      <c r="G31" s="232">
        <v>992.60000000000014</v>
      </c>
      <c r="H31" s="232">
        <v>1025.9000000000003</v>
      </c>
      <c r="I31" s="232">
        <v>1034.1000000000004</v>
      </c>
      <c r="J31" s="232">
        <v>1042.5500000000004</v>
      </c>
      <c r="K31" s="231">
        <v>1025.6500000000001</v>
      </c>
      <c r="L31" s="231">
        <v>1009</v>
      </c>
      <c r="M31" s="231">
        <v>1.42004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1170.7</v>
      </c>
      <c r="D32" s="232">
        <v>1184.5666666666666</v>
      </c>
      <c r="E32" s="232">
        <v>1151.1333333333332</v>
      </c>
      <c r="F32" s="232">
        <v>1131.5666666666666</v>
      </c>
      <c r="G32" s="232">
        <v>1098.1333333333332</v>
      </c>
      <c r="H32" s="232">
        <v>1204.1333333333332</v>
      </c>
      <c r="I32" s="232">
        <v>1237.5666666666666</v>
      </c>
      <c r="J32" s="232">
        <v>1257.1333333333332</v>
      </c>
      <c r="K32" s="231">
        <v>1218</v>
      </c>
      <c r="L32" s="231">
        <v>1165</v>
      </c>
      <c r="M32" s="231">
        <v>0.68101999999999996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524.79999999999995</v>
      </c>
      <c r="D33" s="232">
        <v>522.16666666666663</v>
      </c>
      <c r="E33" s="232">
        <v>518.73333333333323</v>
      </c>
      <c r="F33" s="232">
        <v>512.66666666666663</v>
      </c>
      <c r="G33" s="232">
        <v>509.23333333333323</v>
      </c>
      <c r="H33" s="232">
        <v>528.23333333333323</v>
      </c>
      <c r="I33" s="232">
        <v>531.66666666666663</v>
      </c>
      <c r="J33" s="232">
        <v>537.73333333333323</v>
      </c>
      <c r="K33" s="231">
        <v>525.6</v>
      </c>
      <c r="L33" s="231">
        <v>516.1</v>
      </c>
      <c r="M33" s="231">
        <v>0.60994000000000004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3275.5</v>
      </c>
      <c r="D34" s="232">
        <v>3272.2166666666672</v>
      </c>
      <c r="E34" s="232">
        <v>3252.3333333333344</v>
      </c>
      <c r="F34" s="232">
        <v>3229.1666666666674</v>
      </c>
      <c r="G34" s="232">
        <v>3209.2833333333347</v>
      </c>
      <c r="H34" s="232">
        <v>3295.3833333333341</v>
      </c>
      <c r="I34" s="232">
        <v>3315.2666666666673</v>
      </c>
      <c r="J34" s="232">
        <v>3338.4333333333338</v>
      </c>
      <c r="K34" s="231">
        <v>3292.1</v>
      </c>
      <c r="L34" s="231">
        <v>3249.05</v>
      </c>
      <c r="M34" s="231">
        <v>1.0854999999999999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2529.6</v>
      </c>
      <c r="D35" s="232">
        <v>2526.2166666666667</v>
      </c>
      <c r="E35" s="232">
        <v>2505.4333333333334</v>
      </c>
      <c r="F35" s="232">
        <v>2481.2666666666669</v>
      </c>
      <c r="G35" s="232">
        <v>2460.4833333333336</v>
      </c>
      <c r="H35" s="232">
        <v>2550.3833333333332</v>
      </c>
      <c r="I35" s="232">
        <v>2571.166666666667</v>
      </c>
      <c r="J35" s="232">
        <v>2595.333333333333</v>
      </c>
      <c r="K35" s="231">
        <v>2547</v>
      </c>
      <c r="L35" s="231">
        <v>2502.0500000000002</v>
      </c>
      <c r="M35" s="231">
        <v>0.16309000000000001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372.05</v>
      </c>
      <c r="D36" s="232">
        <v>368.31666666666666</v>
      </c>
      <c r="E36" s="232">
        <v>358.73333333333335</v>
      </c>
      <c r="F36" s="232">
        <v>345.41666666666669</v>
      </c>
      <c r="G36" s="232">
        <v>335.83333333333337</v>
      </c>
      <c r="H36" s="232">
        <v>381.63333333333333</v>
      </c>
      <c r="I36" s="232">
        <v>391.2166666666667</v>
      </c>
      <c r="J36" s="232">
        <v>404.5333333333333</v>
      </c>
      <c r="K36" s="231">
        <v>377.9</v>
      </c>
      <c r="L36" s="231">
        <v>355</v>
      </c>
      <c r="M36" s="231">
        <v>7.5772899999999996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11.65</v>
      </c>
      <c r="D37" s="232">
        <v>11.566666666666668</v>
      </c>
      <c r="E37" s="232">
        <v>11.483333333333336</v>
      </c>
      <c r="F37" s="232">
        <v>11.316666666666668</v>
      </c>
      <c r="G37" s="232">
        <v>11.233333333333336</v>
      </c>
      <c r="H37" s="232">
        <v>11.733333333333336</v>
      </c>
      <c r="I37" s="232">
        <v>11.816666666666668</v>
      </c>
      <c r="J37" s="232">
        <v>11.983333333333336</v>
      </c>
      <c r="K37" s="231">
        <v>11.65</v>
      </c>
      <c r="L37" s="231">
        <v>11.4</v>
      </c>
      <c r="M37" s="231">
        <v>12.91564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570.79999999999995</v>
      </c>
      <c r="D38" s="232">
        <v>572.81666666666661</v>
      </c>
      <c r="E38" s="232">
        <v>565.98333333333323</v>
      </c>
      <c r="F38" s="232">
        <v>561.16666666666663</v>
      </c>
      <c r="G38" s="232">
        <v>554.33333333333326</v>
      </c>
      <c r="H38" s="232">
        <v>577.63333333333321</v>
      </c>
      <c r="I38" s="232">
        <v>584.4666666666667</v>
      </c>
      <c r="J38" s="232">
        <v>589.28333333333319</v>
      </c>
      <c r="K38" s="231">
        <v>579.65</v>
      </c>
      <c r="L38" s="231">
        <v>568</v>
      </c>
      <c r="M38" s="231">
        <v>3.6125600000000002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1882.55</v>
      </c>
      <c r="D39" s="232">
        <v>1890.8333333333333</v>
      </c>
      <c r="E39" s="232">
        <v>1866.7166666666665</v>
      </c>
      <c r="F39" s="232">
        <v>1850.8833333333332</v>
      </c>
      <c r="G39" s="232">
        <v>1826.7666666666664</v>
      </c>
      <c r="H39" s="232">
        <v>1906.6666666666665</v>
      </c>
      <c r="I39" s="232">
        <v>1930.7833333333333</v>
      </c>
      <c r="J39" s="232">
        <v>1946.6166666666666</v>
      </c>
      <c r="K39" s="231">
        <v>1914.95</v>
      </c>
      <c r="L39" s="231">
        <v>1875</v>
      </c>
      <c r="M39" s="231">
        <v>0.42270000000000002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336.9</v>
      </c>
      <c r="D40" s="232">
        <v>337.36666666666667</v>
      </c>
      <c r="E40" s="232">
        <v>330.88333333333333</v>
      </c>
      <c r="F40" s="232">
        <v>324.86666666666667</v>
      </c>
      <c r="G40" s="232">
        <v>318.38333333333333</v>
      </c>
      <c r="H40" s="232">
        <v>343.38333333333333</v>
      </c>
      <c r="I40" s="232">
        <v>349.86666666666667</v>
      </c>
      <c r="J40" s="232">
        <v>355.88333333333333</v>
      </c>
      <c r="K40" s="231">
        <v>343.85</v>
      </c>
      <c r="L40" s="231">
        <v>331.35</v>
      </c>
      <c r="M40" s="231">
        <v>106.69135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1071.2</v>
      </c>
      <c r="D41" s="232">
        <v>1066.5166666666667</v>
      </c>
      <c r="E41" s="232">
        <v>1047.1833333333334</v>
      </c>
      <c r="F41" s="232">
        <v>1023.1666666666667</v>
      </c>
      <c r="G41" s="232">
        <v>1003.8333333333335</v>
      </c>
      <c r="H41" s="232">
        <v>1090.5333333333333</v>
      </c>
      <c r="I41" s="232">
        <v>1109.8666666666668</v>
      </c>
      <c r="J41" s="232">
        <v>1133.8833333333332</v>
      </c>
      <c r="K41" s="231">
        <v>1085.8499999999999</v>
      </c>
      <c r="L41" s="231">
        <v>1042.5</v>
      </c>
      <c r="M41" s="231">
        <v>2.4311600000000002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643.5</v>
      </c>
      <c r="D42" s="232">
        <v>642.76666666666665</v>
      </c>
      <c r="E42" s="232">
        <v>635.73333333333335</v>
      </c>
      <c r="F42" s="232">
        <v>627.9666666666667</v>
      </c>
      <c r="G42" s="232">
        <v>620.93333333333339</v>
      </c>
      <c r="H42" s="232">
        <v>650.5333333333333</v>
      </c>
      <c r="I42" s="232">
        <v>657.56666666666661</v>
      </c>
      <c r="J42" s="232">
        <v>665.33333333333326</v>
      </c>
      <c r="K42" s="231">
        <v>649.79999999999995</v>
      </c>
      <c r="L42" s="231">
        <v>635</v>
      </c>
      <c r="M42" s="231">
        <v>1.99726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4448.05</v>
      </c>
      <c r="D43" s="232">
        <v>4455.7833333333338</v>
      </c>
      <c r="E43" s="232">
        <v>4393.2666666666673</v>
      </c>
      <c r="F43" s="232">
        <v>4338.4833333333336</v>
      </c>
      <c r="G43" s="232">
        <v>4275.9666666666672</v>
      </c>
      <c r="H43" s="232">
        <v>4510.5666666666675</v>
      </c>
      <c r="I43" s="232">
        <v>4573.0833333333339</v>
      </c>
      <c r="J43" s="232">
        <v>4627.8666666666677</v>
      </c>
      <c r="K43" s="231">
        <v>4518.3</v>
      </c>
      <c r="L43" s="231">
        <v>4401</v>
      </c>
      <c r="M43" s="231">
        <v>4.4352200000000002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327.85</v>
      </c>
      <c r="D44" s="232">
        <v>328.16666666666669</v>
      </c>
      <c r="E44" s="232">
        <v>325.43333333333339</v>
      </c>
      <c r="F44" s="232">
        <v>323.01666666666671</v>
      </c>
      <c r="G44" s="232">
        <v>320.28333333333342</v>
      </c>
      <c r="H44" s="232">
        <v>330.58333333333337</v>
      </c>
      <c r="I44" s="232">
        <v>333.31666666666661</v>
      </c>
      <c r="J44" s="232">
        <v>335.73333333333335</v>
      </c>
      <c r="K44" s="231">
        <v>330.9</v>
      </c>
      <c r="L44" s="231">
        <v>325.75</v>
      </c>
      <c r="M44" s="231">
        <v>21.67454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251.65</v>
      </c>
      <c r="D45" s="232">
        <v>253.58333333333334</v>
      </c>
      <c r="E45" s="232">
        <v>248.9666666666667</v>
      </c>
      <c r="F45" s="232">
        <v>246.28333333333336</v>
      </c>
      <c r="G45" s="232">
        <v>241.66666666666671</v>
      </c>
      <c r="H45" s="232">
        <v>256.26666666666665</v>
      </c>
      <c r="I45" s="232">
        <v>260.88333333333333</v>
      </c>
      <c r="J45" s="232">
        <v>263.56666666666666</v>
      </c>
      <c r="K45" s="231">
        <v>258.2</v>
      </c>
      <c r="L45" s="231">
        <v>250.9</v>
      </c>
      <c r="M45" s="231">
        <v>1.7393000000000001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499.8</v>
      </c>
      <c r="D46" s="232">
        <v>499.5</v>
      </c>
      <c r="E46" s="232">
        <v>486.65</v>
      </c>
      <c r="F46" s="232">
        <v>473.5</v>
      </c>
      <c r="G46" s="232">
        <v>460.65</v>
      </c>
      <c r="H46" s="232">
        <v>512.65</v>
      </c>
      <c r="I46" s="232">
        <v>525.5</v>
      </c>
      <c r="J46" s="232">
        <v>538.65</v>
      </c>
      <c r="K46" s="231">
        <v>512.35</v>
      </c>
      <c r="L46" s="231">
        <v>486.35</v>
      </c>
      <c r="M46" s="231">
        <v>1.4337299999999999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140.6</v>
      </c>
      <c r="D47" s="232">
        <v>141.28333333333333</v>
      </c>
      <c r="E47" s="232">
        <v>138.76666666666665</v>
      </c>
      <c r="F47" s="232">
        <v>136.93333333333331</v>
      </c>
      <c r="G47" s="232">
        <v>134.41666666666663</v>
      </c>
      <c r="H47" s="232">
        <v>143.11666666666667</v>
      </c>
      <c r="I47" s="232">
        <v>145.63333333333338</v>
      </c>
      <c r="J47" s="232">
        <v>147.4666666666667</v>
      </c>
      <c r="K47" s="231">
        <v>143.80000000000001</v>
      </c>
      <c r="L47" s="231">
        <v>139.44999999999999</v>
      </c>
      <c r="M47" s="231">
        <v>120.95526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2705.95</v>
      </c>
      <c r="D48" s="232">
        <v>2737.2000000000003</v>
      </c>
      <c r="E48" s="232">
        <v>2668.8500000000004</v>
      </c>
      <c r="F48" s="232">
        <v>2631.75</v>
      </c>
      <c r="G48" s="232">
        <v>2563.4</v>
      </c>
      <c r="H48" s="232">
        <v>2774.3000000000006</v>
      </c>
      <c r="I48" s="232">
        <v>2842.65</v>
      </c>
      <c r="J48" s="232">
        <v>2879.7500000000009</v>
      </c>
      <c r="K48" s="231">
        <v>2805.55</v>
      </c>
      <c r="L48" s="231">
        <v>2700.1</v>
      </c>
      <c r="M48" s="231">
        <v>17.9057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229.8</v>
      </c>
      <c r="D49" s="232">
        <v>227.78333333333333</v>
      </c>
      <c r="E49" s="232">
        <v>224.16666666666666</v>
      </c>
      <c r="F49" s="232">
        <v>218.53333333333333</v>
      </c>
      <c r="G49" s="232">
        <v>214.91666666666666</v>
      </c>
      <c r="H49" s="232">
        <v>233.41666666666666</v>
      </c>
      <c r="I49" s="232">
        <v>237.03333333333333</v>
      </c>
      <c r="J49" s="232">
        <v>242.66666666666666</v>
      </c>
      <c r="K49" s="231">
        <v>231.4</v>
      </c>
      <c r="L49" s="231">
        <v>222.15</v>
      </c>
      <c r="M49" s="231">
        <v>1.8177300000000001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3403.05</v>
      </c>
      <c r="D50" s="232">
        <v>3387.2000000000003</v>
      </c>
      <c r="E50" s="232">
        <v>3356.8500000000004</v>
      </c>
      <c r="F50" s="232">
        <v>3310.65</v>
      </c>
      <c r="G50" s="232">
        <v>3280.3</v>
      </c>
      <c r="H50" s="232">
        <v>3433.4000000000005</v>
      </c>
      <c r="I50" s="232">
        <v>3463.75</v>
      </c>
      <c r="J50" s="232">
        <v>3509.9500000000007</v>
      </c>
      <c r="K50" s="231">
        <v>3417.55</v>
      </c>
      <c r="L50" s="231">
        <v>3341</v>
      </c>
      <c r="M50" s="231">
        <v>7.5679999999999997E-2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1877</v>
      </c>
      <c r="D51" s="232">
        <v>1859.4166666666667</v>
      </c>
      <c r="E51" s="232">
        <v>1821.3333333333335</v>
      </c>
      <c r="F51" s="232">
        <v>1765.6666666666667</v>
      </c>
      <c r="G51" s="232">
        <v>1727.5833333333335</v>
      </c>
      <c r="H51" s="232">
        <v>1915.0833333333335</v>
      </c>
      <c r="I51" s="232">
        <v>1953.166666666667</v>
      </c>
      <c r="J51" s="232">
        <v>2008.8333333333335</v>
      </c>
      <c r="K51" s="231">
        <v>1897.5</v>
      </c>
      <c r="L51" s="231">
        <v>1803.75</v>
      </c>
      <c r="M51" s="231">
        <v>6.4745200000000001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7157.75</v>
      </c>
      <c r="D52" s="232">
        <v>7153.2833333333328</v>
      </c>
      <c r="E52" s="232">
        <v>7118.5666666666657</v>
      </c>
      <c r="F52" s="232">
        <v>7079.3833333333332</v>
      </c>
      <c r="G52" s="232">
        <v>7044.6666666666661</v>
      </c>
      <c r="H52" s="232">
        <v>7192.4666666666653</v>
      </c>
      <c r="I52" s="232">
        <v>7227.1833333333325</v>
      </c>
      <c r="J52" s="232">
        <v>7266.366666666665</v>
      </c>
      <c r="K52" s="231">
        <v>7188</v>
      </c>
      <c r="L52" s="231">
        <v>7114.1</v>
      </c>
      <c r="M52" s="231">
        <v>0.32562000000000002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467.6</v>
      </c>
      <c r="D53" s="232">
        <v>467.98333333333335</v>
      </c>
      <c r="E53" s="232">
        <v>464.9666666666667</v>
      </c>
      <c r="F53" s="232">
        <v>462.33333333333337</v>
      </c>
      <c r="G53" s="232">
        <v>459.31666666666672</v>
      </c>
      <c r="H53" s="232">
        <v>470.61666666666667</v>
      </c>
      <c r="I53" s="232">
        <v>473.63333333333333</v>
      </c>
      <c r="J53" s="232">
        <v>476.26666666666665</v>
      </c>
      <c r="K53" s="231">
        <v>471</v>
      </c>
      <c r="L53" s="231">
        <v>465.35</v>
      </c>
      <c r="M53" s="231">
        <v>12.306990000000001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374.5</v>
      </c>
      <c r="D54" s="232">
        <v>374.38333333333338</v>
      </c>
      <c r="E54" s="232">
        <v>371.21666666666675</v>
      </c>
      <c r="F54" s="232">
        <v>367.93333333333339</v>
      </c>
      <c r="G54" s="232">
        <v>364.76666666666677</v>
      </c>
      <c r="H54" s="232">
        <v>377.66666666666674</v>
      </c>
      <c r="I54" s="232">
        <v>380.83333333333337</v>
      </c>
      <c r="J54" s="232">
        <v>384.11666666666673</v>
      </c>
      <c r="K54" s="231">
        <v>377.55</v>
      </c>
      <c r="L54" s="231">
        <v>371.1</v>
      </c>
      <c r="M54" s="231">
        <v>1.22211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3478.75</v>
      </c>
      <c r="D55" s="232">
        <v>3476.9166666666665</v>
      </c>
      <c r="E55" s="232">
        <v>3438.833333333333</v>
      </c>
      <c r="F55" s="232">
        <v>3398.9166666666665</v>
      </c>
      <c r="G55" s="232">
        <v>3360.833333333333</v>
      </c>
      <c r="H55" s="232">
        <v>3516.833333333333</v>
      </c>
      <c r="I55" s="232">
        <v>3554.9166666666661</v>
      </c>
      <c r="J55" s="232">
        <v>3594.833333333333</v>
      </c>
      <c r="K55" s="231">
        <v>3515</v>
      </c>
      <c r="L55" s="231">
        <v>3437</v>
      </c>
      <c r="M55" s="231">
        <v>2.3797600000000001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844.35</v>
      </c>
      <c r="D56" s="232">
        <v>840.93333333333339</v>
      </c>
      <c r="E56" s="232">
        <v>833.61666666666679</v>
      </c>
      <c r="F56" s="232">
        <v>822.88333333333344</v>
      </c>
      <c r="G56" s="232">
        <v>815.56666666666683</v>
      </c>
      <c r="H56" s="232">
        <v>851.66666666666674</v>
      </c>
      <c r="I56" s="232">
        <v>858.98333333333335</v>
      </c>
      <c r="J56" s="232">
        <v>869.7166666666667</v>
      </c>
      <c r="K56" s="231">
        <v>848.25</v>
      </c>
      <c r="L56" s="231">
        <v>830.2</v>
      </c>
      <c r="M56" s="231">
        <v>84.37003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2325.65</v>
      </c>
      <c r="D57" s="232">
        <v>2332.7999999999997</v>
      </c>
      <c r="E57" s="232">
        <v>2314.8499999999995</v>
      </c>
      <c r="F57" s="232">
        <v>2304.0499999999997</v>
      </c>
      <c r="G57" s="232">
        <v>2286.0999999999995</v>
      </c>
      <c r="H57" s="232">
        <v>2343.5999999999995</v>
      </c>
      <c r="I57" s="232">
        <v>2361.5499999999993</v>
      </c>
      <c r="J57" s="232">
        <v>2372.3499999999995</v>
      </c>
      <c r="K57" s="231">
        <v>2350.75</v>
      </c>
      <c r="L57" s="231">
        <v>2322</v>
      </c>
      <c r="M57" s="231">
        <v>5.5809999999999998E-2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446.5</v>
      </c>
      <c r="D58" s="232">
        <v>449.2</v>
      </c>
      <c r="E58" s="232">
        <v>442.4</v>
      </c>
      <c r="F58" s="232">
        <v>438.3</v>
      </c>
      <c r="G58" s="232">
        <v>431.5</v>
      </c>
      <c r="H58" s="232">
        <v>453.29999999999995</v>
      </c>
      <c r="I58" s="232">
        <v>460.1</v>
      </c>
      <c r="J58" s="232">
        <v>464.19999999999993</v>
      </c>
      <c r="K58" s="231">
        <v>456</v>
      </c>
      <c r="L58" s="231">
        <v>445.1</v>
      </c>
      <c r="M58" s="231">
        <v>6.6246700000000001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3831.9</v>
      </c>
      <c r="D59" s="232">
        <v>3839.9499999999994</v>
      </c>
      <c r="E59" s="232">
        <v>3807.1499999999987</v>
      </c>
      <c r="F59" s="232">
        <v>3782.3999999999992</v>
      </c>
      <c r="G59" s="232">
        <v>3749.5999999999985</v>
      </c>
      <c r="H59" s="232">
        <v>3864.6999999999989</v>
      </c>
      <c r="I59" s="232">
        <v>3897.4999999999991</v>
      </c>
      <c r="J59" s="232">
        <v>3922.2499999999991</v>
      </c>
      <c r="K59" s="231">
        <v>3872.75</v>
      </c>
      <c r="L59" s="231">
        <v>3815.2</v>
      </c>
      <c r="M59" s="231">
        <v>2.9944600000000001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1117.1500000000001</v>
      </c>
      <c r="D60" s="232">
        <v>1117.0666666666666</v>
      </c>
      <c r="E60" s="232">
        <v>1103.0833333333333</v>
      </c>
      <c r="F60" s="232">
        <v>1089.0166666666667</v>
      </c>
      <c r="G60" s="232">
        <v>1075.0333333333333</v>
      </c>
      <c r="H60" s="232">
        <v>1131.1333333333332</v>
      </c>
      <c r="I60" s="232">
        <v>1145.1166666666668</v>
      </c>
      <c r="J60" s="232">
        <v>1159.1833333333332</v>
      </c>
      <c r="K60" s="231">
        <v>1131.05</v>
      </c>
      <c r="L60" s="231">
        <v>1103</v>
      </c>
      <c r="M60" s="231">
        <v>0.26529000000000003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6202.35</v>
      </c>
      <c r="D61" s="232">
        <v>6195.8166666666657</v>
      </c>
      <c r="E61" s="232">
        <v>6129.1833333333316</v>
      </c>
      <c r="F61" s="232">
        <v>6056.0166666666655</v>
      </c>
      <c r="G61" s="232">
        <v>5989.3833333333314</v>
      </c>
      <c r="H61" s="232">
        <v>6268.9833333333318</v>
      </c>
      <c r="I61" s="232">
        <v>6335.6166666666668</v>
      </c>
      <c r="J61" s="232">
        <v>6408.7833333333319</v>
      </c>
      <c r="K61" s="231">
        <v>6262.45</v>
      </c>
      <c r="L61" s="231">
        <v>6122.65</v>
      </c>
      <c r="M61" s="231">
        <v>8.0976800000000004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1346.95</v>
      </c>
      <c r="D62" s="232">
        <v>1351.3</v>
      </c>
      <c r="E62" s="232">
        <v>1336.6499999999999</v>
      </c>
      <c r="F62" s="232">
        <v>1326.35</v>
      </c>
      <c r="G62" s="232">
        <v>1311.6999999999998</v>
      </c>
      <c r="H62" s="232">
        <v>1361.6</v>
      </c>
      <c r="I62" s="232">
        <v>1376.25</v>
      </c>
      <c r="J62" s="232">
        <v>1386.55</v>
      </c>
      <c r="K62" s="231">
        <v>1365.95</v>
      </c>
      <c r="L62" s="231">
        <v>1341</v>
      </c>
      <c r="M62" s="231">
        <v>10.954599999999999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6020.25</v>
      </c>
      <c r="D63" s="232">
        <v>6034.9833333333336</v>
      </c>
      <c r="E63" s="232">
        <v>5974.9666666666672</v>
      </c>
      <c r="F63" s="232">
        <v>5929.6833333333334</v>
      </c>
      <c r="G63" s="232">
        <v>5869.666666666667</v>
      </c>
      <c r="H63" s="232">
        <v>6080.2666666666673</v>
      </c>
      <c r="I63" s="232">
        <v>6140.2833333333338</v>
      </c>
      <c r="J63" s="232">
        <v>6185.5666666666675</v>
      </c>
      <c r="K63" s="231">
        <v>6095</v>
      </c>
      <c r="L63" s="231">
        <v>5989.7</v>
      </c>
      <c r="M63" s="231">
        <v>0.11772000000000001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2152.1</v>
      </c>
      <c r="D64" s="232">
        <v>2161.3166666666666</v>
      </c>
      <c r="E64" s="232">
        <v>2139.4833333333331</v>
      </c>
      <c r="F64" s="232">
        <v>2126.8666666666663</v>
      </c>
      <c r="G64" s="232">
        <v>2105.0333333333328</v>
      </c>
      <c r="H64" s="232">
        <v>2173.9333333333334</v>
      </c>
      <c r="I64" s="232">
        <v>2195.7666666666673</v>
      </c>
      <c r="J64" s="232">
        <v>2208.3833333333337</v>
      </c>
      <c r="K64" s="231">
        <v>2183.15</v>
      </c>
      <c r="L64" s="231">
        <v>2148.6999999999998</v>
      </c>
      <c r="M64" s="231">
        <v>0.22331999999999999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2060.15</v>
      </c>
      <c r="D65" s="232">
        <v>2054.6166666666663</v>
      </c>
      <c r="E65" s="232">
        <v>2038.2333333333327</v>
      </c>
      <c r="F65" s="232">
        <v>2016.3166666666664</v>
      </c>
      <c r="G65" s="232">
        <v>1999.9333333333327</v>
      </c>
      <c r="H65" s="232">
        <v>2076.5333333333328</v>
      </c>
      <c r="I65" s="232">
        <v>2092.916666666667</v>
      </c>
      <c r="J65" s="232">
        <v>2114.8333333333326</v>
      </c>
      <c r="K65" s="231">
        <v>2071</v>
      </c>
      <c r="L65" s="231">
        <v>2032.7</v>
      </c>
      <c r="M65" s="231">
        <v>1.40384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362.55</v>
      </c>
      <c r="D66" s="232">
        <v>360.25</v>
      </c>
      <c r="E66" s="232">
        <v>355.9</v>
      </c>
      <c r="F66" s="232">
        <v>349.25</v>
      </c>
      <c r="G66" s="232">
        <v>344.9</v>
      </c>
      <c r="H66" s="232">
        <v>366.9</v>
      </c>
      <c r="I66" s="232">
        <v>371.25</v>
      </c>
      <c r="J66" s="232">
        <v>377.9</v>
      </c>
      <c r="K66" s="231">
        <v>364.6</v>
      </c>
      <c r="L66" s="231">
        <v>353.6</v>
      </c>
      <c r="M66" s="231">
        <v>20.77815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229.1</v>
      </c>
      <c r="D67" s="232">
        <v>227.6</v>
      </c>
      <c r="E67" s="232">
        <v>225.29999999999998</v>
      </c>
      <c r="F67" s="232">
        <v>221.5</v>
      </c>
      <c r="G67" s="232">
        <v>219.2</v>
      </c>
      <c r="H67" s="232">
        <v>231.39999999999998</v>
      </c>
      <c r="I67" s="232">
        <v>233.7</v>
      </c>
      <c r="J67" s="232">
        <v>237.49999999999997</v>
      </c>
      <c r="K67" s="231">
        <v>229.9</v>
      </c>
      <c r="L67" s="231">
        <v>223.8</v>
      </c>
      <c r="M67" s="231">
        <v>44.932600000000001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155.5</v>
      </c>
      <c r="D68" s="232">
        <v>155.68333333333331</v>
      </c>
      <c r="E68" s="232">
        <v>152.96666666666661</v>
      </c>
      <c r="F68" s="232">
        <v>150.43333333333331</v>
      </c>
      <c r="G68" s="232">
        <v>147.71666666666661</v>
      </c>
      <c r="H68" s="232">
        <v>158.21666666666661</v>
      </c>
      <c r="I68" s="232">
        <v>160.93333333333331</v>
      </c>
      <c r="J68" s="232">
        <v>163.46666666666661</v>
      </c>
      <c r="K68" s="231">
        <v>158.4</v>
      </c>
      <c r="L68" s="231">
        <v>153.15</v>
      </c>
      <c r="M68" s="231">
        <v>287.91025000000002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71.150000000000006</v>
      </c>
      <c r="D69" s="232">
        <v>70.433333333333337</v>
      </c>
      <c r="E69" s="232">
        <v>68.966666666666669</v>
      </c>
      <c r="F69" s="232">
        <v>66.783333333333331</v>
      </c>
      <c r="G69" s="232">
        <v>65.316666666666663</v>
      </c>
      <c r="H69" s="232">
        <v>72.616666666666674</v>
      </c>
      <c r="I69" s="232">
        <v>74.083333333333343</v>
      </c>
      <c r="J69" s="232">
        <v>76.26666666666668</v>
      </c>
      <c r="K69" s="231">
        <v>71.900000000000006</v>
      </c>
      <c r="L69" s="231">
        <v>68.25</v>
      </c>
      <c r="M69" s="231">
        <v>109.31607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25.65</v>
      </c>
      <c r="D70" s="232">
        <v>25.516666666666666</v>
      </c>
      <c r="E70" s="232">
        <v>25.133333333333333</v>
      </c>
      <c r="F70" s="232">
        <v>24.616666666666667</v>
      </c>
      <c r="G70" s="232">
        <v>24.233333333333334</v>
      </c>
      <c r="H70" s="232">
        <v>26.033333333333331</v>
      </c>
      <c r="I70" s="232">
        <v>26.416666666666664</v>
      </c>
      <c r="J70" s="232">
        <v>26.93333333333333</v>
      </c>
      <c r="K70" s="231">
        <v>25.9</v>
      </c>
      <c r="L70" s="231">
        <v>25</v>
      </c>
      <c r="M70" s="231">
        <v>160.44112999999999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1415.55</v>
      </c>
      <c r="D71" s="232">
        <v>1418.8166666666666</v>
      </c>
      <c r="E71" s="232">
        <v>1407.6833333333332</v>
      </c>
      <c r="F71" s="232">
        <v>1399.8166666666666</v>
      </c>
      <c r="G71" s="232">
        <v>1388.6833333333332</v>
      </c>
      <c r="H71" s="232">
        <v>1426.6833333333332</v>
      </c>
      <c r="I71" s="232">
        <v>1437.8166666666664</v>
      </c>
      <c r="J71" s="232">
        <v>1445.6833333333332</v>
      </c>
      <c r="K71" s="231">
        <v>1429.95</v>
      </c>
      <c r="L71" s="231">
        <v>1410.95</v>
      </c>
      <c r="M71" s="231">
        <v>2.2296100000000001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4387</v>
      </c>
      <c r="D72" s="232">
        <v>4396.9666666666662</v>
      </c>
      <c r="E72" s="232">
        <v>4370.0333333333328</v>
      </c>
      <c r="F72" s="232">
        <v>4353.0666666666666</v>
      </c>
      <c r="G72" s="232">
        <v>4326.1333333333332</v>
      </c>
      <c r="H72" s="232">
        <v>4413.9333333333325</v>
      </c>
      <c r="I72" s="232">
        <v>4440.866666666665</v>
      </c>
      <c r="J72" s="232">
        <v>4457.8333333333321</v>
      </c>
      <c r="K72" s="231">
        <v>4423.8999999999996</v>
      </c>
      <c r="L72" s="231">
        <v>4380</v>
      </c>
      <c r="M72" s="231">
        <v>5.7230000000000003E-2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560.65</v>
      </c>
      <c r="D73" s="232">
        <v>560.5333333333333</v>
      </c>
      <c r="E73" s="232">
        <v>552.66666666666663</v>
      </c>
      <c r="F73" s="232">
        <v>544.68333333333328</v>
      </c>
      <c r="G73" s="232">
        <v>536.81666666666661</v>
      </c>
      <c r="H73" s="232">
        <v>568.51666666666665</v>
      </c>
      <c r="I73" s="232">
        <v>576.38333333333344</v>
      </c>
      <c r="J73" s="232">
        <v>584.36666666666667</v>
      </c>
      <c r="K73" s="231">
        <v>568.4</v>
      </c>
      <c r="L73" s="231">
        <v>552.54999999999995</v>
      </c>
      <c r="M73" s="231">
        <v>7.1038100000000002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970</v>
      </c>
      <c r="D74" s="232">
        <v>958.69999999999993</v>
      </c>
      <c r="E74" s="232">
        <v>933.39999999999986</v>
      </c>
      <c r="F74" s="232">
        <v>896.8</v>
      </c>
      <c r="G74" s="232">
        <v>871.49999999999989</v>
      </c>
      <c r="H74" s="232">
        <v>995.29999999999984</v>
      </c>
      <c r="I74" s="232">
        <v>1020.5999999999998</v>
      </c>
      <c r="J74" s="232">
        <v>1057.1999999999998</v>
      </c>
      <c r="K74" s="231">
        <v>984</v>
      </c>
      <c r="L74" s="231">
        <v>922.1</v>
      </c>
      <c r="M74" s="231">
        <v>40.114150000000002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95.4</v>
      </c>
      <c r="D75" s="232">
        <v>94.916666666666671</v>
      </c>
      <c r="E75" s="232">
        <v>94.13333333333334</v>
      </c>
      <c r="F75" s="232">
        <v>92.866666666666674</v>
      </c>
      <c r="G75" s="232">
        <v>92.083333333333343</v>
      </c>
      <c r="H75" s="232">
        <v>96.183333333333337</v>
      </c>
      <c r="I75" s="232">
        <v>96.966666666666669</v>
      </c>
      <c r="J75" s="232">
        <v>98.233333333333334</v>
      </c>
      <c r="K75" s="231">
        <v>95.7</v>
      </c>
      <c r="L75" s="231">
        <v>93.65</v>
      </c>
      <c r="M75" s="231">
        <v>161.96351999999999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830.15</v>
      </c>
      <c r="D76" s="232">
        <v>830.93333333333339</v>
      </c>
      <c r="E76" s="232">
        <v>818.11666666666679</v>
      </c>
      <c r="F76" s="232">
        <v>806.08333333333337</v>
      </c>
      <c r="G76" s="232">
        <v>793.26666666666677</v>
      </c>
      <c r="H76" s="232">
        <v>842.96666666666681</v>
      </c>
      <c r="I76" s="232">
        <v>855.78333333333342</v>
      </c>
      <c r="J76" s="232">
        <v>867.81666666666683</v>
      </c>
      <c r="K76" s="231">
        <v>843.75</v>
      </c>
      <c r="L76" s="231">
        <v>818.9</v>
      </c>
      <c r="M76" s="231">
        <v>23.41872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68.95</v>
      </c>
      <c r="D77" s="232">
        <v>68.916666666666671</v>
      </c>
      <c r="E77" s="232">
        <v>68.033333333333346</v>
      </c>
      <c r="F77" s="232">
        <v>67.116666666666674</v>
      </c>
      <c r="G77" s="232">
        <v>66.233333333333348</v>
      </c>
      <c r="H77" s="232">
        <v>69.833333333333343</v>
      </c>
      <c r="I77" s="232">
        <v>70.716666666666669</v>
      </c>
      <c r="J77" s="232">
        <v>71.63333333333334</v>
      </c>
      <c r="K77" s="231">
        <v>69.8</v>
      </c>
      <c r="L77" s="231">
        <v>68</v>
      </c>
      <c r="M77" s="231">
        <v>93.768100000000004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320.55</v>
      </c>
      <c r="D78" s="232">
        <v>320.73333333333335</v>
      </c>
      <c r="E78" s="232">
        <v>317.81666666666672</v>
      </c>
      <c r="F78" s="232">
        <v>315.08333333333337</v>
      </c>
      <c r="G78" s="232">
        <v>312.16666666666674</v>
      </c>
      <c r="H78" s="232">
        <v>323.4666666666667</v>
      </c>
      <c r="I78" s="232">
        <v>326.38333333333333</v>
      </c>
      <c r="J78" s="232">
        <v>329.11666666666667</v>
      </c>
      <c r="K78" s="231">
        <v>323.64999999999998</v>
      </c>
      <c r="L78" s="231">
        <v>318</v>
      </c>
      <c r="M78" s="231">
        <v>27.45391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9074.7000000000007</v>
      </c>
      <c r="D79" s="232">
        <v>9042.5666666666675</v>
      </c>
      <c r="E79" s="232">
        <v>8895.133333333335</v>
      </c>
      <c r="F79" s="232">
        <v>8715.5666666666675</v>
      </c>
      <c r="G79" s="232">
        <v>8568.133333333335</v>
      </c>
      <c r="H79" s="232">
        <v>9222.133333333335</v>
      </c>
      <c r="I79" s="232">
        <v>9369.5666666666657</v>
      </c>
      <c r="J79" s="232">
        <v>9549.133333333335</v>
      </c>
      <c r="K79" s="231">
        <v>9190</v>
      </c>
      <c r="L79" s="231">
        <v>8863</v>
      </c>
      <c r="M79" s="231">
        <v>9.8600000000000007E-3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762.95</v>
      </c>
      <c r="D80" s="232">
        <v>767.43333333333339</v>
      </c>
      <c r="E80" s="232">
        <v>757.36666666666679</v>
      </c>
      <c r="F80" s="232">
        <v>751.78333333333342</v>
      </c>
      <c r="G80" s="232">
        <v>741.71666666666681</v>
      </c>
      <c r="H80" s="232">
        <v>773.01666666666677</v>
      </c>
      <c r="I80" s="232">
        <v>783.08333333333337</v>
      </c>
      <c r="J80" s="232">
        <v>788.66666666666674</v>
      </c>
      <c r="K80" s="231">
        <v>777.5</v>
      </c>
      <c r="L80" s="231">
        <v>761.85</v>
      </c>
      <c r="M80" s="231">
        <v>40.621940000000002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220</v>
      </c>
      <c r="D81" s="232">
        <v>220.98333333333335</v>
      </c>
      <c r="E81" s="232">
        <v>218.01666666666671</v>
      </c>
      <c r="F81" s="232">
        <v>216.03333333333336</v>
      </c>
      <c r="G81" s="232">
        <v>213.06666666666672</v>
      </c>
      <c r="H81" s="232">
        <v>222.9666666666667</v>
      </c>
      <c r="I81" s="232">
        <v>225.93333333333334</v>
      </c>
      <c r="J81" s="232">
        <v>227.91666666666669</v>
      </c>
      <c r="K81" s="231">
        <v>223.95</v>
      </c>
      <c r="L81" s="231">
        <v>219</v>
      </c>
      <c r="M81" s="231">
        <v>41.626179999999998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876.1</v>
      </c>
      <c r="D82" s="232">
        <v>878</v>
      </c>
      <c r="E82" s="232">
        <v>866.15</v>
      </c>
      <c r="F82" s="232">
        <v>856.19999999999993</v>
      </c>
      <c r="G82" s="232">
        <v>844.34999999999991</v>
      </c>
      <c r="H82" s="232">
        <v>887.95</v>
      </c>
      <c r="I82" s="232">
        <v>899.8</v>
      </c>
      <c r="J82" s="232">
        <v>909.75000000000011</v>
      </c>
      <c r="K82" s="231">
        <v>889.85</v>
      </c>
      <c r="L82" s="231">
        <v>868.05</v>
      </c>
      <c r="M82" s="231">
        <v>4.0068200000000003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283.05</v>
      </c>
      <c r="D83" s="232">
        <v>282.56666666666666</v>
      </c>
      <c r="E83" s="232">
        <v>279.93333333333334</v>
      </c>
      <c r="F83" s="232">
        <v>276.81666666666666</v>
      </c>
      <c r="G83" s="232">
        <v>274.18333333333334</v>
      </c>
      <c r="H83" s="232">
        <v>285.68333333333334</v>
      </c>
      <c r="I83" s="232">
        <v>288.31666666666666</v>
      </c>
      <c r="J83" s="232">
        <v>291.43333333333334</v>
      </c>
      <c r="K83" s="231">
        <v>285.2</v>
      </c>
      <c r="L83" s="231">
        <v>279.45</v>
      </c>
      <c r="M83" s="231">
        <v>17.969719999999999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6280.35</v>
      </c>
      <c r="D84" s="232">
        <v>6289.916666666667</v>
      </c>
      <c r="E84" s="232">
        <v>6191.8333333333339</v>
      </c>
      <c r="F84" s="232">
        <v>6103.3166666666666</v>
      </c>
      <c r="G84" s="232">
        <v>6005.2333333333336</v>
      </c>
      <c r="H84" s="232">
        <v>6378.4333333333343</v>
      </c>
      <c r="I84" s="232">
        <v>6476.5166666666682</v>
      </c>
      <c r="J84" s="232">
        <v>6565.0333333333347</v>
      </c>
      <c r="K84" s="231">
        <v>6388</v>
      </c>
      <c r="L84" s="231">
        <v>6201.4</v>
      </c>
      <c r="M84" s="231">
        <v>0.33533000000000002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1422.4</v>
      </c>
      <c r="D85" s="232">
        <v>1443.7833333333335</v>
      </c>
      <c r="E85" s="232">
        <v>1393.616666666667</v>
      </c>
      <c r="F85" s="232">
        <v>1364.8333333333335</v>
      </c>
      <c r="G85" s="232">
        <v>1314.666666666667</v>
      </c>
      <c r="H85" s="232">
        <v>1472.5666666666671</v>
      </c>
      <c r="I85" s="232">
        <v>1522.7333333333336</v>
      </c>
      <c r="J85" s="232">
        <v>1551.5166666666671</v>
      </c>
      <c r="K85" s="231">
        <v>1493.95</v>
      </c>
      <c r="L85" s="231">
        <v>1415</v>
      </c>
      <c r="M85" s="231">
        <v>1.57647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886.35</v>
      </c>
      <c r="D86" s="232">
        <v>889.51666666666677</v>
      </c>
      <c r="E86" s="232">
        <v>880.23333333333358</v>
      </c>
      <c r="F86" s="232">
        <v>874.11666666666679</v>
      </c>
      <c r="G86" s="232">
        <v>864.8333333333336</v>
      </c>
      <c r="H86" s="232">
        <v>895.63333333333355</v>
      </c>
      <c r="I86" s="232">
        <v>904.91666666666663</v>
      </c>
      <c r="J86" s="232">
        <v>911.03333333333353</v>
      </c>
      <c r="K86" s="231">
        <v>898.8</v>
      </c>
      <c r="L86" s="231">
        <v>883.4</v>
      </c>
      <c r="M86" s="231">
        <v>0.11230999999999999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452.35</v>
      </c>
      <c r="D87" s="232">
        <v>453.8</v>
      </c>
      <c r="E87" s="232">
        <v>448.55</v>
      </c>
      <c r="F87" s="232">
        <v>444.75</v>
      </c>
      <c r="G87" s="232">
        <v>439.5</v>
      </c>
      <c r="H87" s="232">
        <v>457.6</v>
      </c>
      <c r="I87" s="232">
        <v>462.85</v>
      </c>
      <c r="J87" s="232">
        <v>466.65000000000003</v>
      </c>
      <c r="K87" s="231">
        <v>459.05</v>
      </c>
      <c r="L87" s="231">
        <v>450</v>
      </c>
      <c r="M87" s="231">
        <v>0.88900000000000001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18312.7</v>
      </c>
      <c r="D88" s="232">
        <v>18289.783333333336</v>
      </c>
      <c r="E88" s="232">
        <v>18132.666666666672</v>
      </c>
      <c r="F88" s="232">
        <v>17952.633333333335</v>
      </c>
      <c r="G88" s="232">
        <v>17795.51666666667</v>
      </c>
      <c r="H88" s="232">
        <v>18469.816666666673</v>
      </c>
      <c r="I88" s="232">
        <v>18626.933333333334</v>
      </c>
      <c r="J88" s="232">
        <v>18806.966666666674</v>
      </c>
      <c r="K88" s="231">
        <v>18446.900000000001</v>
      </c>
      <c r="L88" s="231">
        <v>18109.75</v>
      </c>
      <c r="M88" s="231">
        <v>0.33232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477.2</v>
      </c>
      <c r="D89" s="232">
        <v>479.2</v>
      </c>
      <c r="E89" s="232">
        <v>473.34999999999997</v>
      </c>
      <c r="F89" s="232">
        <v>469.5</v>
      </c>
      <c r="G89" s="232">
        <v>463.65</v>
      </c>
      <c r="H89" s="232">
        <v>483.04999999999995</v>
      </c>
      <c r="I89" s="232">
        <v>488.9</v>
      </c>
      <c r="J89" s="232">
        <v>492.74999999999994</v>
      </c>
      <c r="K89" s="231">
        <v>485.05</v>
      </c>
      <c r="L89" s="231">
        <v>475.35</v>
      </c>
      <c r="M89" s="231">
        <v>0.65915000000000001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23.15</v>
      </c>
      <c r="D90" s="232">
        <v>23.383333333333336</v>
      </c>
      <c r="E90" s="232">
        <v>22.716666666666672</v>
      </c>
      <c r="F90" s="232">
        <v>22.283333333333335</v>
      </c>
      <c r="G90" s="232">
        <v>21.616666666666671</v>
      </c>
      <c r="H90" s="232">
        <v>23.816666666666674</v>
      </c>
      <c r="I90" s="232">
        <v>24.483333333333338</v>
      </c>
      <c r="J90" s="232">
        <v>24.916666666666675</v>
      </c>
      <c r="K90" s="231">
        <v>24.05</v>
      </c>
      <c r="L90" s="231">
        <v>22.95</v>
      </c>
      <c r="M90" s="231">
        <v>241.13712000000001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4451.5</v>
      </c>
      <c r="D91" s="232">
        <v>4457.4333333333334</v>
      </c>
      <c r="E91" s="232">
        <v>4418.8666666666668</v>
      </c>
      <c r="F91" s="232">
        <v>4386.2333333333336</v>
      </c>
      <c r="G91" s="232">
        <v>4347.666666666667</v>
      </c>
      <c r="H91" s="232">
        <v>4490.0666666666666</v>
      </c>
      <c r="I91" s="232">
        <v>4528.6333333333341</v>
      </c>
      <c r="J91" s="232">
        <v>4561.2666666666664</v>
      </c>
      <c r="K91" s="231">
        <v>4496</v>
      </c>
      <c r="L91" s="231">
        <v>4424.8</v>
      </c>
      <c r="M91" s="231">
        <v>2.1003099999999999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1155.25</v>
      </c>
      <c r="D92" s="232">
        <v>1154.0666666666666</v>
      </c>
      <c r="E92" s="232">
        <v>1143.1333333333332</v>
      </c>
      <c r="F92" s="232">
        <v>1131.0166666666667</v>
      </c>
      <c r="G92" s="232">
        <v>1120.0833333333333</v>
      </c>
      <c r="H92" s="232">
        <v>1166.1833333333332</v>
      </c>
      <c r="I92" s="232">
        <v>1177.1166666666666</v>
      </c>
      <c r="J92" s="232">
        <v>1189.2333333333331</v>
      </c>
      <c r="K92" s="231">
        <v>1165</v>
      </c>
      <c r="L92" s="231">
        <v>1141.95</v>
      </c>
      <c r="M92" s="231">
        <v>0.3246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549.45000000000005</v>
      </c>
      <c r="D93" s="232">
        <v>549.0333333333333</v>
      </c>
      <c r="E93" s="232">
        <v>540.41666666666663</v>
      </c>
      <c r="F93" s="232">
        <v>531.38333333333333</v>
      </c>
      <c r="G93" s="232">
        <v>522.76666666666665</v>
      </c>
      <c r="H93" s="232">
        <v>558.06666666666661</v>
      </c>
      <c r="I93" s="232">
        <v>566.68333333333339</v>
      </c>
      <c r="J93" s="232">
        <v>575.71666666666658</v>
      </c>
      <c r="K93" s="231">
        <v>557.65</v>
      </c>
      <c r="L93" s="231">
        <v>540</v>
      </c>
      <c r="M93" s="231">
        <v>2.55274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77.5</v>
      </c>
      <c r="D94" s="232">
        <v>77.316666666666663</v>
      </c>
      <c r="E94" s="232">
        <v>76.98333333333332</v>
      </c>
      <c r="F94" s="232">
        <v>76.466666666666654</v>
      </c>
      <c r="G94" s="232">
        <v>76.133333333333312</v>
      </c>
      <c r="H94" s="232">
        <v>77.833333333333329</v>
      </c>
      <c r="I94" s="232">
        <v>78.166666666666671</v>
      </c>
      <c r="J94" s="232">
        <v>78.683333333333337</v>
      </c>
      <c r="K94" s="231">
        <v>77.650000000000006</v>
      </c>
      <c r="L94" s="231">
        <v>76.8</v>
      </c>
      <c r="M94" s="231">
        <v>37.936079999999997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314.2</v>
      </c>
      <c r="D95" s="232">
        <v>315.78333333333336</v>
      </c>
      <c r="E95" s="232">
        <v>311.06666666666672</v>
      </c>
      <c r="F95" s="232">
        <v>307.93333333333334</v>
      </c>
      <c r="G95" s="232">
        <v>303.2166666666667</v>
      </c>
      <c r="H95" s="232">
        <v>318.91666666666674</v>
      </c>
      <c r="I95" s="232">
        <v>323.63333333333333</v>
      </c>
      <c r="J95" s="232">
        <v>326.76666666666677</v>
      </c>
      <c r="K95" s="231">
        <v>320.5</v>
      </c>
      <c r="L95" s="231">
        <v>312.64999999999998</v>
      </c>
      <c r="M95" s="231">
        <v>36.456310000000002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3206.05</v>
      </c>
      <c r="D96" s="232">
        <v>3191.0333333333333</v>
      </c>
      <c r="E96" s="232">
        <v>3160.0166666666664</v>
      </c>
      <c r="F96" s="232">
        <v>3113.9833333333331</v>
      </c>
      <c r="G96" s="232">
        <v>3082.9666666666662</v>
      </c>
      <c r="H96" s="232">
        <v>3237.0666666666666</v>
      </c>
      <c r="I96" s="232">
        <v>3268.0833333333339</v>
      </c>
      <c r="J96" s="232">
        <v>3314.1166666666668</v>
      </c>
      <c r="K96" s="231">
        <v>3222.05</v>
      </c>
      <c r="L96" s="231">
        <v>3145</v>
      </c>
      <c r="M96" s="231">
        <v>0.13683000000000001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229</v>
      </c>
      <c r="D97" s="232">
        <v>230.31666666666669</v>
      </c>
      <c r="E97" s="232">
        <v>226.03333333333339</v>
      </c>
      <c r="F97" s="232">
        <v>223.06666666666669</v>
      </c>
      <c r="G97" s="232">
        <v>218.78333333333339</v>
      </c>
      <c r="H97" s="232">
        <v>233.28333333333339</v>
      </c>
      <c r="I97" s="232">
        <v>237.56666666666669</v>
      </c>
      <c r="J97" s="232">
        <v>240.53333333333339</v>
      </c>
      <c r="K97" s="231">
        <v>234.6</v>
      </c>
      <c r="L97" s="231">
        <v>227.35</v>
      </c>
      <c r="M97" s="231">
        <v>1.84941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375.9</v>
      </c>
      <c r="D98" s="232">
        <v>371.65000000000003</v>
      </c>
      <c r="E98" s="232">
        <v>365.30000000000007</v>
      </c>
      <c r="F98" s="232">
        <v>354.70000000000005</v>
      </c>
      <c r="G98" s="232">
        <v>348.35000000000008</v>
      </c>
      <c r="H98" s="232">
        <v>382.25000000000006</v>
      </c>
      <c r="I98" s="232">
        <v>388.60000000000008</v>
      </c>
      <c r="J98" s="232">
        <v>399.20000000000005</v>
      </c>
      <c r="K98" s="231">
        <v>378</v>
      </c>
      <c r="L98" s="231">
        <v>361.05</v>
      </c>
      <c r="M98" s="231">
        <v>5.6069199999999997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563.35</v>
      </c>
      <c r="D99" s="232">
        <v>562.16666666666663</v>
      </c>
      <c r="E99" s="232">
        <v>557.23333333333323</v>
      </c>
      <c r="F99" s="232">
        <v>551.11666666666656</v>
      </c>
      <c r="G99" s="232">
        <v>546.18333333333317</v>
      </c>
      <c r="H99" s="232">
        <v>568.2833333333333</v>
      </c>
      <c r="I99" s="232">
        <v>573.2166666666667</v>
      </c>
      <c r="J99" s="232">
        <v>579.33333333333337</v>
      </c>
      <c r="K99" s="231">
        <v>567.1</v>
      </c>
      <c r="L99" s="231">
        <v>556.04999999999995</v>
      </c>
      <c r="M99" s="231">
        <v>3.4874999999999998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273.8</v>
      </c>
      <c r="D100" s="232">
        <v>273.63333333333338</v>
      </c>
      <c r="E100" s="232">
        <v>270.66666666666674</v>
      </c>
      <c r="F100" s="232">
        <v>267.53333333333336</v>
      </c>
      <c r="G100" s="232">
        <v>264.56666666666672</v>
      </c>
      <c r="H100" s="232">
        <v>276.76666666666677</v>
      </c>
      <c r="I100" s="232">
        <v>279.73333333333335</v>
      </c>
      <c r="J100" s="232">
        <v>282.86666666666679</v>
      </c>
      <c r="K100" s="231">
        <v>276.60000000000002</v>
      </c>
      <c r="L100" s="231">
        <v>270.5</v>
      </c>
      <c r="M100" s="231">
        <v>70.742109999999997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666.15</v>
      </c>
      <c r="D101" s="232">
        <v>668.38333333333333</v>
      </c>
      <c r="E101" s="232">
        <v>662.76666666666665</v>
      </c>
      <c r="F101" s="232">
        <v>659.38333333333333</v>
      </c>
      <c r="G101" s="232">
        <v>653.76666666666665</v>
      </c>
      <c r="H101" s="232">
        <v>671.76666666666665</v>
      </c>
      <c r="I101" s="232">
        <v>677.38333333333321</v>
      </c>
      <c r="J101" s="232">
        <v>680.76666666666665</v>
      </c>
      <c r="K101" s="231">
        <v>674</v>
      </c>
      <c r="L101" s="231">
        <v>665</v>
      </c>
      <c r="M101" s="231">
        <v>0.34372000000000003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696.65</v>
      </c>
      <c r="D102" s="232">
        <v>697.78333333333342</v>
      </c>
      <c r="E102" s="232">
        <v>691.56666666666683</v>
      </c>
      <c r="F102" s="232">
        <v>686.48333333333346</v>
      </c>
      <c r="G102" s="232">
        <v>680.26666666666688</v>
      </c>
      <c r="H102" s="232">
        <v>702.86666666666679</v>
      </c>
      <c r="I102" s="232">
        <v>709.08333333333326</v>
      </c>
      <c r="J102" s="232">
        <v>714.16666666666674</v>
      </c>
      <c r="K102" s="231">
        <v>704</v>
      </c>
      <c r="L102" s="231">
        <v>692.7</v>
      </c>
      <c r="M102" s="231">
        <v>1.15662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985.85</v>
      </c>
      <c r="D103" s="232">
        <v>989.79999999999984</v>
      </c>
      <c r="E103" s="232">
        <v>974.09999999999968</v>
      </c>
      <c r="F103" s="232">
        <v>962.3499999999998</v>
      </c>
      <c r="G103" s="232">
        <v>946.64999999999964</v>
      </c>
      <c r="H103" s="232">
        <v>1001.5499999999997</v>
      </c>
      <c r="I103" s="232">
        <v>1017.2499999999998</v>
      </c>
      <c r="J103" s="232">
        <v>1028.9999999999998</v>
      </c>
      <c r="K103" s="231">
        <v>1005.5</v>
      </c>
      <c r="L103" s="231">
        <v>978.05</v>
      </c>
      <c r="M103" s="231">
        <v>1.3747100000000001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119.55</v>
      </c>
      <c r="D104" s="232">
        <v>119.43333333333334</v>
      </c>
      <c r="E104" s="232">
        <v>118.66666666666667</v>
      </c>
      <c r="F104" s="232">
        <v>117.78333333333333</v>
      </c>
      <c r="G104" s="232">
        <v>117.01666666666667</v>
      </c>
      <c r="H104" s="232">
        <v>120.31666666666668</v>
      </c>
      <c r="I104" s="232">
        <v>121.08333333333333</v>
      </c>
      <c r="J104" s="232">
        <v>121.96666666666668</v>
      </c>
      <c r="K104" s="231">
        <v>120.2</v>
      </c>
      <c r="L104" s="231">
        <v>118.55</v>
      </c>
      <c r="M104" s="231">
        <v>4.1782899999999996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1477.5</v>
      </c>
      <c r="D105" s="232">
        <v>1480.5666666666666</v>
      </c>
      <c r="E105" s="232">
        <v>1453.7833333333333</v>
      </c>
      <c r="F105" s="232">
        <v>1430.0666666666666</v>
      </c>
      <c r="G105" s="232">
        <v>1403.2833333333333</v>
      </c>
      <c r="H105" s="232">
        <v>1504.2833333333333</v>
      </c>
      <c r="I105" s="232">
        <v>1531.0666666666666</v>
      </c>
      <c r="J105" s="232">
        <v>1554.7833333333333</v>
      </c>
      <c r="K105" s="231">
        <v>1507.35</v>
      </c>
      <c r="L105" s="231">
        <v>1456.85</v>
      </c>
      <c r="M105" s="231">
        <v>0.74731999999999998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25.85</v>
      </c>
      <c r="D106" s="232">
        <v>25.666666666666668</v>
      </c>
      <c r="E106" s="232">
        <v>25.183333333333337</v>
      </c>
      <c r="F106" s="232">
        <v>24.516666666666669</v>
      </c>
      <c r="G106" s="232">
        <v>24.033333333333339</v>
      </c>
      <c r="H106" s="232">
        <v>26.333333333333336</v>
      </c>
      <c r="I106" s="232">
        <v>26.816666666666663</v>
      </c>
      <c r="J106" s="232">
        <v>27.483333333333334</v>
      </c>
      <c r="K106" s="231">
        <v>26.15</v>
      </c>
      <c r="L106" s="231">
        <v>25</v>
      </c>
      <c r="M106" s="231">
        <v>61.231639999999999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994.35</v>
      </c>
      <c r="D107" s="232">
        <v>993.7166666666667</v>
      </c>
      <c r="E107" s="232">
        <v>986.33333333333337</v>
      </c>
      <c r="F107" s="232">
        <v>978.31666666666672</v>
      </c>
      <c r="G107" s="232">
        <v>970.93333333333339</v>
      </c>
      <c r="H107" s="232">
        <v>1001.7333333333333</v>
      </c>
      <c r="I107" s="232">
        <v>1009.1166666666666</v>
      </c>
      <c r="J107" s="232">
        <v>1017.1333333333333</v>
      </c>
      <c r="K107" s="231">
        <v>1001.1</v>
      </c>
      <c r="L107" s="231">
        <v>985.7</v>
      </c>
      <c r="M107" s="231">
        <v>2.1183399999999999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516.9</v>
      </c>
      <c r="D108" s="232">
        <v>515.69999999999993</v>
      </c>
      <c r="E108" s="232">
        <v>505.54999999999984</v>
      </c>
      <c r="F108" s="232">
        <v>494.19999999999993</v>
      </c>
      <c r="G108" s="232">
        <v>484.04999999999984</v>
      </c>
      <c r="H108" s="232">
        <v>527.04999999999984</v>
      </c>
      <c r="I108" s="232">
        <v>537.19999999999993</v>
      </c>
      <c r="J108" s="232">
        <v>548.54999999999984</v>
      </c>
      <c r="K108" s="231">
        <v>525.85</v>
      </c>
      <c r="L108" s="231">
        <v>504.35</v>
      </c>
      <c r="M108" s="231">
        <v>2.5337900000000002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614</v>
      </c>
      <c r="D109" s="232">
        <v>617.66666666666663</v>
      </c>
      <c r="E109" s="232">
        <v>605.33333333333326</v>
      </c>
      <c r="F109" s="232">
        <v>596.66666666666663</v>
      </c>
      <c r="G109" s="232">
        <v>584.33333333333326</v>
      </c>
      <c r="H109" s="232">
        <v>626.33333333333326</v>
      </c>
      <c r="I109" s="232">
        <v>638.66666666666652</v>
      </c>
      <c r="J109" s="232">
        <v>647.33333333333326</v>
      </c>
      <c r="K109" s="231">
        <v>630</v>
      </c>
      <c r="L109" s="231">
        <v>609</v>
      </c>
      <c r="M109" s="231">
        <v>1.1391199999999999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6449.65</v>
      </c>
      <c r="D110" s="232">
        <v>6524.8166666666666</v>
      </c>
      <c r="E110" s="232">
        <v>6324.833333333333</v>
      </c>
      <c r="F110" s="232">
        <v>6200.0166666666664</v>
      </c>
      <c r="G110" s="232">
        <v>6000.0333333333328</v>
      </c>
      <c r="H110" s="232">
        <v>6649.6333333333332</v>
      </c>
      <c r="I110" s="232">
        <v>6849.6166666666668</v>
      </c>
      <c r="J110" s="232">
        <v>6974.4333333333334</v>
      </c>
      <c r="K110" s="231">
        <v>6724.8</v>
      </c>
      <c r="L110" s="231">
        <v>6400</v>
      </c>
      <c r="M110" s="231">
        <v>0.53969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364.55</v>
      </c>
      <c r="D111" s="232">
        <v>365.5</v>
      </c>
      <c r="E111" s="232">
        <v>361.75</v>
      </c>
      <c r="F111" s="232">
        <v>358.95</v>
      </c>
      <c r="G111" s="232">
        <v>355.2</v>
      </c>
      <c r="H111" s="232">
        <v>368.3</v>
      </c>
      <c r="I111" s="232">
        <v>372.05</v>
      </c>
      <c r="J111" s="232">
        <v>374.85</v>
      </c>
      <c r="K111" s="231">
        <v>369.25</v>
      </c>
      <c r="L111" s="231">
        <v>362.7</v>
      </c>
      <c r="M111" s="231">
        <v>1.5916300000000001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277.39999999999998</v>
      </c>
      <c r="D112" s="232">
        <v>277.96666666666664</v>
      </c>
      <c r="E112" s="232">
        <v>274.68333333333328</v>
      </c>
      <c r="F112" s="232">
        <v>271.96666666666664</v>
      </c>
      <c r="G112" s="232">
        <v>268.68333333333328</v>
      </c>
      <c r="H112" s="232">
        <v>280.68333333333328</v>
      </c>
      <c r="I112" s="232">
        <v>283.9666666666667</v>
      </c>
      <c r="J112" s="232">
        <v>286.68333333333328</v>
      </c>
      <c r="K112" s="231">
        <v>281.25</v>
      </c>
      <c r="L112" s="231">
        <v>275.25</v>
      </c>
      <c r="M112" s="231">
        <v>8.8881700000000006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394.95</v>
      </c>
      <c r="D113" s="232">
        <v>395.81666666666666</v>
      </c>
      <c r="E113" s="232">
        <v>388.13333333333333</v>
      </c>
      <c r="F113" s="232">
        <v>381.31666666666666</v>
      </c>
      <c r="G113" s="232">
        <v>373.63333333333333</v>
      </c>
      <c r="H113" s="232">
        <v>402.63333333333333</v>
      </c>
      <c r="I113" s="232">
        <v>410.31666666666661</v>
      </c>
      <c r="J113" s="232">
        <v>417.13333333333333</v>
      </c>
      <c r="K113" s="231">
        <v>403.5</v>
      </c>
      <c r="L113" s="231">
        <v>389</v>
      </c>
      <c r="M113" s="231">
        <v>2.29393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578.95000000000005</v>
      </c>
      <c r="D114" s="232">
        <v>579.94999999999993</v>
      </c>
      <c r="E114" s="232">
        <v>570.34999999999991</v>
      </c>
      <c r="F114" s="232">
        <v>561.75</v>
      </c>
      <c r="G114" s="232">
        <v>552.15</v>
      </c>
      <c r="H114" s="232">
        <v>588.54999999999984</v>
      </c>
      <c r="I114" s="232">
        <v>598.15</v>
      </c>
      <c r="J114" s="232">
        <v>606.74999999999977</v>
      </c>
      <c r="K114" s="231">
        <v>589.54999999999995</v>
      </c>
      <c r="L114" s="231">
        <v>571.35</v>
      </c>
      <c r="M114" s="231">
        <v>3.2926700000000002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751.5</v>
      </c>
      <c r="D115" s="232">
        <v>756.06666666666661</v>
      </c>
      <c r="E115" s="232">
        <v>744.43333333333317</v>
      </c>
      <c r="F115" s="232">
        <v>737.36666666666656</v>
      </c>
      <c r="G115" s="232">
        <v>725.73333333333312</v>
      </c>
      <c r="H115" s="232">
        <v>763.13333333333321</v>
      </c>
      <c r="I115" s="232">
        <v>774.76666666666665</v>
      </c>
      <c r="J115" s="232">
        <v>781.83333333333326</v>
      </c>
      <c r="K115" s="231">
        <v>767.7</v>
      </c>
      <c r="L115" s="231">
        <v>749</v>
      </c>
      <c r="M115" s="231">
        <v>6.02318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960.3</v>
      </c>
      <c r="D116" s="232">
        <v>961.25</v>
      </c>
      <c r="E116" s="232">
        <v>955.05</v>
      </c>
      <c r="F116" s="232">
        <v>949.8</v>
      </c>
      <c r="G116" s="232">
        <v>943.59999999999991</v>
      </c>
      <c r="H116" s="232">
        <v>966.5</v>
      </c>
      <c r="I116" s="232">
        <v>972.7</v>
      </c>
      <c r="J116" s="232">
        <v>977.95</v>
      </c>
      <c r="K116" s="231">
        <v>967.45</v>
      </c>
      <c r="L116" s="231">
        <v>956</v>
      </c>
      <c r="M116" s="231">
        <v>12.16409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132.5</v>
      </c>
      <c r="D117" s="232">
        <v>131.56666666666666</v>
      </c>
      <c r="E117" s="232">
        <v>129.93333333333334</v>
      </c>
      <c r="F117" s="232">
        <v>127.36666666666667</v>
      </c>
      <c r="G117" s="232">
        <v>125.73333333333335</v>
      </c>
      <c r="H117" s="232">
        <v>134.13333333333333</v>
      </c>
      <c r="I117" s="232">
        <v>135.76666666666665</v>
      </c>
      <c r="J117" s="232">
        <v>138.33333333333331</v>
      </c>
      <c r="K117" s="231">
        <v>133.19999999999999</v>
      </c>
      <c r="L117" s="231">
        <v>129</v>
      </c>
      <c r="M117" s="231">
        <v>61.298569999999998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1408.7</v>
      </c>
      <c r="D118" s="232">
        <v>1410.3333333333333</v>
      </c>
      <c r="E118" s="232">
        <v>1396.6666666666665</v>
      </c>
      <c r="F118" s="232">
        <v>1384.6333333333332</v>
      </c>
      <c r="G118" s="232">
        <v>1370.9666666666665</v>
      </c>
      <c r="H118" s="232">
        <v>1422.3666666666666</v>
      </c>
      <c r="I118" s="232">
        <v>1436.0333333333331</v>
      </c>
      <c r="J118" s="232">
        <v>1448.0666666666666</v>
      </c>
      <c r="K118" s="231">
        <v>1424</v>
      </c>
      <c r="L118" s="231">
        <v>1398.3</v>
      </c>
      <c r="M118" s="231">
        <v>0.35002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214.9</v>
      </c>
      <c r="D119" s="232">
        <v>214.43333333333331</v>
      </c>
      <c r="E119" s="232">
        <v>212.91666666666663</v>
      </c>
      <c r="F119" s="232">
        <v>210.93333333333331</v>
      </c>
      <c r="G119" s="232">
        <v>209.41666666666663</v>
      </c>
      <c r="H119" s="232">
        <v>216.41666666666663</v>
      </c>
      <c r="I119" s="232">
        <v>217.93333333333334</v>
      </c>
      <c r="J119" s="232">
        <v>219.91666666666663</v>
      </c>
      <c r="K119" s="231">
        <v>215.95</v>
      </c>
      <c r="L119" s="231">
        <v>212.45</v>
      </c>
      <c r="M119" s="231">
        <v>62.197150000000001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461.4</v>
      </c>
      <c r="D120" s="232">
        <v>464.76666666666665</v>
      </c>
      <c r="E120" s="232">
        <v>455.63333333333333</v>
      </c>
      <c r="F120" s="232">
        <v>449.86666666666667</v>
      </c>
      <c r="G120" s="232">
        <v>440.73333333333335</v>
      </c>
      <c r="H120" s="232">
        <v>470.5333333333333</v>
      </c>
      <c r="I120" s="232">
        <v>479.66666666666663</v>
      </c>
      <c r="J120" s="232">
        <v>485.43333333333328</v>
      </c>
      <c r="K120" s="231">
        <v>473.9</v>
      </c>
      <c r="L120" s="231">
        <v>459</v>
      </c>
      <c r="M120" s="231">
        <v>3.81508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4420.8999999999996</v>
      </c>
      <c r="D121" s="232">
        <v>4391.9833333333336</v>
      </c>
      <c r="E121" s="232">
        <v>4353.1166666666668</v>
      </c>
      <c r="F121" s="232">
        <v>4285.333333333333</v>
      </c>
      <c r="G121" s="232">
        <v>4246.4666666666662</v>
      </c>
      <c r="H121" s="232">
        <v>4459.7666666666673</v>
      </c>
      <c r="I121" s="232">
        <v>4498.6333333333341</v>
      </c>
      <c r="J121" s="232">
        <v>4566.4166666666679</v>
      </c>
      <c r="K121" s="231">
        <v>4430.8500000000004</v>
      </c>
      <c r="L121" s="231">
        <v>4324.2</v>
      </c>
      <c r="M121" s="231">
        <v>4.5967599999999997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1454.05</v>
      </c>
      <c r="D122" s="232">
        <v>1454.6833333333334</v>
      </c>
      <c r="E122" s="232">
        <v>1446.3666666666668</v>
      </c>
      <c r="F122" s="232">
        <v>1438.6833333333334</v>
      </c>
      <c r="G122" s="232">
        <v>1430.3666666666668</v>
      </c>
      <c r="H122" s="232">
        <v>1462.3666666666668</v>
      </c>
      <c r="I122" s="232">
        <v>1470.6833333333334</v>
      </c>
      <c r="J122" s="232">
        <v>1478.3666666666668</v>
      </c>
      <c r="K122" s="231">
        <v>1463</v>
      </c>
      <c r="L122" s="231">
        <v>1447</v>
      </c>
      <c r="M122" s="231">
        <v>3.02216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2301.1</v>
      </c>
      <c r="D123" s="232">
        <v>2301.4833333333331</v>
      </c>
      <c r="E123" s="232">
        <v>2295.6166666666663</v>
      </c>
      <c r="F123" s="232">
        <v>2290.1333333333332</v>
      </c>
      <c r="G123" s="232">
        <v>2284.2666666666664</v>
      </c>
      <c r="H123" s="232">
        <v>2306.9666666666662</v>
      </c>
      <c r="I123" s="232">
        <v>2312.833333333333</v>
      </c>
      <c r="J123" s="232">
        <v>2318.3166666666662</v>
      </c>
      <c r="K123" s="231">
        <v>2307.35</v>
      </c>
      <c r="L123" s="231">
        <v>2296</v>
      </c>
      <c r="M123" s="231">
        <v>1.15524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587.70000000000005</v>
      </c>
      <c r="D124" s="232">
        <v>585.88333333333333</v>
      </c>
      <c r="E124" s="232">
        <v>581.86666666666667</v>
      </c>
      <c r="F124" s="232">
        <v>576.0333333333333</v>
      </c>
      <c r="G124" s="232">
        <v>572.01666666666665</v>
      </c>
      <c r="H124" s="232">
        <v>591.7166666666667</v>
      </c>
      <c r="I124" s="232">
        <v>595.73333333333335</v>
      </c>
      <c r="J124" s="232">
        <v>601.56666666666672</v>
      </c>
      <c r="K124" s="231">
        <v>589.9</v>
      </c>
      <c r="L124" s="231">
        <v>580.04999999999995</v>
      </c>
      <c r="M124" s="231">
        <v>13.752610000000001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886.5</v>
      </c>
      <c r="D125" s="232">
        <v>888.81666666666661</v>
      </c>
      <c r="E125" s="232">
        <v>878.48333333333323</v>
      </c>
      <c r="F125" s="232">
        <v>870.46666666666658</v>
      </c>
      <c r="G125" s="232">
        <v>860.13333333333321</v>
      </c>
      <c r="H125" s="232">
        <v>896.83333333333326</v>
      </c>
      <c r="I125" s="232">
        <v>907.16666666666674</v>
      </c>
      <c r="J125" s="232">
        <v>915.18333333333328</v>
      </c>
      <c r="K125" s="231">
        <v>899.15</v>
      </c>
      <c r="L125" s="231">
        <v>880.8</v>
      </c>
      <c r="M125" s="231">
        <v>1.8712500000000001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992.9</v>
      </c>
      <c r="D126" s="232">
        <v>990.98333333333323</v>
      </c>
      <c r="E126" s="232">
        <v>979.46666666666647</v>
      </c>
      <c r="F126" s="232">
        <v>966.03333333333319</v>
      </c>
      <c r="G126" s="232">
        <v>954.51666666666642</v>
      </c>
      <c r="H126" s="232">
        <v>1004.4166666666665</v>
      </c>
      <c r="I126" s="232">
        <v>1015.9333333333332</v>
      </c>
      <c r="J126" s="232">
        <v>1029.3666666666666</v>
      </c>
      <c r="K126" s="231">
        <v>1002.5</v>
      </c>
      <c r="L126" s="231">
        <v>977.55</v>
      </c>
      <c r="M126" s="231">
        <v>1.50288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297.60000000000002</v>
      </c>
      <c r="D127" s="232">
        <v>296.90000000000003</v>
      </c>
      <c r="E127" s="232">
        <v>294.15000000000009</v>
      </c>
      <c r="F127" s="232">
        <v>290.70000000000005</v>
      </c>
      <c r="G127" s="232">
        <v>287.9500000000001</v>
      </c>
      <c r="H127" s="232">
        <v>300.35000000000008</v>
      </c>
      <c r="I127" s="232">
        <v>303.09999999999997</v>
      </c>
      <c r="J127" s="232">
        <v>306.55000000000007</v>
      </c>
      <c r="K127" s="231">
        <v>299.64999999999998</v>
      </c>
      <c r="L127" s="231">
        <v>293.45</v>
      </c>
      <c r="M127" s="231">
        <v>14.156779999999999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1596.65</v>
      </c>
      <c r="D128" s="232">
        <v>1590.8</v>
      </c>
      <c r="E128" s="232">
        <v>1579.05</v>
      </c>
      <c r="F128" s="232">
        <v>1561.45</v>
      </c>
      <c r="G128" s="232">
        <v>1549.7</v>
      </c>
      <c r="H128" s="232">
        <v>1608.3999999999999</v>
      </c>
      <c r="I128" s="232">
        <v>1620.1499999999999</v>
      </c>
      <c r="J128" s="232">
        <v>1637.7499999999998</v>
      </c>
      <c r="K128" s="231">
        <v>1602.55</v>
      </c>
      <c r="L128" s="231">
        <v>1573.2</v>
      </c>
      <c r="M128" s="231">
        <v>7.6182699999999999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978.55</v>
      </c>
      <c r="D129" s="232">
        <v>975.51666666666677</v>
      </c>
      <c r="E129" s="232">
        <v>968.03333333333353</v>
      </c>
      <c r="F129" s="232">
        <v>957.51666666666677</v>
      </c>
      <c r="G129" s="232">
        <v>950.03333333333353</v>
      </c>
      <c r="H129" s="232">
        <v>986.03333333333353</v>
      </c>
      <c r="I129" s="232">
        <v>993.51666666666688</v>
      </c>
      <c r="J129" s="232">
        <v>1004.0333333333335</v>
      </c>
      <c r="K129" s="231">
        <v>983</v>
      </c>
      <c r="L129" s="231">
        <v>965</v>
      </c>
      <c r="M129" s="231">
        <v>3.4675600000000002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848.1</v>
      </c>
      <c r="D130" s="232">
        <v>844.4666666666667</v>
      </c>
      <c r="E130" s="232">
        <v>838.63333333333344</v>
      </c>
      <c r="F130" s="232">
        <v>829.16666666666674</v>
      </c>
      <c r="G130" s="232">
        <v>823.33333333333348</v>
      </c>
      <c r="H130" s="232">
        <v>853.93333333333339</v>
      </c>
      <c r="I130" s="232">
        <v>859.76666666666665</v>
      </c>
      <c r="J130" s="232">
        <v>869.23333333333335</v>
      </c>
      <c r="K130" s="231">
        <v>850.3</v>
      </c>
      <c r="L130" s="231">
        <v>835</v>
      </c>
      <c r="M130" s="231">
        <v>0.29124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342.9</v>
      </c>
      <c r="D131" s="232">
        <v>344.58333333333331</v>
      </c>
      <c r="E131" s="232">
        <v>339.61666666666662</v>
      </c>
      <c r="F131" s="232">
        <v>336.33333333333331</v>
      </c>
      <c r="G131" s="232">
        <v>331.36666666666662</v>
      </c>
      <c r="H131" s="232">
        <v>347.86666666666662</v>
      </c>
      <c r="I131" s="232">
        <v>352.83333333333331</v>
      </c>
      <c r="J131" s="232">
        <v>356.11666666666662</v>
      </c>
      <c r="K131" s="231">
        <v>349.55</v>
      </c>
      <c r="L131" s="231">
        <v>341.3</v>
      </c>
      <c r="M131" s="231">
        <v>40.267519999999998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539.75</v>
      </c>
      <c r="D132" s="232">
        <v>537.63333333333333</v>
      </c>
      <c r="E132" s="232">
        <v>532.16666666666663</v>
      </c>
      <c r="F132" s="232">
        <v>524.58333333333326</v>
      </c>
      <c r="G132" s="232">
        <v>519.11666666666656</v>
      </c>
      <c r="H132" s="232">
        <v>545.2166666666667</v>
      </c>
      <c r="I132" s="232">
        <v>550.68333333333339</v>
      </c>
      <c r="J132" s="232">
        <v>558.26666666666677</v>
      </c>
      <c r="K132" s="231">
        <v>543.1</v>
      </c>
      <c r="L132" s="231">
        <v>530.04999999999995</v>
      </c>
      <c r="M132" s="231">
        <v>28.03998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1894.85</v>
      </c>
      <c r="D133" s="232">
        <v>1895.8166666666666</v>
      </c>
      <c r="E133" s="232">
        <v>1863.0333333333333</v>
      </c>
      <c r="F133" s="232">
        <v>1831.2166666666667</v>
      </c>
      <c r="G133" s="232">
        <v>1798.4333333333334</v>
      </c>
      <c r="H133" s="232">
        <v>1927.6333333333332</v>
      </c>
      <c r="I133" s="232">
        <v>1960.4166666666665</v>
      </c>
      <c r="J133" s="232">
        <v>1992.2333333333331</v>
      </c>
      <c r="K133" s="231">
        <v>1928.6</v>
      </c>
      <c r="L133" s="231">
        <v>1864</v>
      </c>
      <c r="M133" s="231">
        <v>3.8496199999999998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628.15</v>
      </c>
      <c r="D134" s="232">
        <v>627.65</v>
      </c>
      <c r="E134" s="232">
        <v>620.5</v>
      </c>
      <c r="F134" s="232">
        <v>612.85</v>
      </c>
      <c r="G134" s="232">
        <v>605.70000000000005</v>
      </c>
      <c r="H134" s="232">
        <v>635.29999999999995</v>
      </c>
      <c r="I134" s="232">
        <v>642.44999999999982</v>
      </c>
      <c r="J134" s="232">
        <v>650.09999999999991</v>
      </c>
      <c r="K134" s="231">
        <v>634.79999999999995</v>
      </c>
      <c r="L134" s="231">
        <v>620</v>
      </c>
      <c r="M134" s="231">
        <v>1.96577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1793.25</v>
      </c>
      <c r="D135" s="232">
        <v>1784.8999999999999</v>
      </c>
      <c r="E135" s="232">
        <v>1765.3499999999997</v>
      </c>
      <c r="F135" s="232">
        <v>1737.4499999999998</v>
      </c>
      <c r="G135" s="232">
        <v>1717.8999999999996</v>
      </c>
      <c r="H135" s="232">
        <v>1812.7999999999997</v>
      </c>
      <c r="I135" s="232">
        <v>1832.35</v>
      </c>
      <c r="J135" s="232">
        <v>1860.2499999999998</v>
      </c>
      <c r="K135" s="231">
        <v>1804.45</v>
      </c>
      <c r="L135" s="231">
        <v>1757</v>
      </c>
      <c r="M135" s="231">
        <v>3.5040100000000001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345.7</v>
      </c>
      <c r="D136" s="232">
        <v>344.29999999999995</v>
      </c>
      <c r="E136" s="232">
        <v>336.69999999999993</v>
      </c>
      <c r="F136" s="232">
        <v>327.7</v>
      </c>
      <c r="G136" s="232">
        <v>320.09999999999997</v>
      </c>
      <c r="H136" s="232">
        <v>353.2999999999999</v>
      </c>
      <c r="I136" s="232">
        <v>360.89999999999992</v>
      </c>
      <c r="J136" s="232">
        <v>369.89999999999986</v>
      </c>
      <c r="K136" s="231">
        <v>351.9</v>
      </c>
      <c r="L136" s="231">
        <v>335.3</v>
      </c>
      <c r="M136" s="231">
        <v>55.944299999999998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187</v>
      </c>
      <c r="D137" s="232">
        <v>186.73333333333335</v>
      </c>
      <c r="E137" s="232">
        <v>183.26666666666671</v>
      </c>
      <c r="F137" s="232">
        <v>179.53333333333336</v>
      </c>
      <c r="G137" s="232">
        <v>176.06666666666672</v>
      </c>
      <c r="H137" s="232">
        <v>190.4666666666667</v>
      </c>
      <c r="I137" s="232">
        <v>193.93333333333334</v>
      </c>
      <c r="J137" s="232">
        <v>197.66666666666669</v>
      </c>
      <c r="K137" s="231">
        <v>190.2</v>
      </c>
      <c r="L137" s="231">
        <v>183</v>
      </c>
      <c r="M137" s="231">
        <v>32.246699999999997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149.19999999999999</v>
      </c>
      <c r="D138" s="232">
        <v>150.58333333333334</v>
      </c>
      <c r="E138" s="232">
        <v>147.36666666666667</v>
      </c>
      <c r="F138" s="232">
        <v>145.53333333333333</v>
      </c>
      <c r="G138" s="232">
        <v>142.31666666666666</v>
      </c>
      <c r="H138" s="232">
        <v>152.41666666666669</v>
      </c>
      <c r="I138" s="232">
        <v>155.63333333333333</v>
      </c>
      <c r="J138" s="232">
        <v>157.4666666666667</v>
      </c>
      <c r="K138" s="231">
        <v>153.80000000000001</v>
      </c>
      <c r="L138" s="231">
        <v>148.75</v>
      </c>
      <c r="M138" s="231">
        <v>7.9068500000000004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31.65</v>
      </c>
      <c r="D139" s="232">
        <v>32</v>
      </c>
      <c r="E139" s="232">
        <v>31.15</v>
      </c>
      <c r="F139" s="232">
        <v>30.65</v>
      </c>
      <c r="G139" s="232">
        <v>29.799999999999997</v>
      </c>
      <c r="H139" s="232">
        <v>32.5</v>
      </c>
      <c r="I139" s="232">
        <v>33.349999999999994</v>
      </c>
      <c r="J139" s="232">
        <v>33.85</v>
      </c>
      <c r="K139" s="231">
        <v>32.85</v>
      </c>
      <c r="L139" s="231">
        <v>31.5</v>
      </c>
      <c r="M139" s="231">
        <v>13.09197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197.65</v>
      </c>
      <c r="D140" s="232">
        <v>199</v>
      </c>
      <c r="E140" s="232">
        <v>195.3</v>
      </c>
      <c r="F140" s="232">
        <v>192.95000000000002</v>
      </c>
      <c r="G140" s="232">
        <v>189.25000000000003</v>
      </c>
      <c r="H140" s="232">
        <v>201.35</v>
      </c>
      <c r="I140" s="232">
        <v>205.04999999999998</v>
      </c>
      <c r="J140" s="232">
        <v>207.39999999999998</v>
      </c>
      <c r="K140" s="231">
        <v>202.7</v>
      </c>
      <c r="L140" s="231">
        <v>196.65</v>
      </c>
      <c r="M140" s="231">
        <v>2.1941000000000002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2873.2</v>
      </c>
      <c r="D141" s="232">
        <v>2891.4</v>
      </c>
      <c r="E141" s="232">
        <v>2847.8</v>
      </c>
      <c r="F141" s="232">
        <v>2822.4</v>
      </c>
      <c r="G141" s="232">
        <v>2778.8</v>
      </c>
      <c r="H141" s="232">
        <v>2916.8</v>
      </c>
      <c r="I141" s="232">
        <v>2960.3999999999996</v>
      </c>
      <c r="J141" s="232">
        <v>2985.8</v>
      </c>
      <c r="K141" s="231">
        <v>2935</v>
      </c>
      <c r="L141" s="231">
        <v>2866</v>
      </c>
      <c r="M141" s="231">
        <v>4.3226699999999996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2688.15</v>
      </c>
      <c r="D142" s="232">
        <v>2658.45</v>
      </c>
      <c r="E142" s="232">
        <v>2610.8999999999996</v>
      </c>
      <c r="F142" s="232">
        <v>2533.6499999999996</v>
      </c>
      <c r="G142" s="232">
        <v>2486.0999999999995</v>
      </c>
      <c r="H142" s="232">
        <v>2735.7</v>
      </c>
      <c r="I142" s="232">
        <v>2783.25</v>
      </c>
      <c r="J142" s="232">
        <v>2860.5</v>
      </c>
      <c r="K142" s="231">
        <v>2706</v>
      </c>
      <c r="L142" s="231">
        <v>2581.1999999999998</v>
      </c>
      <c r="M142" s="231">
        <v>4.3634599999999999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1908.1</v>
      </c>
      <c r="D143" s="232">
        <v>1908.05</v>
      </c>
      <c r="E143" s="232">
        <v>1872.25</v>
      </c>
      <c r="F143" s="232">
        <v>1836.4</v>
      </c>
      <c r="G143" s="232">
        <v>1800.6000000000001</v>
      </c>
      <c r="H143" s="232">
        <v>1943.8999999999999</v>
      </c>
      <c r="I143" s="232">
        <v>1979.6999999999996</v>
      </c>
      <c r="J143" s="232">
        <v>2015.5499999999997</v>
      </c>
      <c r="K143" s="231">
        <v>1943.85</v>
      </c>
      <c r="L143" s="231">
        <v>1872.2</v>
      </c>
      <c r="M143" s="231">
        <v>2.9580000000000002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4449.6000000000004</v>
      </c>
      <c r="D144" s="232">
        <v>4468.5333333333338</v>
      </c>
      <c r="E144" s="232">
        <v>4422.0666666666675</v>
      </c>
      <c r="F144" s="232">
        <v>4394.5333333333338</v>
      </c>
      <c r="G144" s="232">
        <v>4348.0666666666675</v>
      </c>
      <c r="H144" s="232">
        <v>4496.0666666666675</v>
      </c>
      <c r="I144" s="232">
        <v>4542.5333333333328</v>
      </c>
      <c r="J144" s="232">
        <v>4570.0666666666675</v>
      </c>
      <c r="K144" s="231">
        <v>4515</v>
      </c>
      <c r="L144" s="231">
        <v>4441</v>
      </c>
      <c r="M144" s="231">
        <v>2.37568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500.15</v>
      </c>
      <c r="D145" s="232">
        <v>502.73333333333335</v>
      </c>
      <c r="E145" s="232">
        <v>494.4666666666667</v>
      </c>
      <c r="F145" s="232">
        <v>488.78333333333336</v>
      </c>
      <c r="G145" s="232">
        <v>480.51666666666671</v>
      </c>
      <c r="H145" s="232">
        <v>508.41666666666669</v>
      </c>
      <c r="I145" s="232">
        <v>516.68333333333339</v>
      </c>
      <c r="J145" s="232">
        <v>522.36666666666667</v>
      </c>
      <c r="K145" s="231">
        <v>511</v>
      </c>
      <c r="L145" s="231">
        <v>497.05</v>
      </c>
      <c r="M145" s="231">
        <v>0.83845000000000003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164.6</v>
      </c>
      <c r="D146" s="232">
        <v>161.95000000000002</v>
      </c>
      <c r="E146" s="232">
        <v>158.15000000000003</v>
      </c>
      <c r="F146" s="232">
        <v>151.70000000000002</v>
      </c>
      <c r="G146" s="232">
        <v>147.90000000000003</v>
      </c>
      <c r="H146" s="232">
        <v>168.40000000000003</v>
      </c>
      <c r="I146" s="232">
        <v>172.20000000000005</v>
      </c>
      <c r="J146" s="232">
        <v>178.65000000000003</v>
      </c>
      <c r="K146" s="231">
        <v>165.75</v>
      </c>
      <c r="L146" s="231">
        <v>155.5</v>
      </c>
      <c r="M146" s="231">
        <v>7.5135800000000001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162.30000000000001</v>
      </c>
      <c r="D147" s="232">
        <v>163.41666666666666</v>
      </c>
      <c r="E147" s="232">
        <v>159.38333333333333</v>
      </c>
      <c r="F147" s="232">
        <v>156.46666666666667</v>
      </c>
      <c r="G147" s="232">
        <v>152.43333333333334</v>
      </c>
      <c r="H147" s="232">
        <v>166.33333333333331</v>
      </c>
      <c r="I147" s="232">
        <v>170.36666666666667</v>
      </c>
      <c r="J147" s="232">
        <v>173.2833333333333</v>
      </c>
      <c r="K147" s="231">
        <v>167.45</v>
      </c>
      <c r="L147" s="231">
        <v>160.5</v>
      </c>
      <c r="M147" s="231">
        <v>4.2569400000000002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47.3</v>
      </c>
      <c r="D148" s="232">
        <v>47.54999999999999</v>
      </c>
      <c r="E148" s="232">
        <v>46.199999999999982</v>
      </c>
      <c r="F148" s="232">
        <v>45.099999999999994</v>
      </c>
      <c r="G148" s="232">
        <v>43.749999999999986</v>
      </c>
      <c r="H148" s="232">
        <v>48.649999999999977</v>
      </c>
      <c r="I148" s="232">
        <v>49.999999999999986</v>
      </c>
      <c r="J148" s="232">
        <v>51.099999999999973</v>
      </c>
      <c r="K148" s="231">
        <v>48.9</v>
      </c>
      <c r="L148" s="231">
        <v>46.45</v>
      </c>
      <c r="M148" s="231">
        <v>194.18904000000001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63.95</v>
      </c>
      <c r="D149" s="232">
        <v>63.566666666666663</v>
      </c>
      <c r="E149" s="232">
        <v>62.833333333333329</v>
      </c>
      <c r="F149" s="232">
        <v>61.716666666666669</v>
      </c>
      <c r="G149" s="232">
        <v>60.983333333333334</v>
      </c>
      <c r="H149" s="232">
        <v>64.683333333333323</v>
      </c>
      <c r="I149" s="232">
        <v>65.416666666666657</v>
      </c>
      <c r="J149" s="232">
        <v>66.533333333333317</v>
      </c>
      <c r="K149" s="231">
        <v>64.3</v>
      </c>
      <c r="L149" s="231">
        <v>62.45</v>
      </c>
      <c r="M149" s="231">
        <v>6.1516299999999999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3241.95</v>
      </c>
      <c r="D150" s="232">
        <v>3245.8999999999996</v>
      </c>
      <c r="E150" s="232">
        <v>3216.9499999999994</v>
      </c>
      <c r="F150" s="232">
        <v>3191.95</v>
      </c>
      <c r="G150" s="232">
        <v>3162.9999999999995</v>
      </c>
      <c r="H150" s="232">
        <v>3270.8999999999992</v>
      </c>
      <c r="I150" s="232">
        <v>3299.85</v>
      </c>
      <c r="J150" s="232">
        <v>3324.849999999999</v>
      </c>
      <c r="K150" s="231">
        <v>3274.85</v>
      </c>
      <c r="L150" s="231">
        <v>3220.9</v>
      </c>
      <c r="M150" s="231">
        <v>5.2772899999999998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447.85</v>
      </c>
      <c r="D151" s="232">
        <v>452.7</v>
      </c>
      <c r="E151" s="232">
        <v>440.15</v>
      </c>
      <c r="F151" s="232">
        <v>432.45</v>
      </c>
      <c r="G151" s="232">
        <v>419.9</v>
      </c>
      <c r="H151" s="232">
        <v>460.4</v>
      </c>
      <c r="I151" s="232">
        <v>472.95000000000005</v>
      </c>
      <c r="J151" s="232">
        <v>480.65</v>
      </c>
      <c r="K151" s="231">
        <v>465.25</v>
      </c>
      <c r="L151" s="231">
        <v>445</v>
      </c>
      <c r="M151" s="231">
        <v>1.7490000000000001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387.75</v>
      </c>
      <c r="D152" s="232">
        <v>391.75</v>
      </c>
      <c r="E152" s="232">
        <v>381.5</v>
      </c>
      <c r="F152" s="232">
        <v>375.25</v>
      </c>
      <c r="G152" s="232">
        <v>365</v>
      </c>
      <c r="H152" s="232">
        <v>398</v>
      </c>
      <c r="I152" s="232">
        <v>408.25</v>
      </c>
      <c r="J152" s="232">
        <v>414.5</v>
      </c>
      <c r="K152" s="231">
        <v>402</v>
      </c>
      <c r="L152" s="231">
        <v>385.5</v>
      </c>
      <c r="M152" s="231">
        <v>6.1354300000000004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1319</v>
      </c>
      <c r="D153" s="232">
        <v>1324.9666666666667</v>
      </c>
      <c r="E153" s="232">
        <v>1304.0333333333333</v>
      </c>
      <c r="F153" s="232">
        <v>1289.0666666666666</v>
      </c>
      <c r="G153" s="232">
        <v>1268.1333333333332</v>
      </c>
      <c r="H153" s="232">
        <v>1339.9333333333334</v>
      </c>
      <c r="I153" s="232">
        <v>1360.8666666666668</v>
      </c>
      <c r="J153" s="232">
        <v>1375.8333333333335</v>
      </c>
      <c r="K153" s="231">
        <v>1345.9</v>
      </c>
      <c r="L153" s="231">
        <v>1310</v>
      </c>
      <c r="M153" s="231">
        <v>0.15498999999999999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72.25</v>
      </c>
      <c r="D154" s="232">
        <v>72.416666666666671</v>
      </c>
      <c r="E154" s="232">
        <v>71.333333333333343</v>
      </c>
      <c r="F154" s="232">
        <v>70.416666666666671</v>
      </c>
      <c r="G154" s="232">
        <v>69.333333333333343</v>
      </c>
      <c r="H154" s="232">
        <v>73.333333333333343</v>
      </c>
      <c r="I154" s="232">
        <v>74.416666666666686</v>
      </c>
      <c r="J154" s="232">
        <v>75.333333333333343</v>
      </c>
      <c r="K154" s="231">
        <v>73.5</v>
      </c>
      <c r="L154" s="231">
        <v>71.5</v>
      </c>
      <c r="M154" s="231">
        <v>10.5739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69.55</v>
      </c>
      <c r="D155" s="232">
        <v>67.8</v>
      </c>
      <c r="E155" s="232">
        <v>64.849999999999994</v>
      </c>
      <c r="F155" s="232">
        <v>60.15</v>
      </c>
      <c r="G155" s="232">
        <v>57.199999999999996</v>
      </c>
      <c r="H155" s="232">
        <v>72.5</v>
      </c>
      <c r="I155" s="232">
        <v>75.450000000000017</v>
      </c>
      <c r="J155" s="232">
        <v>80.149999999999991</v>
      </c>
      <c r="K155" s="231">
        <v>70.75</v>
      </c>
      <c r="L155" s="231">
        <v>63.1</v>
      </c>
      <c r="M155" s="231">
        <v>181.38789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2041.6</v>
      </c>
      <c r="D156" s="232">
        <v>2057.1666666666665</v>
      </c>
      <c r="E156" s="232">
        <v>2015.4333333333329</v>
      </c>
      <c r="F156" s="232">
        <v>1989.2666666666664</v>
      </c>
      <c r="G156" s="232">
        <v>1947.5333333333328</v>
      </c>
      <c r="H156" s="232">
        <v>2083.333333333333</v>
      </c>
      <c r="I156" s="232">
        <v>2125.0666666666666</v>
      </c>
      <c r="J156" s="232">
        <v>2151.2333333333331</v>
      </c>
      <c r="K156" s="231">
        <v>2098.9</v>
      </c>
      <c r="L156" s="231">
        <v>2031</v>
      </c>
      <c r="M156" s="231">
        <v>2.6480000000000001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173.3</v>
      </c>
      <c r="D157" s="232">
        <v>173.33333333333334</v>
      </c>
      <c r="E157" s="232">
        <v>172.06666666666669</v>
      </c>
      <c r="F157" s="232">
        <v>170.83333333333334</v>
      </c>
      <c r="G157" s="232">
        <v>169.56666666666669</v>
      </c>
      <c r="H157" s="232">
        <v>174.56666666666669</v>
      </c>
      <c r="I157" s="232">
        <v>175.83333333333334</v>
      </c>
      <c r="J157" s="232">
        <v>177.06666666666669</v>
      </c>
      <c r="K157" s="231">
        <v>174.6</v>
      </c>
      <c r="L157" s="231">
        <v>172.1</v>
      </c>
      <c r="M157" s="231">
        <v>12.62663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270.8</v>
      </c>
      <c r="D158" s="232">
        <v>270.36666666666667</v>
      </c>
      <c r="E158" s="232">
        <v>267.83333333333337</v>
      </c>
      <c r="F158" s="232">
        <v>264.86666666666667</v>
      </c>
      <c r="G158" s="232">
        <v>262.33333333333337</v>
      </c>
      <c r="H158" s="232">
        <v>273.33333333333337</v>
      </c>
      <c r="I158" s="232">
        <v>275.86666666666667</v>
      </c>
      <c r="J158" s="232">
        <v>278.83333333333337</v>
      </c>
      <c r="K158" s="231">
        <v>272.89999999999998</v>
      </c>
      <c r="L158" s="231">
        <v>267.39999999999998</v>
      </c>
      <c r="M158" s="231">
        <v>0.46709000000000001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145.4</v>
      </c>
      <c r="D159" s="232">
        <v>145.73333333333332</v>
      </c>
      <c r="E159" s="232">
        <v>143.61666666666665</v>
      </c>
      <c r="F159" s="232">
        <v>141.83333333333331</v>
      </c>
      <c r="G159" s="232">
        <v>139.71666666666664</v>
      </c>
      <c r="H159" s="232">
        <v>147.51666666666665</v>
      </c>
      <c r="I159" s="232">
        <v>149.63333333333333</v>
      </c>
      <c r="J159" s="232">
        <v>151.41666666666666</v>
      </c>
      <c r="K159" s="231">
        <v>147.85</v>
      </c>
      <c r="L159" s="231">
        <v>143.94999999999999</v>
      </c>
      <c r="M159" s="231">
        <v>105.48721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127.85</v>
      </c>
      <c r="D160" s="232">
        <v>126.73333333333335</v>
      </c>
      <c r="E160" s="232">
        <v>125.2166666666667</v>
      </c>
      <c r="F160" s="232">
        <v>122.58333333333334</v>
      </c>
      <c r="G160" s="232">
        <v>121.06666666666669</v>
      </c>
      <c r="H160" s="232">
        <v>129.3666666666667</v>
      </c>
      <c r="I160" s="232">
        <v>130.88333333333335</v>
      </c>
      <c r="J160" s="232">
        <v>133.51666666666671</v>
      </c>
      <c r="K160" s="231">
        <v>128.25</v>
      </c>
      <c r="L160" s="231">
        <v>124.1</v>
      </c>
      <c r="M160" s="231">
        <v>99.814049999999995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237.2</v>
      </c>
      <c r="D161" s="232">
        <v>232.31666666666669</v>
      </c>
      <c r="E161" s="232">
        <v>227.43333333333339</v>
      </c>
      <c r="F161" s="232">
        <v>217.66666666666671</v>
      </c>
      <c r="G161" s="232">
        <v>212.78333333333342</v>
      </c>
      <c r="H161" s="232">
        <v>242.08333333333337</v>
      </c>
      <c r="I161" s="232">
        <v>246.96666666666664</v>
      </c>
      <c r="J161" s="232">
        <v>256.73333333333335</v>
      </c>
      <c r="K161" s="231">
        <v>237.2</v>
      </c>
      <c r="L161" s="231">
        <v>222.55</v>
      </c>
      <c r="M161" s="231">
        <v>6.1444400000000003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4788.55</v>
      </c>
      <c r="D162" s="232">
        <v>4796.9333333333334</v>
      </c>
      <c r="E162" s="232">
        <v>4747.9666666666672</v>
      </c>
      <c r="F162" s="232">
        <v>4707.3833333333341</v>
      </c>
      <c r="G162" s="232">
        <v>4658.4166666666679</v>
      </c>
      <c r="H162" s="232">
        <v>4837.5166666666664</v>
      </c>
      <c r="I162" s="232">
        <v>4886.4833333333318</v>
      </c>
      <c r="J162" s="232">
        <v>4927.0666666666657</v>
      </c>
      <c r="K162" s="231">
        <v>4845.8999999999996</v>
      </c>
      <c r="L162" s="231">
        <v>4756.3500000000004</v>
      </c>
      <c r="M162" s="231">
        <v>0.16234000000000001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713.9</v>
      </c>
      <c r="D163" s="232">
        <v>698.83333333333337</v>
      </c>
      <c r="E163" s="232">
        <v>677.66666666666674</v>
      </c>
      <c r="F163" s="232">
        <v>641.43333333333339</v>
      </c>
      <c r="G163" s="232">
        <v>620.26666666666677</v>
      </c>
      <c r="H163" s="232">
        <v>735.06666666666672</v>
      </c>
      <c r="I163" s="232">
        <v>756.23333333333346</v>
      </c>
      <c r="J163" s="232">
        <v>792.4666666666667</v>
      </c>
      <c r="K163" s="231">
        <v>720</v>
      </c>
      <c r="L163" s="231">
        <v>662.6</v>
      </c>
      <c r="M163" s="231">
        <v>40.518689999999999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169.45</v>
      </c>
      <c r="D164" s="232">
        <v>168.5</v>
      </c>
      <c r="E164" s="232">
        <v>166.1</v>
      </c>
      <c r="F164" s="232">
        <v>162.75</v>
      </c>
      <c r="G164" s="232">
        <v>160.35</v>
      </c>
      <c r="H164" s="232">
        <v>171.85</v>
      </c>
      <c r="I164" s="232">
        <v>174.24999999999997</v>
      </c>
      <c r="J164" s="232">
        <v>177.6</v>
      </c>
      <c r="K164" s="231">
        <v>170.9</v>
      </c>
      <c r="L164" s="231">
        <v>165.15</v>
      </c>
      <c r="M164" s="231">
        <v>6.21387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116.35</v>
      </c>
      <c r="D165" s="232">
        <v>117.18333333333334</v>
      </c>
      <c r="E165" s="232">
        <v>114.91666666666667</v>
      </c>
      <c r="F165" s="232">
        <v>113.48333333333333</v>
      </c>
      <c r="G165" s="232">
        <v>111.21666666666667</v>
      </c>
      <c r="H165" s="232">
        <v>118.61666666666667</v>
      </c>
      <c r="I165" s="232">
        <v>120.88333333333333</v>
      </c>
      <c r="J165" s="232">
        <v>122.31666666666668</v>
      </c>
      <c r="K165" s="231">
        <v>119.45</v>
      </c>
      <c r="L165" s="231">
        <v>115.75</v>
      </c>
      <c r="M165" s="231">
        <v>24.325369999999999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272.60000000000002</v>
      </c>
      <c r="D166" s="232">
        <v>273.61666666666667</v>
      </c>
      <c r="E166" s="232">
        <v>268.33333333333337</v>
      </c>
      <c r="F166" s="232">
        <v>264.06666666666672</v>
      </c>
      <c r="G166" s="232">
        <v>258.78333333333342</v>
      </c>
      <c r="H166" s="232">
        <v>277.88333333333333</v>
      </c>
      <c r="I166" s="232">
        <v>283.16666666666663</v>
      </c>
      <c r="J166" s="232">
        <v>287.43333333333328</v>
      </c>
      <c r="K166" s="231">
        <v>278.89999999999998</v>
      </c>
      <c r="L166" s="231">
        <v>269.35000000000002</v>
      </c>
      <c r="M166" s="231">
        <v>5.5486300000000002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1067.8499999999999</v>
      </c>
      <c r="D167" s="232">
        <v>1078.8333333333333</v>
      </c>
      <c r="E167" s="232">
        <v>1042.6666666666665</v>
      </c>
      <c r="F167" s="232">
        <v>1017.4833333333333</v>
      </c>
      <c r="G167" s="232">
        <v>981.31666666666661</v>
      </c>
      <c r="H167" s="232">
        <v>1104.0166666666664</v>
      </c>
      <c r="I167" s="232">
        <v>1140.1833333333329</v>
      </c>
      <c r="J167" s="232">
        <v>1165.3666666666663</v>
      </c>
      <c r="K167" s="231">
        <v>1115</v>
      </c>
      <c r="L167" s="231">
        <v>1053.6500000000001</v>
      </c>
      <c r="M167" s="231">
        <v>1.0327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98.05</v>
      </c>
      <c r="D168" s="232">
        <v>97.816666666666663</v>
      </c>
      <c r="E168" s="232">
        <v>96.48333333333332</v>
      </c>
      <c r="F168" s="232">
        <v>94.916666666666657</v>
      </c>
      <c r="G168" s="232">
        <v>93.583333333333314</v>
      </c>
      <c r="H168" s="232">
        <v>99.383333333333326</v>
      </c>
      <c r="I168" s="232">
        <v>100.71666666666667</v>
      </c>
      <c r="J168" s="232">
        <v>102.28333333333333</v>
      </c>
      <c r="K168" s="231">
        <v>99.15</v>
      </c>
      <c r="L168" s="231">
        <v>96.25</v>
      </c>
      <c r="M168" s="231">
        <v>384.62808999999999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1558.2</v>
      </c>
      <c r="D169" s="232">
        <v>1550.7333333333333</v>
      </c>
      <c r="E169" s="232">
        <v>1537.4666666666667</v>
      </c>
      <c r="F169" s="232">
        <v>1516.7333333333333</v>
      </c>
      <c r="G169" s="232">
        <v>1503.4666666666667</v>
      </c>
      <c r="H169" s="232">
        <v>1571.4666666666667</v>
      </c>
      <c r="I169" s="232">
        <v>1584.7333333333336</v>
      </c>
      <c r="J169" s="232">
        <v>1605.4666666666667</v>
      </c>
      <c r="K169" s="231">
        <v>1564</v>
      </c>
      <c r="L169" s="231">
        <v>1530</v>
      </c>
      <c r="M169" s="231">
        <v>0.36326000000000003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37.5</v>
      </c>
      <c r="D170" s="232">
        <v>37.766666666666673</v>
      </c>
      <c r="E170" s="232">
        <v>37.133333333333347</v>
      </c>
      <c r="F170" s="232">
        <v>36.766666666666673</v>
      </c>
      <c r="G170" s="232">
        <v>36.133333333333347</v>
      </c>
      <c r="H170" s="232">
        <v>38.133333333333347</v>
      </c>
      <c r="I170" s="232">
        <v>38.766666666666673</v>
      </c>
      <c r="J170" s="232">
        <v>39.133333333333347</v>
      </c>
      <c r="K170" s="231">
        <v>38.4</v>
      </c>
      <c r="L170" s="231">
        <v>37.4</v>
      </c>
      <c r="M170" s="231">
        <v>89.540090000000006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2391.9499999999998</v>
      </c>
      <c r="D171" s="232">
        <v>2398.1999999999998</v>
      </c>
      <c r="E171" s="232">
        <v>2363.7999999999997</v>
      </c>
      <c r="F171" s="232">
        <v>2335.65</v>
      </c>
      <c r="G171" s="232">
        <v>2301.25</v>
      </c>
      <c r="H171" s="232">
        <v>2426.3499999999995</v>
      </c>
      <c r="I171" s="232">
        <v>2460.7499999999991</v>
      </c>
      <c r="J171" s="232">
        <v>2488.8999999999992</v>
      </c>
      <c r="K171" s="231">
        <v>2432.6</v>
      </c>
      <c r="L171" s="231">
        <v>2370.0500000000002</v>
      </c>
      <c r="M171" s="231">
        <v>0.11271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2951.6</v>
      </c>
      <c r="D172" s="232">
        <v>2929.8833333333332</v>
      </c>
      <c r="E172" s="232">
        <v>2901.4666666666662</v>
      </c>
      <c r="F172" s="232">
        <v>2851.333333333333</v>
      </c>
      <c r="G172" s="232">
        <v>2822.9166666666661</v>
      </c>
      <c r="H172" s="232">
        <v>2980.0166666666664</v>
      </c>
      <c r="I172" s="232">
        <v>3008.4333333333334</v>
      </c>
      <c r="J172" s="232">
        <v>3058.5666666666666</v>
      </c>
      <c r="K172" s="231">
        <v>2958.3</v>
      </c>
      <c r="L172" s="231">
        <v>2879.75</v>
      </c>
      <c r="M172" s="231">
        <v>0.14360000000000001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149.65</v>
      </c>
      <c r="D173" s="232">
        <v>149.23333333333335</v>
      </c>
      <c r="E173" s="232">
        <v>146.81666666666669</v>
      </c>
      <c r="F173" s="232">
        <v>143.98333333333335</v>
      </c>
      <c r="G173" s="232">
        <v>141.56666666666669</v>
      </c>
      <c r="H173" s="232">
        <v>152.06666666666669</v>
      </c>
      <c r="I173" s="232">
        <v>154.48333333333332</v>
      </c>
      <c r="J173" s="232">
        <v>157.31666666666669</v>
      </c>
      <c r="K173" s="231">
        <v>151.65</v>
      </c>
      <c r="L173" s="231">
        <v>146.4</v>
      </c>
      <c r="M173" s="231">
        <v>9.4754299999999994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1315.7</v>
      </c>
      <c r="D174" s="232">
        <v>1315.7833333333335</v>
      </c>
      <c r="E174" s="232">
        <v>1304.916666666667</v>
      </c>
      <c r="F174" s="232">
        <v>1294.1333333333334</v>
      </c>
      <c r="G174" s="232">
        <v>1283.2666666666669</v>
      </c>
      <c r="H174" s="232">
        <v>1326.5666666666671</v>
      </c>
      <c r="I174" s="232">
        <v>1337.4333333333334</v>
      </c>
      <c r="J174" s="232">
        <v>1348.2166666666672</v>
      </c>
      <c r="K174" s="231">
        <v>1326.65</v>
      </c>
      <c r="L174" s="231">
        <v>1305</v>
      </c>
      <c r="M174" s="231">
        <v>2.5678700000000001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1299.2</v>
      </c>
      <c r="D175" s="232">
        <v>1296.3999999999999</v>
      </c>
      <c r="E175" s="232">
        <v>1288.7999999999997</v>
      </c>
      <c r="F175" s="232">
        <v>1278.3999999999999</v>
      </c>
      <c r="G175" s="232">
        <v>1270.7999999999997</v>
      </c>
      <c r="H175" s="232">
        <v>1306.7999999999997</v>
      </c>
      <c r="I175" s="232">
        <v>1314.3999999999996</v>
      </c>
      <c r="J175" s="232">
        <v>1324.7999999999997</v>
      </c>
      <c r="K175" s="231">
        <v>1304</v>
      </c>
      <c r="L175" s="231">
        <v>1286</v>
      </c>
      <c r="M175" s="231">
        <v>1.2723800000000001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448.2</v>
      </c>
      <c r="D176" s="232">
        <v>447.45</v>
      </c>
      <c r="E176" s="232">
        <v>441.09999999999997</v>
      </c>
      <c r="F176" s="232">
        <v>434</v>
      </c>
      <c r="G176" s="232">
        <v>427.65</v>
      </c>
      <c r="H176" s="232">
        <v>454.54999999999995</v>
      </c>
      <c r="I176" s="232">
        <v>460.9</v>
      </c>
      <c r="J176" s="232">
        <v>467.99999999999994</v>
      </c>
      <c r="K176" s="231">
        <v>453.8</v>
      </c>
      <c r="L176" s="231">
        <v>440.35</v>
      </c>
      <c r="M176" s="231">
        <v>23.645399999999999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968.7</v>
      </c>
      <c r="D177" s="232">
        <v>972.80000000000007</v>
      </c>
      <c r="E177" s="232">
        <v>956.85000000000014</v>
      </c>
      <c r="F177" s="232">
        <v>945.00000000000011</v>
      </c>
      <c r="G177" s="232">
        <v>929.05000000000018</v>
      </c>
      <c r="H177" s="232">
        <v>984.65000000000009</v>
      </c>
      <c r="I177" s="232">
        <v>1000.6000000000001</v>
      </c>
      <c r="J177" s="232">
        <v>1012.45</v>
      </c>
      <c r="K177" s="231">
        <v>988.75</v>
      </c>
      <c r="L177" s="231">
        <v>960.95</v>
      </c>
      <c r="M177" s="231">
        <v>1.5906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1726.2</v>
      </c>
      <c r="D178" s="232">
        <v>1706.6833333333332</v>
      </c>
      <c r="E178" s="232">
        <v>1674.3666666666663</v>
      </c>
      <c r="F178" s="232">
        <v>1622.5333333333331</v>
      </c>
      <c r="G178" s="232">
        <v>1590.2166666666662</v>
      </c>
      <c r="H178" s="232">
        <v>1758.5166666666664</v>
      </c>
      <c r="I178" s="232">
        <v>1790.8333333333335</v>
      </c>
      <c r="J178" s="232">
        <v>1842.6666666666665</v>
      </c>
      <c r="K178" s="231">
        <v>1739</v>
      </c>
      <c r="L178" s="231">
        <v>1654.85</v>
      </c>
      <c r="M178" s="231">
        <v>0.63768999999999998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439.2</v>
      </c>
      <c r="D179" s="232">
        <v>439.91666666666669</v>
      </c>
      <c r="E179" s="232">
        <v>436.78333333333336</v>
      </c>
      <c r="F179" s="232">
        <v>434.36666666666667</v>
      </c>
      <c r="G179" s="232">
        <v>431.23333333333335</v>
      </c>
      <c r="H179" s="232">
        <v>442.33333333333337</v>
      </c>
      <c r="I179" s="232">
        <v>445.4666666666667</v>
      </c>
      <c r="J179" s="232">
        <v>447.88333333333338</v>
      </c>
      <c r="K179" s="231">
        <v>443.05</v>
      </c>
      <c r="L179" s="231">
        <v>437.5</v>
      </c>
      <c r="M179" s="231">
        <v>0.38724999999999998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934.35</v>
      </c>
      <c r="D180" s="232">
        <v>930.6</v>
      </c>
      <c r="E180" s="232">
        <v>921.25</v>
      </c>
      <c r="F180" s="232">
        <v>908.15</v>
      </c>
      <c r="G180" s="232">
        <v>898.8</v>
      </c>
      <c r="H180" s="232">
        <v>943.7</v>
      </c>
      <c r="I180" s="232">
        <v>953.05000000000018</v>
      </c>
      <c r="J180" s="232">
        <v>966.15000000000009</v>
      </c>
      <c r="K180" s="231">
        <v>939.95</v>
      </c>
      <c r="L180" s="231">
        <v>917.5</v>
      </c>
      <c r="M180" s="231">
        <v>7.7935400000000001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420.1</v>
      </c>
      <c r="D181" s="232">
        <v>419.23333333333329</v>
      </c>
      <c r="E181" s="232">
        <v>416.76666666666659</v>
      </c>
      <c r="F181" s="232">
        <v>413.43333333333328</v>
      </c>
      <c r="G181" s="232">
        <v>410.96666666666658</v>
      </c>
      <c r="H181" s="232">
        <v>422.56666666666661</v>
      </c>
      <c r="I181" s="232">
        <v>425.0333333333333</v>
      </c>
      <c r="J181" s="232">
        <v>428.36666666666662</v>
      </c>
      <c r="K181" s="231">
        <v>421.7</v>
      </c>
      <c r="L181" s="231">
        <v>415.9</v>
      </c>
      <c r="M181" s="231">
        <v>1.7129399999999999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1089.1500000000001</v>
      </c>
      <c r="D182" s="232">
        <v>1093.3500000000001</v>
      </c>
      <c r="E182" s="232">
        <v>1080.1000000000004</v>
      </c>
      <c r="F182" s="232">
        <v>1071.0500000000002</v>
      </c>
      <c r="G182" s="232">
        <v>1057.8000000000004</v>
      </c>
      <c r="H182" s="232">
        <v>1102.4000000000003</v>
      </c>
      <c r="I182" s="232">
        <v>1115.6499999999999</v>
      </c>
      <c r="J182" s="232">
        <v>1124.7000000000003</v>
      </c>
      <c r="K182" s="231">
        <v>1106.5999999999999</v>
      </c>
      <c r="L182" s="231">
        <v>1084.3</v>
      </c>
      <c r="M182" s="231">
        <v>14.79369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283.35000000000002</v>
      </c>
      <c r="D183" s="232">
        <v>281.78333333333336</v>
      </c>
      <c r="E183" s="232">
        <v>279.06666666666672</v>
      </c>
      <c r="F183" s="232">
        <v>274.78333333333336</v>
      </c>
      <c r="G183" s="232">
        <v>272.06666666666672</v>
      </c>
      <c r="H183" s="232">
        <v>286.06666666666672</v>
      </c>
      <c r="I183" s="232">
        <v>288.7833333333333</v>
      </c>
      <c r="J183" s="232">
        <v>293.06666666666672</v>
      </c>
      <c r="K183" s="231">
        <v>284.5</v>
      </c>
      <c r="L183" s="231">
        <v>277.5</v>
      </c>
      <c r="M183" s="231">
        <v>9.4024900000000002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298.89999999999998</v>
      </c>
      <c r="D184" s="232">
        <v>301.76666666666665</v>
      </c>
      <c r="E184" s="232">
        <v>295.33333333333331</v>
      </c>
      <c r="F184" s="232">
        <v>291.76666666666665</v>
      </c>
      <c r="G184" s="232">
        <v>285.33333333333331</v>
      </c>
      <c r="H184" s="232">
        <v>305.33333333333331</v>
      </c>
      <c r="I184" s="232">
        <v>311.76666666666671</v>
      </c>
      <c r="J184" s="232">
        <v>315.33333333333331</v>
      </c>
      <c r="K184" s="231">
        <v>308.2</v>
      </c>
      <c r="L184" s="231">
        <v>298.2</v>
      </c>
      <c r="M184" s="231">
        <v>4.5685200000000004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1580.35</v>
      </c>
      <c r="D185" s="232">
        <v>1579</v>
      </c>
      <c r="E185" s="232">
        <v>1569.5</v>
      </c>
      <c r="F185" s="232">
        <v>1558.65</v>
      </c>
      <c r="G185" s="232">
        <v>1549.15</v>
      </c>
      <c r="H185" s="232">
        <v>1589.85</v>
      </c>
      <c r="I185" s="232">
        <v>1599.35</v>
      </c>
      <c r="J185" s="232">
        <v>1610.1999999999998</v>
      </c>
      <c r="K185" s="231">
        <v>1588.5</v>
      </c>
      <c r="L185" s="231">
        <v>1568.15</v>
      </c>
      <c r="M185" s="231">
        <v>4.8361499999999999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568.5</v>
      </c>
      <c r="D186" s="232">
        <v>569.35</v>
      </c>
      <c r="E186" s="232">
        <v>561.15000000000009</v>
      </c>
      <c r="F186" s="232">
        <v>553.80000000000007</v>
      </c>
      <c r="G186" s="232">
        <v>545.60000000000014</v>
      </c>
      <c r="H186" s="232">
        <v>576.70000000000005</v>
      </c>
      <c r="I186" s="232">
        <v>584.90000000000009</v>
      </c>
      <c r="J186" s="232">
        <v>592.25</v>
      </c>
      <c r="K186" s="231">
        <v>577.54999999999995</v>
      </c>
      <c r="L186" s="231">
        <v>562</v>
      </c>
      <c r="M186" s="231">
        <v>1.0490299999999999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281.10000000000002</v>
      </c>
      <c r="D187" s="232">
        <v>281.60000000000002</v>
      </c>
      <c r="E187" s="232">
        <v>279.60000000000002</v>
      </c>
      <c r="F187" s="232">
        <v>278.10000000000002</v>
      </c>
      <c r="G187" s="232">
        <v>276.10000000000002</v>
      </c>
      <c r="H187" s="232">
        <v>283.10000000000002</v>
      </c>
      <c r="I187" s="232">
        <v>285.10000000000002</v>
      </c>
      <c r="J187" s="232">
        <v>286.60000000000002</v>
      </c>
      <c r="K187" s="231">
        <v>283.60000000000002</v>
      </c>
      <c r="L187" s="231">
        <v>280.10000000000002</v>
      </c>
      <c r="M187" s="231">
        <v>0.78820999999999997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1913.1</v>
      </c>
      <c r="D188" s="232">
        <v>1925.9833333333333</v>
      </c>
      <c r="E188" s="232">
        <v>1892.1666666666667</v>
      </c>
      <c r="F188" s="232">
        <v>1871.2333333333333</v>
      </c>
      <c r="G188" s="232">
        <v>1837.4166666666667</v>
      </c>
      <c r="H188" s="232">
        <v>1946.9166666666667</v>
      </c>
      <c r="I188" s="232">
        <v>1980.7333333333333</v>
      </c>
      <c r="J188" s="232">
        <v>2001.6666666666667</v>
      </c>
      <c r="K188" s="231">
        <v>1959.8</v>
      </c>
      <c r="L188" s="231">
        <v>1905.05</v>
      </c>
      <c r="M188" s="231">
        <v>0.24368999999999999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643.1</v>
      </c>
      <c r="D189" s="232">
        <v>643.26666666666677</v>
      </c>
      <c r="E189" s="232">
        <v>636.83333333333348</v>
      </c>
      <c r="F189" s="232">
        <v>630.56666666666672</v>
      </c>
      <c r="G189" s="232">
        <v>624.13333333333344</v>
      </c>
      <c r="H189" s="232">
        <v>649.53333333333353</v>
      </c>
      <c r="I189" s="232">
        <v>655.9666666666667</v>
      </c>
      <c r="J189" s="232">
        <v>662.23333333333358</v>
      </c>
      <c r="K189" s="231">
        <v>649.70000000000005</v>
      </c>
      <c r="L189" s="231">
        <v>637</v>
      </c>
      <c r="M189" s="231">
        <v>0.39449000000000001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231.85</v>
      </c>
      <c r="D190" s="232">
        <v>233.03333333333333</v>
      </c>
      <c r="E190" s="232">
        <v>229.06666666666666</v>
      </c>
      <c r="F190" s="232">
        <v>226.28333333333333</v>
      </c>
      <c r="G190" s="232">
        <v>222.31666666666666</v>
      </c>
      <c r="H190" s="232">
        <v>235.81666666666666</v>
      </c>
      <c r="I190" s="232">
        <v>239.7833333333333</v>
      </c>
      <c r="J190" s="232">
        <v>242.56666666666666</v>
      </c>
      <c r="K190" s="231">
        <v>237</v>
      </c>
      <c r="L190" s="231">
        <v>230.25</v>
      </c>
      <c r="M190" s="231">
        <v>1.0156400000000001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3065.35</v>
      </c>
      <c r="D191" s="232">
        <v>3048.4666666666672</v>
      </c>
      <c r="E191" s="232">
        <v>3002.9333333333343</v>
      </c>
      <c r="F191" s="232">
        <v>2940.5166666666673</v>
      </c>
      <c r="G191" s="232">
        <v>2894.9833333333345</v>
      </c>
      <c r="H191" s="232">
        <v>3110.8833333333341</v>
      </c>
      <c r="I191" s="232">
        <v>3156.416666666667</v>
      </c>
      <c r="J191" s="232">
        <v>3218.8333333333339</v>
      </c>
      <c r="K191" s="231">
        <v>3094</v>
      </c>
      <c r="L191" s="231">
        <v>2986.05</v>
      </c>
      <c r="M191" s="231">
        <v>0.85394000000000003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504.1</v>
      </c>
      <c r="D192" s="232">
        <v>505.84999999999997</v>
      </c>
      <c r="E192" s="232">
        <v>492.29999999999995</v>
      </c>
      <c r="F192" s="232">
        <v>480.5</v>
      </c>
      <c r="G192" s="232">
        <v>466.95</v>
      </c>
      <c r="H192" s="232">
        <v>517.64999999999986</v>
      </c>
      <c r="I192" s="232">
        <v>531.20000000000005</v>
      </c>
      <c r="J192" s="232">
        <v>542.99999999999989</v>
      </c>
      <c r="K192" s="231">
        <v>519.4</v>
      </c>
      <c r="L192" s="231">
        <v>494.05</v>
      </c>
      <c r="M192" s="231">
        <v>20.92549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524.5</v>
      </c>
      <c r="D193" s="232">
        <v>528.2833333333333</v>
      </c>
      <c r="E193" s="232">
        <v>519.61666666666656</v>
      </c>
      <c r="F193" s="232">
        <v>514.73333333333323</v>
      </c>
      <c r="G193" s="232">
        <v>506.06666666666649</v>
      </c>
      <c r="H193" s="232">
        <v>533.16666666666663</v>
      </c>
      <c r="I193" s="232">
        <v>541.83333333333337</v>
      </c>
      <c r="J193" s="232">
        <v>546.7166666666667</v>
      </c>
      <c r="K193" s="231">
        <v>536.95000000000005</v>
      </c>
      <c r="L193" s="231">
        <v>523.4</v>
      </c>
      <c r="M193" s="231">
        <v>6.9056600000000001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104.7</v>
      </c>
      <c r="D194" s="232">
        <v>104.51666666666665</v>
      </c>
      <c r="E194" s="232">
        <v>102.5333333333333</v>
      </c>
      <c r="F194" s="232">
        <v>100.36666666666665</v>
      </c>
      <c r="G194" s="232">
        <v>98.383333333333297</v>
      </c>
      <c r="H194" s="232">
        <v>106.68333333333331</v>
      </c>
      <c r="I194" s="232">
        <v>108.66666666666666</v>
      </c>
      <c r="J194" s="232">
        <v>110.83333333333331</v>
      </c>
      <c r="K194" s="231">
        <v>106.5</v>
      </c>
      <c r="L194" s="231">
        <v>102.35</v>
      </c>
      <c r="M194" s="231">
        <v>42.904400000000003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128.44999999999999</v>
      </c>
      <c r="D195" s="232">
        <v>128.4</v>
      </c>
      <c r="E195" s="232">
        <v>127.30000000000001</v>
      </c>
      <c r="F195" s="232">
        <v>126.15</v>
      </c>
      <c r="G195" s="232">
        <v>125.05000000000001</v>
      </c>
      <c r="H195" s="232">
        <v>129.55000000000001</v>
      </c>
      <c r="I195" s="232">
        <v>130.64999999999998</v>
      </c>
      <c r="J195" s="232">
        <v>131.80000000000001</v>
      </c>
      <c r="K195" s="231">
        <v>129.5</v>
      </c>
      <c r="L195" s="231">
        <v>127.25</v>
      </c>
      <c r="M195" s="231">
        <v>9.8807399999999994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270.75</v>
      </c>
      <c r="D196" s="232">
        <v>269.93333333333334</v>
      </c>
      <c r="E196" s="232">
        <v>265.81666666666666</v>
      </c>
      <c r="F196" s="232">
        <v>260.88333333333333</v>
      </c>
      <c r="G196" s="232">
        <v>256.76666666666665</v>
      </c>
      <c r="H196" s="232">
        <v>274.86666666666667</v>
      </c>
      <c r="I196" s="232">
        <v>278.98333333333335</v>
      </c>
      <c r="J196" s="232">
        <v>283.91666666666669</v>
      </c>
      <c r="K196" s="231">
        <v>274.05</v>
      </c>
      <c r="L196" s="231">
        <v>265</v>
      </c>
      <c r="M196" s="231">
        <v>7.5518099999999997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977</v>
      </c>
      <c r="D197" s="232">
        <v>973</v>
      </c>
      <c r="E197" s="232">
        <v>966</v>
      </c>
      <c r="F197" s="232">
        <v>955</v>
      </c>
      <c r="G197" s="232">
        <v>948</v>
      </c>
      <c r="H197" s="232">
        <v>984</v>
      </c>
      <c r="I197" s="232">
        <v>991</v>
      </c>
      <c r="J197" s="232">
        <v>1002</v>
      </c>
      <c r="K197" s="231">
        <v>980</v>
      </c>
      <c r="L197" s="231">
        <v>962</v>
      </c>
      <c r="M197" s="231">
        <v>0.70945999999999998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1094.3499999999999</v>
      </c>
      <c r="D198" s="232">
        <v>1099.6000000000001</v>
      </c>
      <c r="E198" s="232">
        <v>1087.2500000000002</v>
      </c>
      <c r="F198" s="232">
        <v>1080.1500000000001</v>
      </c>
      <c r="G198" s="232">
        <v>1067.8000000000002</v>
      </c>
      <c r="H198" s="232">
        <v>1106.7000000000003</v>
      </c>
      <c r="I198" s="232">
        <v>1119.0500000000002</v>
      </c>
      <c r="J198" s="232">
        <v>1126.1500000000003</v>
      </c>
      <c r="K198" s="231">
        <v>1111.95</v>
      </c>
      <c r="L198" s="231">
        <v>1092.5</v>
      </c>
      <c r="M198" s="231">
        <v>21.399830000000001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1779.6</v>
      </c>
      <c r="D199" s="232">
        <v>1789.8833333333332</v>
      </c>
      <c r="E199" s="232">
        <v>1752.8666666666663</v>
      </c>
      <c r="F199" s="232">
        <v>1726.1333333333332</v>
      </c>
      <c r="G199" s="232">
        <v>1689.1166666666663</v>
      </c>
      <c r="H199" s="232">
        <v>1816.6166666666663</v>
      </c>
      <c r="I199" s="232">
        <v>1853.6333333333332</v>
      </c>
      <c r="J199" s="232">
        <v>1880.3666666666663</v>
      </c>
      <c r="K199" s="231">
        <v>1826.9</v>
      </c>
      <c r="L199" s="231">
        <v>1763.15</v>
      </c>
      <c r="M199" s="231">
        <v>4.1068300000000004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1603.25</v>
      </c>
      <c r="D200" s="232">
        <v>1604.7333333333333</v>
      </c>
      <c r="E200" s="232">
        <v>1590.6166666666668</v>
      </c>
      <c r="F200" s="232">
        <v>1577.9833333333333</v>
      </c>
      <c r="G200" s="232">
        <v>1563.8666666666668</v>
      </c>
      <c r="H200" s="232">
        <v>1617.3666666666668</v>
      </c>
      <c r="I200" s="232">
        <v>1631.4833333333331</v>
      </c>
      <c r="J200" s="232">
        <v>1644.1166666666668</v>
      </c>
      <c r="K200" s="231">
        <v>1618.85</v>
      </c>
      <c r="L200" s="231">
        <v>1592.1</v>
      </c>
      <c r="M200" s="231">
        <v>139.41005000000001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486.85</v>
      </c>
      <c r="D201" s="232">
        <v>489.31666666666661</v>
      </c>
      <c r="E201" s="232">
        <v>483.68333333333322</v>
      </c>
      <c r="F201" s="232">
        <v>480.51666666666659</v>
      </c>
      <c r="G201" s="232">
        <v>474.88333333333321</v>
      </c>
      <c r="H201" s="232">
        <v>492.48333333333323</v>
      </c>
      <c r="I201" s="232">
        <v>498.11666666666667</v>
      </c>
      <c r="J201" s="232">
        <v>501.28333333333325</v>
      </c>
      <c r="K201" s="231">
        <v>494.95</v>
      </c>
      <c r="L201" s="231">
        <v>486.15</v>
      </c>
      <c r="M201" s="231">
        <v>41.584159999999997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64.349999999999994</v>
      </c>
      <c r="D202" s="232">
        <v>64.650000000000006</v>
      </c>
      <c r="E202" s="232">
        <v>63.850000000000009</v>
      </c>
      <c r="F202" s="232">
        <v>63.350000000000009</v>
      </c>
      <c r="G202" s="232">
        <v>62.550000000000011</v>
      </c>
      <c r="H202" s="232">
        <v>65.150000000000006</v>
      </c>
      <c r="I202" s="232">
        <v>65.950000000000017</v>
      </c>
      <c r="J202" s="232">
        <v>66.45</v>
      </c>
      <c r="K202" s="231">
        <v>65.45</v>
      </c>
      <c r="L202" s="231">
        <v>64.150000000000006</v>
      </c>
      <c r="M202" s="231">
        <v>34.973869999999998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529.4</v>
      </c>
      <c r="D203" s="232">
        <v>535.28333333333342</v>
      </c>
      <c r="E203" s="232">
        <v>520.56666666666683</v>
      </c>
      <c r="F203" s="232">
        <v>511.73333333333346</v>
      </c>
      <c r="G203" s="232">
        <v>497.01666666666688</v>
      </c>
      <c r="H203" s="232">
        <v>544.11666666666679</v>
      </c>
      <c r="I203" s="232">
        <v>558.83333333333326</v>
      </c>
      <c r="J203" s="232">
        <v>567.66666666666674</v>
      </c>
      <c r="K203" s="231">
        <v>550</v>
      </c>
      <c r="L203" s="231">
        <v>526.45000000000005</v>
      </c>
      <c r="M203" s="231">
        <v>0.28626000000000001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867.15</v>
      </c>
      <c r="D204" s="232">
        <v>872.1</v>
      </c>
      <c r="E204" s="232">
        <v>859.2</v>
      </c>
      <c r="F204" s="232">
        <v>851.25</v>
      </c>
      <c r="G204" s="232">
        <v>838.35</v>
      </c>
      <c r="H204" s="232">
        <v>880.05000000000007</v>
      </c>
      <c r="I204" s="232">
        <v>892.94999999999993</v>
      </c>
      <c r="J204" s="232">
        <v>900.90000000000009</v>
      </c>
      <c r="K204" s="231">
        <v>885</v>
      </c>
      <c r="L204" s="231">
        <v>864.15</v>
      </c>
      <c r="M204" s="231">
        <v>2.3245200000000001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904.35</v>
      </c>
      <c r="D205" s="232">
        <v>907.81666666666661</v>
      </c>
      <c r="E205" s="232">
        <v>889.73333333333323</v>
      </c>
      <c r="F205" s="232">
        <v>875.11666666666667</v>
      </c>
      <c r="G205" s="232">
        <v>857.0333333333333</v>
      </c>
      <c r="H205" s="232">
        <v>922.43333333333317</v>
      </c>
      <c r="I205" s="232">
        <v>940.51666666666665</v>
      </c>
      <c r="J205" s="232">
        <v>955.1333333333331</v>
      </c>
      <c r="K205" s="231">
        <v>925.9</v>
      </c>
      <c r="L205" s="231">
        <v>893.2</v>
      </c>
      <c r="M205" s="231">
        <v>0.60541999999999996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1200.05</v>
      </c>
      <c r="D206" s="232">
        <v>1197.3500000000001</v>
      </c>
      <c r="E206" s="232">
        <v>1187.7000000000003</v>
      </c>
      <c r="F206" s="232">
        <v>1175.3500000000001</v>
      </c>
      <c r="G206" s="232">
        <v>1165.7000000000003</v>
      </c>
      <c r="H206" s="232">
        <v>1209.7000000000003</v>
      </c>
      <c r="I206" s="232">
        <v>1219.3500000000004</v>
      </c>
      <c r="J206" s="232">
        <v>1231.7000000000003</v>
      </c>
      <c r="K206" s="231">
        <v>1207</v>
      </c>
      <c r="L206" s="231">
        <v>1185</v>
      </c>
      <c r="M206" s="231">
        <v>4.8062399999999998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2495.5</v>
      </c>
      <c r="D207" s="232">
        <v>2496.9666666666667</v>
      </c>
      <c r="E207" s="232">
        <v>2481.3333333333335</v>
      </c>
      <c r="F207" s="232">
        <v>2467.166666666667</v>
      </c>
      <c r="G207" s="232">
        <v>2451.5333333333338</v>
      </c>
      <c r="H207" s="232">
        <v>2511.1333333333332</v>
      </c>
      <c r="I207" s="232">
        <v>2526.7666666666664</v>
      </c>
      <c r="J207" s="232">
        <v>2540.9333333333329</v>
      </c>
      <c r="K207" s="231">
        <v>2512.6</v>
      </c>
      <c r="L207" s="231">
        <v>2482.8000000000002</v>
      </c>
      <c r="M207" s="231">
        <v>2.9470999999999998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300.5</v>
      </c>
      <c r="D208" s="232">
        <v>303.23333333333335</v>
      </c>
      <c r="E208" s="232">
        <v>294.7166666666667</v>
      </c>
      <c r="F208" s="232">
        <v>288.93333333333334</v>
      </c>
      <c r="G208" s="232">
        <v>280.41666666666669</v>
      </c>
      <c r="H208" s="232">
        <v>309.01666666666671</v>
      </c>
      <c r="I208" s="232">
        <v>317.53333333333336</v>
      </c>
      <c r="J208" s="232">
        <v>323.31666666666672</v>
      </c>
      <c r="K208" s="231">
        <v>311.75</v>
      </c>
      <c r="L208" s="231">
        <v>297.45</v>
      </c>
      <c r="M208" s="231">
        <v>1.3188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436.45</v>
      </c>
      <c r="D209" s="232">
        <v>435.01666666666671</v>
      </c>
      <c r="E209" s="232">
        <v>431.53333333333342</v>
      </c>
      <c r="F209" s="232">
        <v>426.61666666666673</v>
      </c>
      <c r="G209" s="232">
        <v>423.13333333333344</v>
      </c>
      <c r="H209" s="232">
        <v>439.93333333333339</v>
      </c>
      <c r="I209" s="232">
        <v>443.41666666666663</v>
      </c>
      <c r="J209" s="232">
        <v>448.33333333333337</v>
      </c>
      <c r="K209" s="231">
        <v>438.5</v>
      </c>
      <c r="L209" s="231">
        <v>430.1</v>
      </c>
      <c r="M209" s="231">
        <v>50.377740000000003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1298.95</v>
      </c>
      <c r="D210" s="232">
        <v>1301.2666666666667</v>
      </c>
      <c r="E210" s="232">
        <v>1292.7333333333333</v>
      </c>
      <c r="F210" s="232">
        <v>1286.5166666666667</v>
      </c>
      <c r="G210" s="232">
        <v>1277.9833333333333</v>
      </c>
      <c r="H210" s="232">
        <v>1307.4833333333333</v>
      </c>
      <c r="I210" s="232">
        <v>1316.0166666666667</v>
      </c>
      <c r="J210" s="232">
        <v>1322.2333333333333</v>
      </c>
      <c r="K210" s="231">
        <v>1309.8</v>
      </c>
      <c r="L210" s="231">
        <v>1295.05</v>
      </c>
      <c r="M210" s="231">
        <v>0.44207999999999997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2540.9499999999998</v>
      </c>
      <c r="D211" s="232">
        <v>2547.4666666666667</v>
      </c>
      <c r="E211" s="232">
        <v>2521.4833333333336</v>
      </c>
      <c r="F211" s="232">
        <v>2502.0166666666669</v>
      </c>
      <c r="G211" s="232">
        <v>2476.0333333333338</v>
      </c>
      <c r="H211" s="232">
        <v>2566.9333333333334</v>
      </c>
      <c r="I211" s="232">
        <v>2592.9166666666661</v>
      </c>
      <c r="J211" s="232">
        <v>2612.3833333333332</v>
      </c>
      <c r="K211" s="231">
        <v>2573.4499999999998</v>
      </c>
      <c r="L211" s="231">
        <v>2528</v>
      </c>
      <c r="M211" s="231">
        <v>7.2895000000000003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101.65</v>
      </c>
      <c r="D212" s="232">
        <v>101.5</v>
      </c>
      <c r="E212" s="232">
        <v>100.15</v>
      </c>
      <c r="F212" s="232">
        <v>98.65</v>
      </c>
      <c r="G212" s="232">
        <v>97.300000000000011</v>
      </c>
      <c r="H212" s="232">
        <v>103</v>
      </c>
      <c r="I212" s="232">
        <v>104.35</v>
      </c>
      <c r="J212" s="232">
        <v>105.85</v>
      </c>
      <c r="K212" s="231">
        <v>102.85</v>
      </c>
      <c r="L212" s="231">
        <v>100</v>
      </c>
      <c r="M212" s="231">
        <v>27.698820000000001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222.1</v>
      </c>
      <c r="D213" s="232">
        <v>222.86666666666667</v>
      </c>
      <c r="E213" s="232">
        <v>220.48333333333335</v>
      </c>
      <c r="F213" s="232">
        <v>218.86666666666667</v>
      </c>
      <c r="G213" s="232">
        <v>216.48333333333335</v>
      </c>
      <c r="H213" s="232">
        <v>224.48333333333335</v>
      </c>
      <c r="I213" s="232">
        <v>226.86666666666667</v>
      </c>
      <c r="J213" s="232">
        <v>228.48333333333335</v>
      </c>
      <c r="K213" s="231">
        <v>225.25</v>
      </c>
      <c r="L213" s="231">
        <v>221.25</v>
      </c>
      <c r="M213" s="231">
        <v>65.588679999999997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2490.65</v>
      </c>
      <c r="D214" s="232">
        <v>2495.5499999999997</v>
      </c>
      <c r="E214" s="232">
        <v>2475.1999999999994</v>
      </c>
      <c r="F214" s="232">
        <v>2459.7499999999995</v>
      </c>
      <c r="G214" s="232">
        <v>2439.3999999999992</v>
      </c>
      <c r="H214" s="232">
        <v>2510.9999999999995</v>
      </c>
      <c r="I214" s="232">
        <v>2531.35</v>
      </c>
      <c r="J214" s="232">
        <v>2546.7999999999997</v>
      </c>
      <c r="K214" s="231">
        <v>2515.9</v>
      </c>
      <c r="L214" s="231">
        <v>2480.1</v>
      </c>
      <c r="M214" s="231">
        <v>7.5721499999999997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315.75</v>
      </c>
      <c r="D215" s="232">
        <v>317.2</v>
      </c>
      <c r="E215" s="232">
        <v>313.54999999999995</v>
      </c>
      <c r="F215" s="232">
        <v>311.34999999999997</v>
      </c>
      <c r="G215" s="232">
        <v>307.69999999999993</v>
      </c>
      <c r="H215" s="232">
        <v>319.39999999999998</v>
      </c>
      <c r="I215" s="232">
        <v>323.04999999999995</v>
      </c>
      <c r="J215" s="232">
        <v>325.25</v>
      </c>
      <c r="K215" s="231">
        <v>320.85000000000002</v>
      </c>
      <c r="L215" s="231">
        <v>315</v>
      </c>
      <c r="M215" s="231">
        <v>2.4321299999999999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3176.55</v>
      </c>
      <c r="D216" s="232">
        <v>3159.2999999999997</v>
      </c>
      <c r="E216" s="232">
        <v>3081.7499999999995</v>
      </c>
      <c r="F216" s="232">
        <v>2986.95</v>
      </c>
      <c r="G216" s="232">
        <v>2909.3999999999996</v>
      </c>
      <c r="H216" s="232">
        <v>3254.0999999999995</v>
      </c>
      <c r="I216" s="232">
        <v>3331.6499999999996</v>
      </c>
      <c r="J216" s="232">
        <v>3426.4499999999994</v>
      </c>
      <c r="K216" s="231">
        <v>3236.85</v>
      </c>
      <c r="L216" s="231">
        <v>3064.5</v>
      </c>
      <c r="M216" s="231">
        <v>0.37270999999999999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754.8</v>
      </c>
      <c r="D217" s="232">
        <v>751.05000000000007</v>
      </c>
      <c r="E217" s="232">
        <v>742.10000000000014</v>
      </c>
      <c r="F217" s="232">
        <v>729.40000000000009</v>
      </c>
      <c r="G217" s="232">
        <v>720.45000000000016</v>
      </c>
      <c r="H217" s="232">
        <v>763.75000000000011</v>
      </c>
      <c r="I217" s="232">
        <v>772.70000000000016</v>
      </c>
      <c r="J217" s="232">
        <v>785.40000000000009</v>
      </c>
      <c r="K217" s="231">
        <v>760</v>
      </c>
      <c r="L217" s="231">
        <v>738.35</v>
      </c>
      <c r="M217" s="231">
        <v>0.90219000000000005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36738.85</v>
      </c>
      <c r="D218" s="232">
        <v>36488.75</v>
      </c>
      <c r="E218" s="232">
        <v>36050.1</v>
      </c>
      <c r="F218" s="232">
        <v>35361.35</v>
      </c>
      <c r="G218" s="232">
        <v>34922.699999999997</v>
      </c>
      <c r="H218" s="232">
        <v>37177.5</v>
      </c>
      <c r="I218" s="232">
        <v>37616.149999999994</v>
      </c>
      <c r="J218" s="232">
        <v>38304.9</v>
      </c>
      <c r="K218" s="231">
        <v>36927.4</v>
      </c>
      <c r="L218" s="231">
        <v>35800</v>
      </c>
      <c r="M218" s="231">
        <v>0.15764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43.9</v>
      </c>
      <c r="D219" s="232">
        <v>43.933333333333337</v>
      </c>
      <c r="E219" s="232">
        <v>43.366666666666674</v>
      </c>
      <c r="F219" s="232">
        <v>42.833333333333336</v>
      </c>
      <c r="G219" s="232">
        <v>42.266666666666673</v>
      </c>
      <c r="H219" s="232">
        <v>44.466666666666676</v>
      </c>
      <c r="I219" s="232">
        <v>45.033333333333339</v>
      </c>
      <c r="J219" s="232">
        <v>45.566666666666677</v>
      </c>
      <c r="K219" s="231">
        <v>44.5</v>
      </c>
      <c r="L219" s="231">
        <v>43.4</v>
      </c>
      <c r="M219" s="231">
        <v>18.103590000000001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2600.5</v>
      </c>
      <c r="D220" s="232">
        <v>2599.9166666666665</v>
      </c>
      <c r="E220" s="232">
        <v>2582.2333333333331</v>
      </c>
      <c r="F220" s="232">
        <v>2563.9666666666667</v>
      </c>
      <c r="G220" s="232">
        <v>2546.2833333333333</v>
      </c>
      <c r="H220" s="232">
        <v>2618.1833333333329</v>
      </c>
      <c r="I220" s="232">
        <v>2635.8666666666663</v>
      </c>
      <c r="J220" s="232">
        <v>2654.1333333333328</v>
      </c>
      <c r="K220" s="231">
        <v>2617.6</v>
      </c>
      <c r="L220" s="231">
        <v>2581.65</v>
      </c>
      <c r="M220" s="231">
        <v>40.269939999999998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839.75</v>
      </c>
      <c r="D221" s="232">
        <v>839.25</v>
      </c>
      <c r="E221" s="232">
        <v>834.05</v>
      </c>
      <c r="F221" s="232">
        <v>828.34999999999991</v>
      </c>
      <c r="G221" s="232">
        <v>823.14999999999986</v>
      </c>
      <c r="H221" s="232">
        <v>844.95</v>
      </c>
      <c r="I221" s="232">
        <v>850.15000000000009</v>
      </c>
      <c r="J221" s="232">
        <v>855.85000000000014</v>
      </c>
      <c r="K221" s="231">
        <v>844.45</v>
      </c>
      <c r="L221" s="231">
        <v>833.55</v>
      </c>
      <c r="M221" s="231">
        <v>117.43574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1094.0999999999999</v>
      </c>
      <c r="D222" s="232">
        <v>1093.75</v>
      </c>
      <c r="E222" s="232">
        <v>1081.5999999999999</v>
      </c>
      <c r="F222" s="232">
        <v>1069.0999999999999</v>
      </c>
      <c r="G222" s="232">
        <v>1056.9499999999998</v>
      </c>
      <c r="H222" s="232">
        <v>1106.25</v>
      </c>
      <c r="I222" s="232">
        <v>1118.4000000000001</v>
      </c>
      <c r="J222" s="232">
        <v>1130.9000000000001</v>
      </c>
      <c r="K222" s="231">
        <v>1105.9000000000001</v>
      </c>
      <c r="L222" s="231">
        <v>1081.25</v>
      </c>
      <c r="M222" s="231">
        <v>2.8388100000000001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402.5</v>
      </c>
      <c r="D223" s="232">
        <v>404.7833333333333</v>
      </c>
      <c r="E223" s="232">
        <v>399.01666666666659</v>
      </c>
      <c r="F223" s="232">
        <v>395.5333333333333</v>
      </c>
      <c r="G223" s="232">
        <v>389.76666666666659</v>
      </c>
      <c r="H223" s="232">
        <v>408.26666666666659</v>
      </c>
      <c r="I223" s="232">
        <v>414.03333333333325</v>
      </c>
      <c r="J223" s="232">
        <v>417.51666666666659</v>
      </c>
      <c r="K223" s="231">
        <v>410.55</v>
      </c>
      <c r="L223" s="231">
        <v>401.3</v>
      </c>
      <c r="M223" s="231">
        <v>23.57236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477.45</v>
      </c>
      <c r="D224" s="232">
        <v>474</v>
      </c>
      <c r="E224" s="232">
        <v>469.3</v>
      </c>
      <c r="F224" s="232">
        <v>461.15000000000003</v>
      </c>
      <c r="G224" s="232">
        <v>456.45000000000005</v>
      </c>
      <c r="H224" s="232">
        <v>482.15</v>
      </c>
      <c r="I224" s="232">
        <v>486.85</v>
      </c>
      <c r="J224" s="232">
        <v>494.99999999999994</v>
      </c>
      <c r="K224" s="231">
        <v>478.7</v>
      </c>
      <c r="L224" s="231">
        <v>465.85</v>
      </c>
      <c r="M224" s="231">
        <v>1.2255199999999999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49</v>
      </c>
      <c r="D225" s="232">
        <v>48.5</v>
      </c>
      <c r="E225" s="232">
        <v>47.75</v>
      </c>
      <c r="F225" s="232">
        <v>46.5</v>
      </c>
      <c r="G225" s="232">
        <v>45.75</v>
      </c>
      <c r="H225" s="232">
        <v>49.75</v>
      </c>
      <c r="I225" s="232">
        <v>50.5</v>
      </c>
      <c r="J225" s="232">
        <v>51.75</v>
      </c>
      <c r="K225" s="231">
        <v>49.25</v>
      </c>
      <c r="L225" s="231">
        <v>47.25</v>
      </c>
      <c r="M225" s="231">
        <v>54.997610000000002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53.75</v>
      </c>
      <c r="D226" s="232">
        <v>53.733333333333327</v>
      </c>
      <c r="E226" s="232">
        <v>53.016666666666652</v>
      </c>
      <c r="F226" s="232">
        <v>52.283333333333324</v>
      </c>
      <c r="G226" s="232">
        <v>51.566666666666649</v>
      </c>
      <c r="H226" s="232">
        <v>54.466666666666654</v>
      </c>
      <c r="I226" s="232">
        <v>55.183333333333337</v>
      </c>
      <c r="J226" s="232">
        <v>55.916666666666657</v>
      </c>
      <c r="K226" s="231">
        <v>54.45</v>
      </c>
      <c r="L226" s="231">
        <v>53</v>
      </c>
      <c r="M226" s="231">
        <v>409.93718999999999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74.349999999999994</v>
      </c>
      <c r="D227" s="232">
        <v>73.966666666666669</v>
      </c>
      <c r="E227" s="232">
        <v>73.233333333333334</v>
      </c>
      <c r="F227" s="232">
        <v>72.11666666666666</v>
      </c>
      <c r="G227" s="232">
        <v>71.383333333333326</v>
      </c>
      <c r="H227" s="232">
        <v>75.083333333333343</v>
      </c>
      <c r="I227" s="232">
        <v>75.816666666666691</v>
      </c>
      <c r="J227" s="232">
        <v>76.933333333333351</v>
      </c>
      <c r="K227" s="231">
        <v>74.7</v>
      </c>
      <c r="L227" s="231">
        <v>72.849999999999994</v>
      </c>
      <c r="M227" s="231">
        <v>81.967449999999999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840.75</v>
      </c>
      <c r="D228" s="232">
        <v>846.85</v>
      </c>
      <c r="E228" s="232">
        <v>831.5</v>
      </c>
      <c r="F228" s="232">
        <v>822.25</v>
      </c>
      <c r="G228" s="232">
        <v>806.9</v>
      </c>
      <c r="H228" s="232">
        <v>856.1</v>
      </c>
      <c r="I228" s="232">
        <v>871.45000000000016</v>
      </c>
      <c r="J228" s="232">
        <v>880.7</v>
      </c>
      <c r="K228" s="231">
        <v>862.2</v>
      </c>
      <c r="L228" s="231">
        <v>837.6</v>
      </c>
      <c r="M228" s="231">
        <v>0.10012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434.95</v>
      </c>
      <c r="D229" s="232">
        <v>436.2</v>
      </c>
      <c r="E229" s="232">
        <v>428.75</v>
      </c>
      <c r="F229" s="232">
        <v>422.55</v>
      </c>
      <c r="G229" s="232">
        <v>415.1</v>
      </c>
      <c r="H229" s="232">
        <v>442.4</v>
      </c>
      <c r="I229" s="232">
        <v>449.84999999999991</v>
      </c>
      <c r="J229" s="232">
        <v>456.04999999999995</v>
      </c>
      <c r="K229" s="231">
        <v>443.65</v>
      </c>
      <c r="L229" s="231">
        <v>430</v>
      </c>
      <c r="M229" s="231">
        <v>2.7945600000000002</v>
      </c>
      <c r="N229" s="1"/>
      <c r="O229" s="1"/>
    </row>
    <row r="230" spans="1:15" ht="12.75" customHeight="1">
      <c r="A230" s="30">
        <v>220</v>
      </c>
      <c r="B230" s="217" t="s">
        <v>891</v>
      </c>
      <c r="C230" s="231">
        <v>1785.55</v>
      </c>
      <c r="D230" s="232">
        <v>1788.2833333333335</v>
      </c>
      <c r="E230" s="232">
        <v>1777.616666666667</v>
      </c>
      <c r="F230" s="232">
        <v>1769.6833333333334</v>
      </c>
      <c r="G230" s="232">
        <v>1759.0166666666669</v>
      </c>
      <c r="H230" s="232">
        <v>1796.2166666666672</v>
      </c>
      <c r="I230" s="232">
        <v>1806.8833333333337</v>
      </c>
      <c r="J230" s="232">
        <v>1814.8166666666673</v>
      </c>
      <c r="K230" s="231">
        <v>1798.95</v>
      </c>
      <c r="L230" s="231">
        <v>1780.35</v>
      </c>
      <c r="M230" s="231">
        <v>0.70015000000000005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29.7</v>
      </c>
      <c r="D231" s="232">
        <v>30.466666666666665</v>
      </c>
      <c r="E231" s="232">
        <v>28.533333333333331</v>
      </c>
      <c r="F231" s="232">
        <v>27.366666666666667</v>
      </c>
      <c r="G231" s="232">
        <v>25.433333333333334</v>
      </c>
      <c r="H231" s="232">
        <v>31.633333333333329</v>
      </c>
      <c r="I231" s="232">
        <v>33.566666666666663</v>
      </c>
      <c r="J231" s="232">
        <v>34.733333333333327</v>
      </c>
      <c r="K231" s="231">
        <v>32.4</v>
      </c>
      <c r="L231" s="231">
        <v>29.3</v>
      </c>
      <c r="M231" s="231">
        <v>394.18918000000002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387.6</v>
      </c>
      <c r="D232" s="232">
        <v>388.23333333333335</v>
      </c>
      <c r="E232" s="232">
        <v>382.4666666666667</v>
      </c>
      <c r="F232" s="232">
        <v>377.33333333333337</v>
      </c>
      <c r="G232" s="232">
        <v>371.56666666666672</v>
      </c>
      <c r="H232" s="232">
        <v>393.36666666666667</v>
      </c>
      <c r="I232" s="232">
        <v>399.13333333333333</v>
      </c>
      <c r="J232" s="232">
        <v>404.26666666666665</v>
      </c>
      <c r="K232" s="231">
        <v>394</v>
      </c>
      <c r="L232" s="231">
        <v>383.1</v>
      </c>
      <c r="M232" s="231">
        <v>188.30591999999999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97.8</v>
      </c>
      <c r="D233" s="232">
        <v>98.516666666666666</v>
      </c>
      <c r="E233" s="232">
        <v>96.533333333333331</v>
      </c>
      <c r="F233" s="232">
        <v>95.266666666666666</v>
      </c>
      <c r="G233" s="232">
        <v>93.283333333333331</v>
      </c>
      <c r="H233" s="232">
        <v>99.783333333333331</v>
      </c>
      <c r="I233" s="232">
        <v>101.76666666666665</v>
      </c>
      <c r="J233" s="232">
        <v>103.03333333333333</v>
      </c>
      <c r="K233" s="231">
        <v>100.5</v>
      </c>
      <c r="L233" s="231">
        <v>97.25</v>
      </c>
      <c r="M233" s="231">
        <v>3.1757399999999998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188.3</v>
      </c>
      <c r="D234" s="232">
        <v>188.95000000000002</v>
      </c>
      <c r="E234" s="232">
        <v>186.60000000000002</v>
      </c>
      <c r="F234" s="232">
        <v>184.9</v>
      </c>
      <c r="G234" s="232">
        <v>182.55</v>
      </c>
      <c r="H234" s="232">
        <v>190.65000000000003</v>
      </c>
      <c r="I234" s="232">
        <v>193</v>
      </c>
      <c r="J234" s="232">
        <v>194.70000000000005</v>
      </c>
      <c r="K234" s="231">
        <v>191.3</v>
      </c>
      <c r="L234" s="231">
        <v>187.25</v>
      </c>
      <c r="M234" s="231">
        <v>20.899069999999998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102.55</v>
      </c>
      <c r="D235" s="232">
        <v>104.05</v>
      </c>
      <c r="E235" s="232">
        <v>100.1</v>
      </c>
      <c r="F235" s="232">
        <v>97.649999999999991</v>
      </c>
      <c r="G235" s="232">
        <v>93.699999999999989</v>
      </c>
      <c r="H235" s="232">
        <v>106.5</v>
      </c>
      <c r="I235" s="232">
        <v>110.45000000000002</v>
      </c>
      <c r="J235" s="232">
        <v>112.9</v>
      </c>
      <c r="K235" s="231">
        <v>108</v>
      </c>
      <c r="L235" s="231">
        <v>101.6</v>
      </c>
      <c r="M235" s="231">
        <v>167.90979999999999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52.95</v>
      </c>
      <c r="D236" s="232">
        <v>52.866666666666674</v>
      </c>
      <c r="E236" s="232">
        <v>51.383333333333347</v>
      </c>
      <c r="F236" s="232">
        <v>49.81666666666667</v>
      </c>
      <c r="G236" s="232">
        <v>48.333333333333343</v>
      </c>
      <c r="H236" s="232">
        <v>54.433333333333351</v>
      </c>
      <c r="I236" s="232">
        <v>55.916666666666671</v>
      </c>
      <c r="J236" s="232">
        <v>57.483333333333356</v>
      </c>
      <c r="K236" s="231">
        <v>54.35</v>
      </c>
      <c r="L236" s="231">
        <v>51.3</v>
      </c>
      <c r="M236" s="231">
        <v>72.467870000000005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4788.6000000000004</v>
      </c>
      <c r="D237" s="232">
        <v>4765.0333333333338</v>
      </c>
      <c r="E237" s="232">
        <v>4709.5666666666675</v>
      </c>
      <c r="F237" s="232">
        <v>4630.5333333333338</v>
      </c>
      <c r="G237" s="232">
        <v>4575.0666666666675</v>
      </c>
      <c r="H237" s="232">
        <v>4844.0666666666675</v>
      </c>
      <c r="I237" s="232">
        <v>4899.5333333333328</v>
      </c>
      <c r="J237" s="232">
        <v>4978.5666666666675</v>
      </c>
      <c r="K237" s="231">
        <v>4820.5</v>
      </c>
      <c r="L237" s="231">
        <v>4686</v>
      </c>
      <c r="M237" s="231">
        <v>1.1783999999999999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278.39999999999998</v>
      </c>
      <c r="D238" s="232">
        <v>275.73333333333329</v>
      </c>
      <c r="E238" s="232">
        <v>268.31666666666661</v>
      </c>
      <c r="F238" s="232">
        <v>258.23333333333329</v>
      </c>
      <c r="G238" s="232">
        <v>250.81666666666661</v>
      </c>
      <c r="H238" s="232">
        <v>285.81666666666661</v>
      </c>
      <c r="I238" s="232">
        <v>293.23333333333323</v>
      </c>
      <c r="J238" s="232">
        <v>303.31666666666661</v>
      </c>
      <c r="K238" s="231">
        <v>283.14999999999998</v>
      </c>
      <c r="L238" s="231">
        <v>265.64999999999998</v>
      </c>
      <c r="M238" s="231">
        <v>12.861090000000001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142.05000000000001</v>
      </c>
      <c r="D239" s="232">
        <v>143.08333333333334</v>
      </c>
      <c r="E239" s="232">
        <v>140.31666666666669</v>
      </c>
      <c r="F239" s="232">
        <v>138.58333333333334</v>
      </c>
      <c r="G239" s="232">
        <v>135.81666666666669</v>
      </c>
      <c r="H239" s="232">
        <v>144.81666666666669</v>
      </c>
      <c r="I239" s="232">
        <v>147.58333333333334</v>
      </c>
      <c r="J239" s="232">
        <v>149.31666666666669</v>
      </c>
      <c r="K239" s="231">
        <v>145.85</v>
      </c>
      <c r="L239" s="231">
        <v>141.35</v>
      </c>
      <c r="M239" s="231">
        <v>56.257939999999998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308.3</v>
      </c>
      <c r="D240" s="232">
        <v>306.03333333333336</v>
      </c>
      <c r="E240" s="232">
        <v>302.26666666666671</v>
      </c>
      <c r="F240" s="232">
        <v>296.23333333333335</v>
      </c>
      <c r="G240" s="232">
        <v>292.4666666666667</v>
      </c>
      <c r="H240" s="232">
        <v>312.06666666666672</v>
      </c>
      <c r="I240" s="232">
        <v>315.83333333333337</v>
      </c>
      <c r="J240" s="232">
        <v>321.86666666666673</v>
      </c>
      <c r="K240" s="231">
        <v>309.8</v>
      </c>
      <c r="L240" s="231">
        <v>300</v>
      </c>
      <c r="M240" s="231">
        <v>44.083869999999997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77.2</v>
      </c>
      <c r="D241" s="232">
        <v>77.283333333333346</v>
      </c>
      <c r="E241" s="232">
        <v>76.666666666666686</v>
      </c>
      <c r="F241" s="232">
        <v>76.13333333333334</v>
      </c>
      <c r="G241" s="232">
        <v>75.51666666666668</v>
      </c>
      <c r="H241" s="232">
        <v>77.816666666666691</v>
      </c>
      <c r="I241" s="232">
        <v>78.433333333333337</v>
      </c>
      <c r="J241" s="232">
        <v>78.966666666666697</v>
      </c>
      <c r="K241" s="231">
        <v>77.900000000000006</v>
      </c>
      <c r="L241" s="231">
        <v>76.75</v>
      </c>
      <c r="M241" s="231">
        <v>62.900649999999999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24.75</v>
      </c>
      <c r="D242" s="232">
        <v>24.616666666666664</v>
      </c>
      <c r="E242" s="232">
        <v>23.933333333333326</v>
      </c>
      <c r="F242" s="232">
        <v>23.116666666666664</v>
      </c>
      <c r="G242" s="232">
        <v>22.433333333333326</v>
      </c>
      <c r="H242" s="232">
        <v>25.433333333333326</v>
      </c>
      <c r="I242" s="232">
        <v>26.116666666666664</v>
      </c>
      <c r="J242" s="232">
        <v>26.933333333333326</v>
      </c>
      <c r="K242" s="231">
        <v>25.3</v>
      </c>
      <c r="L242" s="231">
        <v>23.8</v>
      </c>
      <c r="M242" s="231">
        <v>149.28164000000001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602.29999999999995</v>
      </c>
      <c r="D243" s="232">
        <v>606.43333333333328</v>
      </c>
      <c r="E243" s="232">
        <v>596.86666666666656</v>
      </c>
      <c r="F243" s="232">
        <v>591.43333333333328</v>
      </c>
      <c r="G243" s="232">
        <v>581.86666666666656</v>
      </c>
      <c r="H243" s="232">
        <v>611.86666666666656</v>
      </c>
      <c r="I243" s="232">
        <v>621.43333333333339</v>
      </c>
      <c r="J243" s="232">
        <v>626.86666666666656</v>
      </c>
      <c r="K243" s="231">
        <v>616</v>
      </c>
      <c r="L243" s="231">
        <v>601</v>
      </c>
      <c r="M243" s="231">
        <v>19.054539999999999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27.75</v>
      </c>
      <c r="D244" s="232">
        <v>27.933333333333334</v>
      </c>
      <c r="E244" s="232">
        <v>27.466666666666669</v>
      </c>
      <c r="F244" s="232">
        <v>27.183333333333334</v>
      </c>
      <c r="G244" s="232">
        <v>26.716666666666669</v>
      </c>
      <c r="H244" s="232">
        <v>28.216666666666669</v>
      </c>
      <c r="I244" s="232">
        <v>28.68333333333333</v>
      </c>
      <c r="J244" s="232">
        <v>28.966666666666669</v>
      </c>
      <c r="K244" s="231">
        <v>28.4</v>
      </c>
      <c r="L244" s="231">
        <v>27.65</v>
      </c>
      <c r="M244" s="231">
        <v>174.75738000000001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1032.5</v>
      </c>
      <c r="D245" s="232">
        <v>1029.3</v>
      </c>
      <c r="E245" s="232">
        <v>1014.75</v>
      </c>
      <c r="F245" s="232">
        <v>997</v>
      </c>
      <c r="G245" s="232">
        <v>982.45</v>
      </c>
      <c r="H245" s="232">
        <v>1047.05</v>
      </c>
      <c r="I245" s="232">
        <v>1061.5999999999997</v>
      </c>
      <c r="J245" s="232">
        <v>1079.3499999999999</v>
      </c>
      <c r="K245" s="231">
        <v>1043.8499999999999</v>
      </c>
      <c r="L245" s="231">
        <v>1011.55</v>
      </c>
      <c r="M245" s="231">
        <v>0.87970000000000004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362.45</v>
      </c>
      <c r="D246" s="232">
        <v>363.83333333333331</v>
      </c>
      <c r="E246" s="232">
        <v>358.66666666666663</v>
      </c>
      <c r="F246" s="232">
        <v>354.88333333333333</v>
      </c>
      <c r="G246" s="232">
        <v>349.71666666666664</v>
      </c>
      <c r="H246" s="232">
        <v>367.61666666666662</v>
      </c>
      <c r="I246" s="232">
        <v>372.78333333333325</v>
      </c>
      <c r="J246" s="232">
        <v>376.56666666666661</v>
      </c>
      <c r="K246" s="231">
        <v>369</v>
      </c>
      <c r="L246" s="231">
        <v>360.05</v>
      </c>
      <c r="M246" s="231">
        <v>0.72848999999999997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433.2</v>
      </c>
      <c r="D247" s="232">
        <v>434.3</v>
      </c>
      <c r="E247" s="232">
        <v>429.75</v>
      </c>
      <c r="F247" s="232">
        <v>426.3</v>
      </c>
      <c r="G247" s="232">
        <v>421.75</v>
      </c>
      <c r="H247" s="232">
        <v>437.75</v>
      </c>
      <c r="I247" s="232">
        <v>442.30000000000007</v>
      </c>
      <c r="J247" s="232">
        <v>445.75</v>
      </c>
      <c r="K247" s="231">
        <v>438.85</v>
      </c>
      <c r="L247" s="231">
        <v>430.85</v>
      </c>
      <c r="M247" s="231">
        <v>21.018239999999999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173</v>
      </c>
      <c r="D248" s="232">
        <v>170.5</v>
      </c>
      <c r="E248" s="232">
        <v>165.25</v>
      </c>
      <c r="F248" s="232">
        <v>157.5</v>
      </c>
      <c r="G248" s="232">
        <v>152.25</v>
      </c>
      <c r="H248" s="232">
        <v>178.25</v>
      </c>
      <c r="I248" s="232">
        <v>183.5</v>
      </c>
      <c r="J248" s="232">
        <v>191.25</v>
      </c>
      <c r="K248" s="231">
        <v>175.75</v>
      </c>
      <c r="L248" s="231">
        <v>162.75</v>
      </c>
      <c r="M248" s="231">
        <v>115.86271000000001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1075.5999999999999</v>
      </c>
      <c r="D249" s="232">
        <v>1079.9333333333332</v>
      </c>
      <c r="E249" s="232">
        <v>1062.3166666666664</v>
      </c>
      <c r="F249" s="232">
        <v>1049.0333333333333</v>
      </c>
      <c r="G249" s="232">
        <v>1031.4166666666665</v>
      </c>
      <c r="H249" s="232">
        <v>1093.2166666666662</v>
      </c>
      <c r="I249" s="232">
        <v>1110.833333333333</v>
      </c>
      <c r="J249" s="232">
        <v>1124.1166666666661</v>
      </c>
      <c r="K249" s="231">
        <v>1097.55</v>
      </c>
      <c r="L249" s="231">
        <v>1066.6500000000001</v>
      </c>
      <c r="M249" s="231">
        <v>31.936019999999999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16.649999999999999</v>
      </c>
      <c r="D250" s="232">
        <v>16.266666666666666</v>
      </c>
      <c r="E250" s="232">
        <v>15.633333333333333</v>
      </c>
      <c r="F250" s="232">
        <v>14.616666666666667</v>
      </c>
      <c r="G250" s="232">
        <v>13.983333333333334</v>
      </c>
      <c r="H250" s="232">
        <v>17.283333333333331</v>
      </c>
      <c r="I250" s="232">
        <v>17.916666666666664</v>
      </c>
      <c r="J250" s="232">
        <v>18.93333333333333</v>
      </c>
      <c r="K250" s="231">
        <v>16.899999999999999</v>
      </c>
      <c r="L250" s="231">
        <v>15.25</v>
      </c>
      <c r="M250" s="231">
        <v>484.19709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3503.85</v>
      </c>
      <c r="D251" s="232">
        <v>3492.1166666666668</v>
      </c>
      <c r="E251" s="232">
        <v>3445.2333333333336</v>
      </c>
      <c r="F251" s="232">
        <v>3386.6166666666668</v>
      </c>
      <c r="G251" s="232">
        <v>3339.7333333333336</v>
      </c>
      <c r="H251" s="232">
        <v>3550.7333333333336</v>
      </c>
      <c r="I251" s="232">
        <v>3597.6166666666668</v>
      </c>
      <c r="J251" s="232">
        <v>3656.2333333333336</v>
      </c>
      <c r="K251" s="231">
        <v>3539</v>
      </c>
      <c r="L251" s="231">
        <v>3433.5</v>
      </c>
      <c r="M251" s="231">
        <v>3.8247399999999998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1550.7</v>
      </c>
      <c r="D252" s="232">
        <v>1556.2333333333336</v>
      </c>
      <c r="E252" s="232">
        <v>1542.6166666666672</v>
      </c>
      <c r="F252" s="232">
        <v>1534.5333333333338</v>
      </c>
      <c r="G252" s="232">
        <v>1520.9166666666674</v>
      </c>
      <c r="H252" s="232">
        <v>1564.3166666666671</v>
      </c>
      <c r="I252" s="232">
        <v>1577.9333333333334</v>
      </c>
      <c r="J252" s="232">
        <v>1586.0166666666669</v>
      </c>
      <c r="K252" s="231">
        <v>1569.85</v>
      </c>
      <c r="L252" s="231">
        <v>1548.15</v>
      </c>
      <c r="M252" s="231">
        <v>47.66854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458.6</v>
      </c>
      <c r="D254" s="232">
        <v>458.75</v>
      </c>
      <c r="E254" s="232">
        <v>452.85</v>
      </c>
      <c r="F254" s="232">
        <v>447.1</v>
      </c>
      <c r="G254" s="232">
        <v>441.20000000000005</v>
      </c>
      <c r="H254" s="232">
        <v>464.5</v>
      </c>
      <c r="I254" s="232">
        <v>470.4</v>
      </c>
      <c r="J254" s="232">
        <v>476.15</v>
      </c>
      <c r="K254" s="231">
        <v>464.65</v>
      </c>
      <c r="L254" s="231">
        <v>453</v>
      </c>
      <c r="M254" s="231">
        <v>2.6664099999999999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1865</v>
      </c>
      <c r="D255" s="232">
        <v>1852.3</v>
      </c>
      <c r="E255" s="232">
        <v>1832.6999999999998</v>
      </c>
      <c r="F255" s="232">
        <v>1800.3999999999999</v>
      </c>
      <c r="G255" s="232">
        <v>1780.7999999999997</v>
      </c>
      <c r="H255" s="232">
        <v>1884.6</v>
      </c>
      <c r="I255" s="232">
        <v>1904.1999999999998</v>
      </c>
      <c r="J255" s="232">
        <v>1936.5</v>
      </c>
      <c r="K255" s="231">
        <v>1871.9</v>
      </c>
      <c r="L255" s="231">
        <v>1820</v>
      </c>
      <c r="M255" s="231">
        <v>9.2351200000000002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819.9</v>
      </c>
      <c r="D256" s="232">
        <v>817.9</v>
      </c>
      <c r="E256" s="232">
        <v>810.8</v>
      </c>
      <c r="F256" s="232">
        <v>801.69999999999993</v>
      </c>
      <c r="G256" s="232">
        <v>794.59999999999991</v>
      </c>
      <c r="H256" s="232">
        <v>827</v>
      </c>
      <c r="I256" s="232">
        <v>834.10000000000014</v>
      </c>
      <c r="J256" s="232">
        <v>843.2</v>
      </c>
      <c r="K256" s="231">
        <v>825</v>
      </c>
      <c r="L256" s="231">
        <v>808.8</v>
      </c>
      <c r="M256" s="231">
        <v>5.5924199999999997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1950.95</v>
      </c>
      <c r="D257" s="232">
        <v>1940.8166666666666</v>
      </c>
      <c r="E257" s="232">
        <v>1916.6833333333332</v>
      </c>
      <c r="F257" s="232">
        <v>1882.4166666666665</v>
      </c>
      <c r="G257" s="232">
        <v>1858.2833333333331</v>
      </c>
      <c r="H257" s="232">
        <v>1975.0833333333333</v>
      </c>
      <c r="I257" s="232">
        <v>1999.2166666666665</v>
      </c>
      <c r="J257" s="232">
        <v>2033.4833333333333</v>
      </c>
      <c r="K257" s="231">
        <v>1964.95</v>
      </c>
      <c r="L257" s="231">
        <v>1906.55</v>
      </c>
      <c r="M257" s="231">
        <v>0.47127000000000002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2811.4</v>
      </c>
      <c r="D258" s="232">
        <v>2795.7333333333336</v>
      </c>
      <c r="E258" s="232">
        <v>2760.1166666666672</v>
      </c>
      <c r="F258" s="232">
        <v>2708.8333333333335</v>
      </c>
      <c r="G258" s="232">
        <v>2673.2166666666672</v>
      </c>
      <c r="H258" s="232">
        <v>2847.0166666666673</v>
      </c>
      <c r="I258" s="232">
        <v>2882.6333333333341</v>
      </c>
      <c r="J258" s="232">
        <v>2933.9166666666674</v>
      </c>
      <c r="K258" s="231">
        <v>2831.35</v>
      </c>
      <c r="L258" s="231">
        <v>2744.45</v>
      </c>
      <c r="M258" s="231">
        <v>1.7763100000000001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553.70000000000005</v>
      </c>
      <c r="D259" s="232">
        <v>557.36666666666667</v>
      </c>
      <c r="E259" s="232">
        <v>544.5333333333333</v>
      </c>
      <c r="F259" s="232">
        <v>535.36666666666667</v>
      </c>
      <c r="G259" s="232">
        <v>522.5333333333333</v>
      </c>
      <c r="H259" s="232">
        <v>566.5333333333333</v>
      </c>
      <c r="I259" s="232">
        <v>579.36666666666656</v>
      </c>
      <c r="J259" s="232">
        <v>588.5333333333333</v>
      </c>
      <c r="K259" s="231">
        <v>570.20000000000005</v>
      </c>
      <c r="L259" s="231">
        <v>548.20000000000005</v>
      </c>
      <c r="M259" s="231">
        <v>2.3020999999999998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747.7</v>
      </c>
      <c r="D260" s="232">
        <v>747.41666666666663</v>
      </c>
      <c r="E260" s="232">
        <v>740.2833333333333</v>
      </c>
      <c r="F260" s="232">
        <v>732.86666666666667</v>
      </c>
      <c r="G260" s="232">
        <v>725.73333333333335</v>
      </c>
      <c r="H260" s="232">
        <v>754.83333333333326</v>
      </c>
      <c r="I260" s="232">
        <v>761.9666666666667</v>
      </c>
      <c r="J260" s="232">
        <v>769.38333333333321</v>
      </c>
      <c r="K260" s="231">
        <v>754.55</v>
      </c>
      <c r="L260" s="231">
        <v>740</v>
      </c>
      <c r="M260" s="231">
        <v>0.51504000000000005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391.5</v>
      </c>
      <c r="D261" s="232">
        <v>391.63333333333338</v>
      </c>
      <c r="E261" s="232">
        <v>387.81666666666678</v>
      </c>
      <c r="F261" s="232">
        <v>384.13333333333338</v>
      </c>
      <c r="G261" s="232">
        <v>380.31666666666678</v>
      </c>
      <c r="H261" s="232">
        <v>395.31666666666678</v>
      </c>
      <c r="I261" s="232">
        <v>399.13333333333338</v>
      </c>
      <c r="J261" s="232">
        <v>402.81666666666678</v>
      </c>
      <c r="K261" s="231">
        <v>395.45</v>
      </c>
      <c r="L261" s="231">
        <v>387.95</v>
      </c>
      <c r="M261" s="231">
        <v>2.5908000000000002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64.95</v>
      </c>
      <c r="D262" s="232">
        <v>65.13333333333334</v>
      </c>
      <c r="E262" s="232">
        <v>64.216666666666683</v>
      </c>
      <c r="F262" s="232">
        <v>63.483333333333348</v>
      </c>
      <c r="G262" s="232">
        <v>62.566666666666691</v>
      </c>
      <c r="H262" s="232">
        <v>65.866666666666674</v>
      </c>
      <c r="I262" s="232">
        <v>66.783333333333331</v>
      </c>
      <c r="J262" s="232">
        <v>67.516666666666666</v>
      </c>
      <c r="K262" s="231">
        <v>66.05</v>
      </c>
      <c r="L262" s="231">
        <v>64.400000000000006</v>
      </c>
      <c r="M262" s="231">
        <v>12.90625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214.35</v>
      </c>
      <c r="D263" s="232">
        <v>216.11666666666667</v>
      </c>
      <c r="E263" s="232">
        <v>210.73333333333335</v>
      </c>
      <c r="F263" s="232">
        <v>207.11666666666667</v>
      </c>
      <c r="G263" s="232">
        <v>201.73333333333335</v>
      </c>
      <c r="H263" s="232">
        <v>219.73333333333335</v>
      </c>
      <c r="I263" s="232">
        <v>225.11666666666667</v>
      </c>
      <c r="J263" s="232">
        <v>228.73333333333335</v>
      </c>
      <c r="K263" s="231">
        <v>221.5</v>
      </c>
      <c r="L263" s="231">
        <v>212.5</v>
      </c>
      <c r="M263" s="231">
        <v>8.6551399999999994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701.3</v>
      </c>
      <c r="D264" s="232">
        <v>705.23333333333323</v>
      </c>
      <c r="E264" s="232">
        <v>696.16666666666652</v>
      </c>
      <c r="F264" s="232">
        <v>691.0333333333333</v>
      </c>
      <c r="G264" s="232">
        <v>681.96666666666658</v>
      </c>
      <c r="H264" s="232">
        <v>710.36666666666645</v>
      </c>
      <c r="I264" s="232">
        <v>719.43333333333328</v>
      </c>
      <c r="J264" s="232">
        <v>724.56666666666638</v>
      </c>
      <c r="K264" s="231">
        <v>714.3</v>
      </c>
      <c r="L264" s="231">
        <v>700.1</v>
      </c>
      <c r="M264" s="231">
        <v>18.243960000000001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102.9</v>
      </c>
      <c r="D265" s="232">
        <v>102.56666666666668</v>
      </c>
      <c r="E265" s="232">
        <v>99.733333333333348</v>
      </c>
      <c r="F265" s="232">
        <v>96.566666666666677</v>
      </c>
      <c r="G265" s="232">
        <v>93.733333333333348</v>
      </c>
      <c r="H265" s="232">
        <v>105.73333333333335</v>
      </c>
      <c r="I265" s="232">
        <v>108.56666666666669</v>
      </c>
      <c r="J265" s="232">
        <v>111.73333333333335</v>
      </c>
      <c r="K265" s="231">
        <v>105.4</v>
      </c>
      <c r="L265" s="231">
        <v>99.4</v>
      </c>
      <c r="M265" s="231">
        <v>9.6587999999999994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270.95</v>
      </c>
      <c r="D266" s="232">
        <v>269.11666666666662</v>
      </c>
      <c r="E266" s="232">
        <v>264.63333333333321</v>
      </c>
      <c r="F266" s="232">
        <v>258.31666666666661</v>
      </c>
      <c r="G266" s="232">
        <v>253.8333333333332</v>
      </c>
      <c r="H266" s="232">
        <v>275.43333333333322</v>
      </c>
      <c r="I266" s="232">
        <v>279.91666666666669</v>
      </c>
      <c r="J266" s="232">
        <v>286.23333333333323</v>
      </c>
      <c r="K266" s="231">
        <v>273.60000000000002</v>
      </c>
      <c r="L266" s="231">
        <v>262.8</v>
      </c>
      <c r="M266" s="231">
        <v>8.3559999999999999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580.65</v>
      </c>
      <c r="D267" s="232">
        <v>580.05000000000007</v>
      </c>
      <c r="E267" s="232">
        <v>573.60000000000014</v>
      </c>
      <c r="F267" s="232">
        <v>566.55000000000007</v>
      </c>
      <c r="G267" s="232">
        <v>560.10000000000014</v>
      </c>
      <c r="H267" s="232">
        <v>587.10000000000014</v>
      </c>
      <c r="I267" s="232">
        <v>593.55000000000018</v>
      </c>
      <c r="J267" s="232">
        <v>600.60000000000014</v>
      </c>
      <c r="K267" s="231">
        <v>586.5</v>
      </c>
      <c r="L267" s="231">
        <v>573</v>
      </c>
      <c r="M267" s="231">
        <v>17.25412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442.75</v>
      </c>
      <c r="D268" s="232">
        <v>446.66666666666669</v>
      </c>
      <c r="E268" s="232">
        <v>437.98333333333335</v>
      </c>
      <c r="F268" s="232">
        <v>433.21666666666664</v>
      </c>
      <c r="G268" s="232">
        <v>424.5333333333333</v>
      </c>
      <c r="H268" s="232">
        <v>451.43333333333339</v>
      </c>
      <c r="I268" s="232">
        <v>460.11666666666667</v>
      </c>
      <c r="J268" s="232">
        <v>464.88333333333344</v>
      </c>
      <c r="K268" s="231">
        <v>455.35</v>
      </c>
      <c r="L268" s="231">
        <v>441.9</v>
      </c>
      <c r="M268" s="231">
        <v>14.61802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458</v>
      </c>
      <c r="D269" s="232">
        <v>458</v>
      </c>
      <c r="E269" s="232">
        <v>453</v>
      </c>
      <c r="F269" s="232">
        <v>448</v>
      </c>
      <c r="G269" s="232">
        <v>443</v>
      </c>
      <c r="H269" s="232">
        <v>463</v>
      </c>
      <c r="I269" s="232">
        <v>468</v>
      </c>
      <c r="J269" s="232">
        <v>473</v>
      </c>
      <c r="K269" s="231">
        <v>463</v>
      </c>
      <c r="L269" s="231">
        <v>453</v>
      </c>
      <c r="M269" s="231">
        <v>1.7358800000000001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318.45</v>
      </c>
      <c r="D270" s="232">
        <v>315.84999999999997</v>
      </c>
      <c r="E270" s="232">
        <v>312.59999999999991</v>
      </c>
      <c r="F270" s="232">
        <v>306.74999999999994</v>
      </c>
      <c r="G270" s="232">
        <v>303.49999999999989</v>
      </c>
      <c r="H270" s="232">
        <v>321.69999999999993</v>
      </c>
      <c r="I270" s="232">
        <v>324.95000000000005</v>
      </c>
      <c r="J270" s="232">
        <v>330.79999999999995</v>
      </c>
      <c r="K270" s="231">
        <v>319.10000000000002</v>
      </c>
      <c r="L270" s="231">
        <v>310</v>
      </c>
      <c r="M270" s="231">
        <v>0.90508999999999995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595.85</v>
      </c>
      <c r="D271" s="232">
        <v>594.55000000000007</v>
      </c>
      <c r="E271" s="232">
        <v>581.55000000000018</v>
      </c>
      <c r="F271" s="232">
        <v>567.25000000000011</v>
      </c>
      <c r="G271" s="232">
        <v>554.25000000000023</v>
      </c>
      <c r="H271" s="232">
        <v>608.85000000000014</v>
      </c>
      <c r="I271" s="232">
        <v>621.84999999999991</v>
      </c>
      <c r="J271" s="232">
        <v>636.15000000000009</v>
      </c>
      <c r="K271" s="231">
        <v>607.54999999999995</v>
      </c>
      <c r="L271" s="231">
        <v>580.25</v>
      </c>
      <c r="M271" s="231">
        <v>1.61741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195.1</v>
      </c>
      <c r="D272" s="232">
        <v>194.18333333333331</v>
      </c>
      <c r="E272" s="232">
        <v>189.46666666666661</v>
      </c>
      <c r="F272" s="232">
        <v>183.83333333333331</v>
      </c>
      <c r="G272" s="232">
        <v>179.11666666666662</v>
      </c>
      <c r="H272" s="232">
        <v>199.81666666666661</v>
      </c>
      <c r="I272" s="232">
        <v>204.5333333333333</v>
      </c>
      <c r="J272" s="232">
        <v>210.1666666666666</v>
      </c>
      <c r="K272" s="231">
        <v>198.9</v>
      </c>
      <c r="L272" s="231">
        <v>188.55</v>
      </c>
      <c r="M272" s="231">
        <v>4.7669300000000003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598.4</v>
      </c>
      <c r="D273" s="232">
        <v>595.11666666666667</v>
      </c>
      <c r="E273" s="232">
        <v>583.23333333333335</v>
      </c>
      <c r="F273" s="232">
        <v>568.06666666666672</v>
      </c>
      <c r="G273" s="232">
        <v>556.18333333333339</v>
      </c>
      <c r="H273" s="232">
        <v>610.2833333333333</v>
      </c>
      <c r="I273" s="232">
        <v>622.16666666666674</v>
      </c>
      <c r="J273" s="232">
        <v>637.33333333333326</v>
      </c>
      <c r="K273" s="231">
        <v>607</v>
      </c>
      <c r="L273" s="231">
        <v>579.95000000000005</v>
      </c>
      <c r="M273" s="231">
        <v>1.8440099999999999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1649.25</v>
      </c>
      <c r="D274" s="232">
        <v>1651.1166666666668</v>
      </c>
      <c r="E274" s="232">
        <v>1624.2833333333335</v>
      </c>
      <c r="F274" s="232">
        <v>1599.3166666666668</v>
      </c>
      <c r="G274" s="232">
        <v>1572.4833333333336</v>
      </c>
      <c r="H274" s="232">
        <v>1676.0833333333335</v>
      </c>
      <c r="I274" s="232">
        <v>1702.9166666666665</v>
      </c>
      <c r="J274" s="232">
        <v>1727.8833333333334</v>
      </c>
      <c r="K274" s="231">
        <v>1677.95</v>
      </c>
      <c r="L274" s="231">
        <v>1626.15</v>
      </c>
      <c r="M274" s="231">
        <v>0.90795000000000003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252.8</v>
      </c>
      <c r="D275" s="232">
        <v>253.33333333333334</v>
      </c>
      <c r="E275" s="232">
        <v>249.86666666666667</v>
      </c>
      <c r="F275" s="232">
        <v>246.93333333333334</v>
      </c>
      <c r="G275" s="232">
        <v>243.46666666666667</v>
      </c>
      <c r="H275" s="232">
        <v>256.26666666666665</v>
      </c>
      <c r="I275" s="232">
        <v>259.73333333333335</v>
      </c>
      <c r="J275" s="232">
        <v>262.66666666666669</v>
      </c>
      <c r="K275" s="231">
        <v>256.8</v>
      </c>
      <c r="L275" s="231">
        <v>250.4</v>
      </c>
      <c r="M275" s="231">
        <v>0.70421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823.55</v>
      </c>
      <c r="D276" s="232">
        <v>821.26666666666677</v>
      </c>
      <c r="E276" s="232">
        <v>814.53333333333353</v>
      </c>
      <c r="F276" s="232">
        <v>805.51666666666677</v>
      </c>
      <c r="G276" s="232">
        <v>798.78333333333353</v>
      </c>
      <c r="H276" s="232">
        <v>830.28333333333353</v>
      </c>
      <c r="I276" s="232">
        <v>837.01666666666688</v>
      </c>
      <c r="J276" s="232">
        <v>846.03333333333353</v>
      </c>
      <c r="K276" s="231">
        <v>828</v>
      </c>
      <c r="L276" s="231">
        <v>812.25</v>
      </c>
      <c r="M276" s="231">
        <v>13.19393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354.05</v>
      </c>
      <c r="D277" s="232">
        <v>352.18333333333334</v>
      </c>
      <c r="E277" s="232">
        <v>345.41666666666669</v>
      </c>
      <c r="F277" s="232">
        <v>336.78333333333336</v>
      </c>
      <c r="G277" s="232">
        <v>330.01666666666671</v>
      </c>
      <c r="H277" s="232">
        <v>360.81666666666666</v>
      </c>
      <c r="I277" s="232">
        <v>367.58333333333331</v>
      </c>
      <c r="J277" s="232">
        <v>376.21666666666664</v>
      </c>
      <c r="K277" s="231">
        <v>358.95</v>
      </c>
      <c r="L277" s="231">
        <v>343.55</v>
      </c>
      <c r="M277" s="231">
        <v>3.7270699999999999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1046.4000000000001</v>
      </c>
      <c r="D278" s="232">
        <v>1049.2166666666667</v>
      </c>
      <c r="E278" s="232">
        <v>1038.3333333333335</v>
      </c>
      <c r="F278" s="232">
        <v>1030.2666666666669</v>
      </c>
      <c r="G278" s="232">
        <v>1019.3833333333337</v>
      </c>
      <c r="H278" s="232">
        <v>1057.2833333333333</v>
      </c>
      <c r="I278" s="232">
        <v>1068.1666666666665</v>
      </c>
      <c r="J278" s="232">
        <v>1076.2333333333331</v>
      </c>
      <c r="K278" s="231">
        <v>1060.0999999999999</v>
      </c>
      <c r="L278" s="231">
        <v>1041.1500000000001</v>
      </c>
      <c r="M278" s="231">
        <v>4.7472399999999997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516.65</v>
      </c>
      <c r="D279" s="232">
        <v>513.70000000000005</v>
      </c>
      <c r="E279" s="232">
        <v>508.40000000000009</v>
      </c>
      <c r="F279" s="232">
        <v>500.15000000000003</v>
      </c>
      <c r="G279" s="232">
        <v>494.85000000000008</v>
      </c>
      <c r="H279" s="232">
        <v>521.95000000000005</v>
      </c>
      <c r="I279" s="232">
        <v>527.25</v>
      </c>
      <c r="J279" s="232">
        <v>535.50000000000011</v>
      </c>
      <c r="K279" s="231">
        <v>519</v>
      </c>
      <c r="L279" s="231">
        <v>505.45</v>
      </c>
      <c r="M279" s="231">
        <v>2.3451399999999998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118.3</v>
      </c>
      <c r="D280" s="232">
        <v>117.75</v>
      </c>
      <c r="E280" s="232">
        <v>116.5</v>
      </c>
      <c r="F280" s="232">
        <v>114.7</v>
      </c>
      <c r="G280" s="232">
        <v>113.45</v>
      </c>
      <c r="H280" s="232">
        <v>119.55</v>
      </c>
      <c r="I280" s="232">
        <v>120.8</v>
      </c>
      <c r="J280" s="232">
        <v>122.6</v>
      </c>
      <c r="K280" s="231">
        <v>119</v>
      </c>
      <c r="L280" s="231">
        <v>115.95</v>
      </c>
      <c r="M280" s="231">
        <v>19.858879999999999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414.1</v>
      </c>
      <c r="D281" s="232">
        <v>413.7166666666667</v>
      </c>
      <c r="E281" s="232">
        <v>410.53333333333342</v>
      </c>
      <c r="F281" s="232">
        <v>406.9666666666667</v>
      </c>
      <c r="G281" s="232">
        <v>403.78333333333342</v>
      </c>
      <c r="H281" s="232">
        <v>417.28333333333342</v>
      </c>
      <c r="I281" s="232">
        <v>420.4666666666667</v>
      </c>
      <c r="J281" s="232">
        <v>424.03333333333342</v>
      </c>
      <c r="K281" s="231">
        <v>416.9</v>
      </c>
      <c r="L281" s="231">
        <v>410.15</v>
      </c>
      <c r="M281" s="231">
        <v>0.62973000000000001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102.15</v>
      </c>
      <c r="D282" s="232">
        <v>100.61666666666667</v>
      </c>
      <c r="E282" s="232">
        <v>97.633333333333354</v>
      </c>
      <c r="F282" s="232">
        <v>93.116666666666674</v>
      </c>
      <c r="G282" s="232">
        <v>90.133333333333354</v>
      </c>
      <c r="H282" s="232">
        <v>105.13333333333335</v>
      </c>
      <c r="I282" s="232">
        <v>108.11666666666667</v>
      </c>
      <c r="J282" s="232">
        <v>112.63333333333335</v>
      </c>
      <c r="K282" s="231">
        <v>103.6</v>
      </c>
      <c r="L282" s="231">
        <v>96.1</v>
      </c>
      <c r="M282" s="231">
        <v>32.486890000000002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472.55</v>
      </c>
      <c r="D283" s="232">
        <v>475.25</v>
      </c>
      <c r="E283" s="232">
        <v>467.8</v>
      </c>
      <c r="F283" s="232">
        <v>463.05</v>
      </c>
      <c r="G283" s="232">
        <v>455.6</v>
      </c>
      <c r="H283" s="232">
        <v>480</v>
      </c>
      <c r="I283" s="232">
        <v>487.45000000000005</v>
      </c>
      <c r="J283" s="232">
        <v>492.2</v>
      </c>
      <c r="K283" s="231">
        <v>482.7</v>
      </c>
      <c r="L283" s="231">
        <v>470.5</v>
      </c>
      <c r="M283" s="231">
        <v>1.3290299999999999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1707.15</v>
      </c>
      <c r="D284" s="232">
        <v>1702.8833333333332</v>
      </c>
      <c r="E284" s="232">
        <v>1692.0166666666664</v>
      </c>
      <c r="F284" s="232">
        <v>1676.8833333333332</v>
      </c>
      <c r="G284" s="232">
        <v>1666.0166666666664</v>
      </c>
      <c r="H284" s="232">
        <v>1718.0166666666664</v>
      </c>
      <c r="I284" s="232">
        <v>1728.8833333333332</v>
      </c>
      <c r="J284" s="232">
        <v>1744.0166666666664</v>
      </c>
      <c r="K284" s="231">
        <v>1713.75</v>
      </c>
      <c r="L284" s="231">
        <v>1687.75</v>
      </c>
      <c r="M284" s="231">
        <v>27.7011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1378.85</v>
      </c>
      <c r="D285" s="232">
        <v>1377.0333333333335</v>
      </c>
      <c r="E285" s="232">
        <v>1364.8166666666671</v>
      </c>
      <c r="F285" s="232">
        <v>1350.7833333333335</v>
      </c>
      <c r="G285" s="232">
        <v>1338.5666666666671</v>
      </c>
      <c r="H285" s="232">
        <v>1391.0666666666671</v>
      </c>
      <c r="I285" s="232">
        <v>1403.2833333333338</v>
      </c>
      <c r="J285" s="232">
        <v>1417.3166666666671</v>
      </c>
      <c r="K285" s="231">
        <v>1389.25</v>
      </c>
      <c r="L285" s="231">
        <v>1363</v>
      </c>
      <c r="M285" s="231">
        <v>0.74711000000000005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88.75</v>
      </c>
      <c r="D286" s="232">
        <v>88.75</v>
      </c>
      <c r="E286" s="232">
        <v>87.6</v>
      </c>
      <c r="F286" s="232">
        <v>86.449999999999989</v>
      </c>
      <c r="G286" s="232">
        <v>85.299999999999983</v>
      </c>
      <c r="H286" s="232">
        <v>89.9</v>
      </c>
      <c r="I286" s="232">
        <v>91.050000000000011</v>
      </c>
      <c r="J286" s="232">
        <v>92.200000000000017</v>
      </c>
      <c r="K286" s="231">
        <v>89.9</v>
      </c>
      <c r="L286" s="231">
        <v>87.6</v>
      </c>
      <c r="M286" s="231">
        <v>38.11083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3706.5</v>
      </c>
      <c r="D287" s="232">
        <v>3697.3833333333332</v>
      </c>
      <c r="E287" s="232">
        <v>3663.1166666666663</v>
      </c>
      <c r="F287" s="232">
        <v>3619.7333333333331</v>
      </c>
      <c r="G287" s="232">
        <v>3585.4666666666662</v>
      </c>
      <c r="H287" s="232">
        <v>3740.7666666666664</v>
      </c>
      <c r="I287" s="232">
        <v>3775.0333333333328</v>
      </c>
      <c r="J287" s="232">
        <v>3818.4166666666665</v>
      </c>
      <c r="K287" s="231">
        <v>3731.65</v>
      </c>
      <c r="L287" s="231">
        <v>3654</v>
      </c>
      <c r="M287" s="231">
        <v>2.0838800000000002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352.35</v>
      </c>
      <c r="D288" s="232">
        <v>351.86666666666662</v>
      </c>
      <c r="E288" s="232">
        <v>348.58333333333326</v>
      </c>
      <c r="F288" s="232">
        <v>344.81666666666666</v>
      </c>
      <c r="G288" s="232">
        <v>341.5333333333333</v>
      </c>
      <c r="H288" s="232">
        <v>355.63333333333321</v>
      </c>
      <c r="I288" s="232">
        <v>358.91666666666663</v>
      </c>
      <c r="J288" s="232">
        <v>362.68333333333317</v>
      </c>
      <c r="K288" s="231">
        <v>355.15</v>
      </c>
      <c r="L288" s="231">
        <v>348.1</v>
      </c>
      <c r="M288" s="231">
        <v>12.65096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10834.15</v>
      </c>
      <c r="D289" s="232">
        <v>10954</v>
      </c>
      <c r="E289" s="232">
        <v>10693.5</v>
      </c>
      <c r="F289" s="232">
        <v>10552.85</v>
      </c>
      <c r="G289" s="232">
        <v>10292.35</v>
      </c>
      <c r="H289" s="232">
        <v>11094.65</v>
      </c>
      <c r="I289" s="232">
        <v>11355.15</v>
      </c>
      <c r="J289" s="232">
        <v>11495.8</v>
      </c>
      <c r="K289" s="231">
        <v>11214.5</v>
      </c>
      <c r="L289" s="231">
        <v>10813.35</v>
      </c>
      <c r="M289" s="231">
        <v>5.2979999999999999E-2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4853.6000000000004</v>
      </c>
      <c r="D290" s="232">
        <v>4829.2333333333336</v>
      </c>
      <c r="E290" s="232">
        <v>4789.3666666666668</v>
      </c>
      <c r="F290" s="232">
        <v>4725.1333333333332</v>
      </c>
      <c r="G290" s="232">
        <v>4685.2666666666664</v>
      </c>
      <c r="H290" s="232">
        <v>4893.4666666666672</v>
      </c>
      <c r="I290" s="232">
        <v>4933.3333333333339</v>
      </c>
      <c r="J290" s="232">
        <v>4997.5666666666675</v>
      </c>
      <c r="K290" s="231">
        <v>4869.1000000000004</v>
      </c>
      <c r="L290" s="231">
        <v>4765</v>
      </c>
      <c r="M290" s="231">
        <v>4.2227600000000001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2159.15</v>
      </c>
      <c r="D291" s="232">
        <v>2173.6166666666668</v>
      </c>
      <c r="E291" s="232">
        <v>2139.0333333333338</v>
      </c>
      <c r="F291" s="232">
        <v>2118.916666666667</v>
      </c>
      <c r="G291" s="232">
        <v>2084.3333333333339</v>
      </c>
      <c r="H291" s="232">
        <v>2193.7333333333336</v>
      </c>
      <c r="I291" s="232">
        <v>2228.3166666666666</v>
      </c>
      <c r="J291" s="232">
        <v>2248.4333333333334</v>
      </c>
      <c r="K291" s="231">
        <v>2208.1999999999998</v>
      </c>
      <c r="L291" s="231">
        <v>2153.5</v>
      </c>
      <c r="M291" s="231">
        <v>20.005559999999999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351.65</v>
      </c>
      <c r="D292" s="232">
        <v>353.2</v>
      </c>
      <c r="E292" s="232">
        <v>349.45</v>
      </c>
      <c r="F292" s="232">
        <v>347.25</v>
      </c>
      <c r="G292" s="232">
        <v>343.5</v>
      </c>
      <c r="H292" s="232">
        <v>355.4</v>
      </c>
      <c r="I292" s="232">
        <v>359.15</v>
      </c>
      <c r="J292" s="232">
        <v>361.34999999999997</v>
      </c>
      <c r="K292" s="231">
        <v>356.95</v>
      </c>
      <c r="L292" s="231">
        <v>351</v>
      </c>
      <c r="M292" s="231">
        <v>1.15774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316.2</v>
      </c>
      <c r="D293" s="232">
        <v>316.55</v>
      </c>
      <c r="E293" s="232">
        <v>313.60000000000002</v>
      </c>
      <c r="F293" s="232">
        <v>311</v>
      </c>
      <c r="G293" s="232">
        <v>308.05</v>
      </c>
      <c r="H293" s="232">
        <v>319.15000000000003</v>
      </c>
      <c r="I293" s="232">
        <v>322.09999999999997</v>
      </c>
      <c r="J293" s="232">
        <v>324.70000000000005</v>
      </c>
      <c r="K293" s="231">
        <v>319.5</v>
      </c>
      <c r="L293" s="231">
        <v>313.95</v>
      </c>
      <c r="M293" s="231">
        <v>10.06771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256.75</v>
      </c>
      <c r="D294" s="232">
        <v>258.26666666666665</v>
      </c>
      <c r="E294" s="232">
        <v>254.68333333333328</v>
      </c>
      <c r="F294" s="232">
        <v>252.61666666666662</v>
      </c>
      <c r="G294" s="232">
        <v>249.03333333333325</v>
      </c>
      <c r="H294" s="232">
        <v>260.33333333333331</v>
      </c>
      <c r="I294" s="232">
        <v>263.91666666666669</v>
      </c>
      <c r="J294" s="232">
        <v>265.98333333333335</v>
      </c>
      <c r="K294" s="231">
        <v>261.85000000000002</v>
      </c>
      <c r="L294" s="231">
        <v>256.2</v>
      </c>
      <c r="M294" s="231">
        <v>2.3281700000000001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590.9</v>
      </c>
      <c r="D295" s="232">
        <v>593.31666666666661</v>
      </c>
      <c r="E295" s="232">
        <v>587.68333333333317</v>
      </c>
      <c r="F295" s="232">
        <v>584.46666666666658</v>
      </c>
      <c r="G295" s="232">
        <v>578.83333333333314</v>
      </c>
      <c r="H295" s="232">
        <v>596.53333333333319</v>
      </c>
      <c r="I295" s="232">
        <v>602.16666666666663</v>
      </c>
      <c r="J295" s="232">
        <v>605.38333333333321</v>
      </c>
      <c r="K295" s="231">
        <v>598.95000000000005</v>
      </c>
      <c r="L295" s="231">
        <v>590.1</v>
      </c>
      <c r="M295" s="231">
        <v>9.1662999999999997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3841.6</v>
      </c>
      <c r="D296" s="232">
        <v>3819.4166666666665</v>
      </c>
      <c r="E296" s="232">
        <v>3774.9333333333329</v>
      </c>
      <c r="F296" s="232">
        <v>3708.2666666666664</v>
      </c>
      <c r="G296" s="232">
        <v>3663.7833333333328</v>
      </c>
      <c r="H296" s="232">
        <v>3886.083333333333</v>
      </c>
      <c r="I296" s="232">
        <v>3930.5666666666666</v>
      </c>
      <c r="J296" s="232">
        <v>3997.2333333333331</v>
      </c>
      <c r="K296" s="231">
        <v>3863.9</v>
      </c>
      <c r="L296" s="231">
        <v>3752.75</v>
      </c>
      <c r="M296" s="231">
        <v>0.61117999999999995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658.35</v>
      </c>
      <c r="D297" s="232">
        <v>660.9</v>
      </c>
      <c r="E297" s="232">
        <v>654.44999999999993</v>
      </c>
      <c r="F297" s="232">
        <v>650.54999999999995</v>
      </c>
      <c r="G297" s="232">
        <v>644.09999999999991</v>
      </c>
      <c r="H297" s="232">
        <v>664.8</v>
      </c>
      <c r="I297" s="232">
        <v>671.25</v>
      </c>
      <c r="J297" s="232">
        <v>675.15</v>
      </c>
      <c r="K297" s="231">
        <v>667.35</v>
      </c>
      <c r="L297" s="231">
        <v>657</v>
      </c>
      <c r="M297" s="231">
        <v>5.5529999999999999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1364.45</v>
      </c>
      <c r="D298" s="232">
        <v>1361.7666666666667</v>
      </c>
      <c r="E298" s="232">
        <v>1352.6833333333334</v>
      </c>
      <c r="F298" s="232">
        <v>1340.9166666666667</v>
      </c>
      <c r="G298" s="232">
        <v>1331.8333333333335</v>
      </c>
      <c r="H298" s="232">
        <v>1373.5333333333333</v>
      </c>
      <c r="I298" s="232">
        <v>1382.6166666666668</v>
      </c>
      <c r="J298" s="232">
        <v>1394.3833333333332</v>
      </c>
      <c r="K298" s="231">
        <v>1370.85</v>
      </c>
      <c r="L298" s="231">
        <v>1350</v>
      </c>
      <c r="M298" s="231">
        <v>0.22142000000000001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31.9</v>
      </c>
      <c r="D299" s="232">
        <v>32.016666666666666</v>
      </c>
      <c r="E299" s="232">
        <v>31.68333333333333</v>
      </c>
      <c r="F299" s="232">
        <v>31.466666666666665</v>
      </c>
      <c r="G299" s="232">
        <v>31.133333333333329</v>
      </c>
      <c r="H299" s="232">
        <v>32.233333333333334</v>
      </c>
      <c r="I299" s="232">
        <v>32.566666666666677</v>
      </c>
      <c r="J299" s="232">
        <v>32.783333333333331</v>
      </c>
      <c r="K299" s="231">
        <v>32.35</v>
      </c>
      <c r="L299" s="231">
        <v>31.8</v>
      </c>
      <c r="M299" s="231">
        <v>4.0496100000000004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153.44999999999999</v>
      </c>
      <c r="D300" s="232">
        <v>153.71666666666667</v>
      </c>
      <c r="E300" s="232">
        <v>151.78333333333333</v>
      </c>
      <c r="F300" s="232">
        <v>150.11666666666667</v>
      </c>
      <c r="G300" s="232">
        <v>148.18333333333334</v>
      </c>
      <c r="H300" s="232">
        <v>155.38333333333333</v>
      </c>
      <c r="I300" s="232">
        <v>157.31666666666666</v>
      </c>
      <c r="J300" s="232">
        <v>158.98333333333332</v>
      </c>
      <c r="K300" s="231">
        <v>155.65</v>
      </c>
      <c r="L300" s="231">
        <v>152.05000000000001</v>
      </c>
      <c r="M300" s="231">
        <v>0.80957999999999997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86730.85</v>
      </c>
      <c r="D301" s="232">
        <v>86993.616666666669</v>
      </c>
      <c r="E301" s="232">
        <v>85738.233333333337</v>
      </c>
      <c r="F301" s="232">
        <v>84745.616666666669</v>
      </c>
      <c r="G301" s="232">
        <v>83490.233333333337</v>
      </c>
      <c r="H301" s="232">
        <v>87986.233333333337</v>
      </c>
      <c r="I301" s="232">
        <v>89241.616666666669</v>
      </c>
      <c r="J301" s="232">
        <v>90234.233333333337</v>
      </c>
      <c r="K301" s="231">
        <v>88249</v>
      </c>
      <c r="L301" s="231">
        <v>86001</v>
      </c>
      <c r="M301" s="231">
        <v>0.10316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1676.8</v>
      </c>
      <c r="D302" s="232">
        <v>1677.7166666666665</v>
      </c>
      <c r="E302" s="232">
        <v>1660.5333333333328</v>
      </c>
      <c r="F302" s="232">
        <v>1644.2666666666664</v>
      </c>
      <c r="G302" s="232">
        <v>1627.0833333333328</v>
      </c>
      <c r="H302" s="232">
        <v>1693.9833333333329</v>
      </c>
      <c r="I302" s="232">
        <v>1711.1666666666667</v>
      </c>
      <c r="J302" s="232">
        <v>1727.4333333333329</v>
      </c>
      <c r="K302" s="231">
        <v>1694.9</v>
      </c>
      <c r="L302" s="231">
        <v>1661.45</v>
      </c>
      <c r="M302" s="231">
        <v>0.57199999999999995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805.85</v>
      </c>
      <c r="D303" s="232">
        <v>820.88333333333333</v>
      </c>
      <c r="E303" s="232">
        <v>785.9666666666667</v>
      </c>
      <c r="F303" s="232">
        <v>766.08333333333337</v>
      </c>
      <c r="G303" s="232">
        <v>731.16666666666674</v>
      </c>
      <c r="H303" s="232">
        <v>840.76666666666665</v>
      </c>
      <c r="I303" s="232">
        <v>875.68333333333339</v>
      </c>
      <c r="J303" s="232">
        <v>895.56666666666661</v>
      </c>
      <c r="K303" s="231">
        <v>855.8</v>
      </c>
      <c r="L303" s="231">
        <v>801</v>
      </c>
      <c r="M303" s="231">
        <v>3.34206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875.4</v>
      </c>
      <c r="D304" s="232">
        <v>875.70000000000016</v>
      </c>
      <c r="E304" s="232">
        <v>864.40000000000032</v>
      </c>
      <c r="F304" s="232">
        <v>853.4000000000002</v>
      </c>
      <c r="G304" s="232">
        <v>842.10000000000036</v>
      </c>
      <c r="H304" s="232">
        <v>886.70000000000027</v>
      </c>
      <c r="I304" s="232">
        <v>898.00000000000023</v>
      </c>
      <c r="J304" s="232">
        <v>909.00000000000023</v>
      </c>
      <c r="K304" s="231">
        <v>887</v>
      </c>
      <c r="L304" s="231">
        <v>864.7</v>
      </c>
      <c r="M304" s="231">
        <v>2.5442999999999998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255.55</v>
      </c>
      <c r="D305" s="232">
        <v>255.01666666666668</v>
      </c>
      <c r="E305" s="232">
        <v>252.13333333333338</v>
      </c>
      <c r="F305" s="232">
        <v>248.7166666666667</v>
      </c>
      <c r="G305" s="232">
        <v>245.8333333333334</v>
      </c>
      <c r="H305" s="232">
        <v>258.43333333333339</v>
      </c>
      <c r="I305" s="232">
        <v>261.31666666666661</v>
      </c>
      <c r="J305" s="232">
        <v>264.73333333333335</v>
      </c>
      <c r="K305" s="231">
        <v>257.89999999999998</v>
      </c>
      <c r="L305" s="231">
        <v>251.6</v>
      </c>
      <c r="M305" s="231">
        <v>22.202210000000001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1313.95</v>
      </c>
      <c r="D306" s="232">
        <v>1315.0666666666666</v>
      </c>
      <c r="E306" s="232">
        <v>1303.8833333333332</v>
      </c>
      <c r="F306" s="232">
        <v>1293.8166666666666</v>
      </c>
      <c r="G306" s="232">
        <v>1282.6333333333332</v>
      </c>
      <c r="H306" s="232">
        <v>1325.1333333333332</v>
      </c>
      <c r="I306" s="232">
        <v>1336.3166666666666</v>
      </c>
      <c r="J306" s="232">
        <v>1346.3833333333332</v>
      </c>
      <c r="K306" s="231">
        <v>1326.25</v>
      </c>
      <c r="L306" s="231">
        <v>1305</v>
      </c>
      <c r="M306" s="231">
        <v>18.47879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387.55</v>
      </c>
      <c r="D307" s="232">
        <v>390.76666666666665</v>
      </c>
      <c r="E307" s="232">
        <v>382.33333333333331</v>
      </c>
      <c r="F307" s="232">
        <v>377.11666666666667</v>
      </c>
      <c r="G307" s="232">
        <v>368.68333333333334</v>
      </c>
      <c r="H307" s="232">
        <v>395.98333333333329</v>
      </c>
      <c r="I307" s="232">
        <v>404.41666666666669</v>
      </c>
      <c r="J307" s="232">
        <v>409.63333333333327</v>
      </c>
      <c r="K307" s="231">
        <v>399.2</v>
      </c>
      <c r="L307" s="231">
        <v>385.55</v>
      </c>
      <c r="M307" s="231">
        <v>15.774710000000001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276.7</v>
      </c>
      <c r="D308" s="232">
        <v>273.33333333333331</v>
      </c>
      <c r="E308" s="232">
        <v>267.66666666666663</v>
      </c>
      <c r="F308" s="232">
        <v>258.63333333333333</v>
      </c>
      <c r="G308" s="232">
        <v>252.96666666666664</v>
      </c>
      <c r="H308" s="232">
        <v>282.36666666666662</v>
      </c>
      <c r="I308" s="232">
        <v>288.03333333333325</v>
      </c>
      <c r="J308" s="232">
        <v>297.06666666666661</v>
      </c>
      <c r="K308" s="231">
        <v>279</v>
      </c>
      <c r="L308" s="231">
        <v>264.3</v>
      </c>
      <c r="M308" s="231">
        <v>1.71719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378.9</v>
      </c>
      <c r="D309" s="232">
        <v>376.35000000000008</v>
      </c>
      <c r="E309" s="232">
        <v>370.40000000000015</v>
      </c>
      <c r="F309" s="232">
        <v>361.90000000000009</v>
      </c>
      <c r="G309" s="232">
        <v>355.95000000000016</v>
      </c>
      <c r="H309" s="232">
        <v>384.85000000000014</v>
      </c>
      <c r="I309" s="232">
        <v>390.80000000000007</v>
      </c>
      <c r="J309" s="232">
        <v>399.30000000000013</v>
      </c>
      <c r="K309" s="231">
        <v>382.3</v>
      </c>
      <c r="L309" s="231">
        <v>367.85</v>
      </c>
      <c r="M309" s="231">
        <v>1.5493600000000001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373.85</v>
      </c>
      <c r="D310" s="232">
        <v>376.23333333333335</v>
      </c>
      <c r="E310" s="232">
        <v>368.66666666666669</v>
      </c>
      <c r="F310" s="232">
        <v>363.48333333333335</v>
      </c>
      <c r="G310" s="232">
        <v>355.91666666666669</v>
      </c>
      <c r="H310" s="232">
        <v>381.41666666666669</v>
      </c>
      <c r="I310" s="232">
        <v>388.98333333333329</v>
      </c>
      <c r="J310" s="232">
        <v>394.16666666666669</v>
      </c>
      <c r="K310" s="231">
        <v>383.8</v>
      </c>
      <c r="L310" s="231">
        <v>371.05</v>
      </c>
      <c r="M310" s="231">
        <v>0.77051999999999998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104.05</v>
      </c>
      <c r="D311" s="232">
        <v>104.26666666666665</v>
      </c>
      <c r="E311" s="232">
        <v>102.3833333333333</v>
      </c>
      <c r="F311" s="232">
        <v>100.71666666666664</v>
      </c>
      <c r="G311" s="232">
        <v>98.833333333333286</v>
      </c>
      <c r="H311" s="232">
        <v>105.93333333333331</v>
      </c>
      <c r="I311" s="232">
        <v>107.81666666666666</v>
      </c>
      <c r="J311" s="232">
        <v>109.48333333333332</v>
      </c>
      <c r="K311" s="231">
        <v>106.15</v>
      </c>
      <c r="L311" s="231">
        <v>102.6</v>
      </c>
      <c r="M311" s="231">
        <v>49.25347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51.65</v>
      </c>
      <c r="D312" s="232">
        <v>51.783333333333331</v>
      </c>
      <c r="E312" s="232">
        <v>51.11666666666666</v>
      </c>
      <c r="F312" s="232">
        <v>50.583333333333329</v>
      </c>
      <c r="G312" s="232">
        <v>49.916666666666657</v>
      </c>
      <c r="H312" s="232">
        <v>52.316666666666663</v>
      </c>
      <c r="I312" s="232">
        <v>52.983333333333334</v>
      </c>
      <c r="J312" s="232">
        <v>53.516666666666666</v>
      </c>
      <c r="K312" s="231">
        <v>52.45</v>
      </c>
      <c r="L312" s="231">
        <v>51.25</v>
      </c>
      <c r="M312" s="231">
        <v>8.7456999999999994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501</v>
      </c>
      <c r="D313" s="232">
        <v>500.73333333333335</v>
      </c>
      <c r="E313" s="232">
        <v>496.4666666666667</v>
      </c>
      <c r="F313" s="232">
        <v>491.93333333333334</v>
      </c>
      <c r="G313" s="232">
        <v>487.66666666666669</v>
      </c>
      <c r="H313" s="232">
        <v>505.26666666666671</v>
      </c>
      <c r="I313" s="232">
        <v>509.53333333333336</v>
      </c>
      <c r="J313" s="232">
        <v>514.06666666666672</v>
      </c>
      <c r="K313" s="231">
        <v>505</v>
      </c>
      <c r="L313" s="231">
        <v>496.2</v>
      </c>
      <c r="M313" s="231">
        <v>8.9617000000000004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8696.25</v>
      </c>
      <c r="D314" s="232">
        <v>8686.5666666666675</v>
      </c>
      <c r="E314" s="232">
        <v>8625.6833333333343</v>
      </c>
      <c r="F314" s="232">
        <v>8555.1166666666668</v>
      </c>
      <c r="G314" s="232">
        <v>8494.2333333333336</v>
      </c>
      <c r="H314" s="232">
        <v>8757.133333333335</v>
      </c>
      <c r="I314" s="232">
        <v>8818.0166666666701</v>
      </c>
      <c r="J314" s="232">
        <v>8888.5833333333358</v>
      </c>
      <c r="K314" s="231">
        <v>8747.4500000000007</v>
      </c>
      <c r="L314" s="231">
        <v>8616</v>
      </c>
      <c r="M314" s="231">
        <v>3.17544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1684.6</v>
      </c>
      <c r="D315" s="232">
        <v>1680</v>
      </c>
      <c r="E315" s="232">
        <v>1635.6</v>
      </c>
      <c r="F315" s="232">
        <v>1586.6</v>
      </c>
      <c r="G315" s="232">
        <v>1542.1999999999998</v>
      </c>
      <c r="H315" s="232">
        <v>1729</v>
      </c>
      <c r="I315" s="232">
        <v>1773.4</v>
      </c>
      <c r="J315" s="232">
        <v>1822.4</v>
      </c>
      <c r="K315" s="231">
        <v>1724.4</v>
      </c>
      <c r="L315" s="231">
        <v>1631</v>
      </c>
      <c r="M315" s="231">
        <v>1.93465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690.05</v>
      </c>
      <c r="D316" s="232">
        <v>693.38333333333321</v>
      </c>
      <c r="E316" s="232">
        <v>681.46666666666647</v>
      </c>
      <c r="F316" s="232">
        <v>672.88333333333321</v>
      </c>
      <c r="G316" s="232">
        <v>660.96666666666647</v>
      </c>
      <c r="H316" s="232">
        <v>701.96666666666647</v>
      </c>
      <c r="I316" s="232">
        <v>713.88333333333321</v>
      </c>
      <c r="J316" s="232">
        <v>722.46666666666647</v>
      </c>
      <c r="K316" s="231">
        <v>705.3</v>
      </c>
      <c r="L316" s="231">
        <v>684.8</v>
      </c>
      <c r="M316" s="231">
        <v>4.2953700000000001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428.25</v>
      </c>
      <c r="D317" s="232">
        <v>429.09999999999997</v>
      </c>
      <c r="E317" s="232">
        <v>425.29999999999995</v>
      </c>
      <c r="F317" s="232">
        <v>422.34999999999997</v>
      </c>
      <c r="G317" s="232">
        <v>418.54999999999995</v>
      </c>
      <c r="H317" s="232">
        <v>432.04999999999995</v>
      </c>
      <c r="I317" s="232">
        <v>435.85</v>
      </c>
      <c r="J317" s="232">
        <v>438.79999999999995</v>
      </c>
      <c r="K317" s="231">
        <v>432.9</v>
      </c>
      <c r="L317" s="231">
        <v>426.15</v>
      </c>
      <c r="M317" s="231">
        <v>10.275729999999999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711</v>
      </c>
      <c r="D318" s="232">
        <v>712.66666666666663</v>
      </c>
      <c r="E318" s="232">
        <v>700.33333333333326</v>
      </c>
      <c r="F318" s="232">
        <v>689.66666666666663</v>
      </c>
      <c r="G318" s="232">
        <v>677.33333333333326</v>
      </c>
      <c r="H318" s="232">
        <v>723.33333333333326</v>
      </c>
      <c r="I318" s="232">
        <v>735.66666666666652</v>
      </c>
      <c r="J318" s="232">
        <v>746.33333333333326</v>
      </c>
      <c r="K318" s="231">
        <v>725</v>
      </c>
      <c r="L318" s="231">
        <v>702</v>
      </c>
      <c r="M318" s="231">
        <v>7.7047499999999998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639.25</v>
      </c>
      <c r="D319" s="232">
        <v>632.11666666666667</v>
      </c>
      <c r="E319" s="232">
        <v>616.73333333333335</v>
      </c>
      <c r="F319" s="232">
        <v>594.2166666666667</v>
      </c>
      <c r="G319" s="232">
        <v>578.83333333333337</v>
      </c>
      <c r="H319" s="232">
        <v>654.63333333333333</v>
      </c>
      <c r="I319" s="232">
        <v>670.01666666666677</v>
      </c>
      <c r="J319" s="232">
        <v>692.5333333333333</v>
      </c>
      <c r="K319" s="231">
        <v>647.5</v>
      </c>
      <c r="L319" s="231">
        <v>609.6</v>
      </c>
      <c r="M319" s="231">
        <v>1.7090799999999999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850.1</v>
      </c>
      <c r="D320" s="232">
        <v>839.30000000000007</v>
      </c>
      <c r="E320" s="232">
        <v>823.70000000000016</v>
      </c>
      <c r="F320" s="232">
        <v>797.30000000000007</v>
      </c>
      <c r="G320" s="232">
        <v>781.70000000000016</v>
      </c>
      <c r="H320" s="232">
        <v>865.70000000000016</v>
      </c>
      <c r="I320" s="232">
        <v>881.30000000000007</v>
      </c>
      <c r="J320" s="232">
        <v>907.70000000000016</v>
      </c>
      <c r="K320" s="231">
        <v>854.9</v>
      </c>
      <c r="L320" s="231">
        <v>812.9</v>
      </c>
      <c r="M320" s="231">
        <v>1.5590900000000001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1336.65</v>
      </c>
      <c r="D321" s="232">
        <v>1335.2666666666667</v>
      </c>
      <c r="E321" s="232">
        <v>1323.4333333333334</v>
      </c>
      <c r="F321" s="232">
        <v>1310.2166666666667</v>
      </c>
      <c r="G321" s="232">
        <v>1298.3833333333334</v>
      </c>
      <c r="H321" s="232">
        <v>1348.4833333333333</v>
      </c>
      <c r="I321" s="232">
        <v>1360.3166666666668</v>
      </c>
      <c r="J321" s="232">
        <v>1373.5333333333333</v>
      </c>
      <c r="K321" s="231">
        <v>1347.1</v>
      </c>
      <c r="L321" s="231">
        <v>1322.05</v>
      </c>
      <c r="M321" s="231">
        <v>2.3012000000000001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49.95</v>
      </c>
      <c r="D322" s="232">
        <v>49.816666666666663</v>
      </c>
      <c r="E322" s="232">
        <v>49.483333333333327</v>
      </c>
      <c r="F322" s="232">
        <v>49.016666666666666</v>
      </c>
      <c r="G322" s="232">
        <v>48.68333333333333</v>
      </c>
      <c r="H322" s="232">
        <v>50.283333333333324</v>
      </c>
      <c r="I322" s="232">
        <v>50.616666666666667</v>
      </c>
      <c r="J322" s="232">
        <v>51.083333333333321</v>
      </c>
      <c r="K322" s="231">
        <v>50.15</v>
      </c>
      <c r="L322" s="231">
        <v>49.35</v>
      </c>
      <c r="M322" s="231">
        <v>48.754510000000003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623.75</v>
      </c>
      <c r="D323" s="232">
        <v>627.61666666666667</v>
      </c>
      <c r="E323" s="232">
        <v>618.13333333333333</v>
      </c>
      <c r="F323" s="232">
        <v>612.51666666666665</v>
      </c>
      <c r="G323" s="232">
        <v>603.0333333333333</v>
      </c>
      <c r="H323" s="232">
        <v>633.23333333333335</v>
      </c>
      <c r="I323" s="232">
        <v>642.7166666666667</v>
      </c>
      <c r="J323" s="232">
        <v>648.33333333333337</v>
      </c>
      <c r="K323" s="231">
        <v>637.1</v>
      </c>
      <c r="L323" s="231">
        <v>622</v>
      </c>
      <c r="M323" s="231">
        <v>0.83653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2183.0500000000002</v>
      </c>
      <c r="D324" s="232">
        <v>2184.35</v>
      </c>
      <c r="E324" s="232">
        <v>2161.25</v>
      </c>
      <c r="F324" s="232">
        <v>2139.4500000000003</v>
      </c>
      <c r="G324" s="232">
        <v>2116.3500000000004</v>
      </c>
      <c r="H324" s="232">
        <v>2206.1499999999996</v>
      </c>
      <c r="I324" s="232">
        <v>2229.2499999999991</v>
      </c>
      <c r="J324" s="232">
        <v>2251.0499999999993</v>
      </c>
      <c r="K324" s="231">
        <v>2207.4499999999998</v>
      </c>
      <c r="L324" s="231">
        <v>2162.5500000000002</v>
      </c>
      <c r="M324" s="231">
        <v>3.31969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1381.35</v>
      </c>
      <c r="D325" s="232">
        <v>1378.8</v>
      </c>
      <c r="E325" s="232">
        <v>1364.6</v>
      </c>
      <c r="F325" s="232">
        <v>1347.85</v>
      </c>
      <c r="G325" s="232">
        <v>1333.6499999999999</v>
      </c>
      <c r="H325" s="232">
        <v>1395.55</v>
      </c>
      <c r="I325" s="232">
        <v>1409.7500000000002</v>
      </c>
      <c r="J325" s="232">
        <v>1426.5</v>
      </c>
      <c r="K325" s="231">
        <v>1393</v>
      </c>
      <c r="L325" s="231">
        <v>1362.05</v>
      </c>
      <c r="M325" s="231">
        <v>1.95312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957.05</v>
      </c>
      <c r="D326" s="232">
        <v>962.38333333333321</v>
      </c>
      <c r="E326" s="232">
        <v>949.61666666666645</v>
      </c>
      <c r="F326" s="232">
        <v>942.18333333333328</v>
      </c>
      <c r="G326" s="232">
        <v>929.41666666666652</v>
      </c>
      <c r="H326" s="232">
        <v>969.81666666666638</v>
      </c>
      <c r="I326" s="232">
        <v>982.58333333333326</v>
      </c>
      <c r="J326" s="232">
        <v>990.01666666666631</v>
      </c>
      <c r="K326" s="231">
        <v>975.15</v>
      </c>
      <c r="L326" s="231">
        <v>954.95</v>
      </c>
      <c r="M326" s="231">
        <v>5.9821099999999996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537.95000000000005</v>
      </c>
      <c r="D327" s="232">
        <v>537.41666666666674</v>
      </c>
      <c r="E327" s="232">
        <v>530.98333333333346</v>
      </c>
      <c r="F327" s="232">
        <v>524.01666666666677</v>
      </c>
      <c r="G327" s="232">
        <v>517.58333333333348</v>
      </c>
      <c r="H327" s="232">
        <v>544.38333333333344</v>
      </c>
      <c r="I327" s="232">
        <v>550.81666666666683</v>
      </c>
      <c r="J327" s="232">
        <v>557.78333333333342</v>
      </c>
      <c r="K327" s="231">
        <v>543.85</v>
      </c>
      <c r="L327" s="231">
        <v>530.45000000000005</v>
      </c>
      <c r="M327" s="231">
        <v>1.0489999999999999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33.299999999999997</v>
      </c>
      <c r="D328" s="232">
        <v>32.999999999999993</v>
      </c>
      <c r="E328" s="232">
        <v>32.599999999999987</v>
      </c>
      <c r="F328" s="232">
        <v>31.899999999999991</v>
      </c>
      <c r="G328" s="232">
        <v>31.499999999999986</v>
      </c>
      <c r="H328" s="232">
        <v>33.699999999999989</v>
      </c>
      <c r="I328" s="232">
        <v>34.099999999999994</v>
      </c>
      <c r="J328" s="232">
        <v>34.79999999999999</v>
      </c>
      <c r="K328" s="231">
        <v>33.4</v>
      </c>
      <c r="L328" s="231">
        <v>32.299999999999997</v>
      </c>
      <c r="M328" s="231">
        <v>27.251090000000001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89.25</v>
      </c>
      <c r="D329" s="232">
        <v>89.016666666666666</v>
      </c>
      <c r="E329" s="232">
        <v>87.633333333333326</v>
      </c>
      <c r="F329" s="232">
        <v>86.016666666666666</v>
      </c>
      <c r="G329" s="232">
        <v>84.633333333333326</v>
      </c>
      <c r="H329" s="232">
        <v>90.633333333333326</v>
      </c>
      <c r="I329" s="232">
        <v>92.01666666666668</v>
      </c>
      <c r="J329" s="232">
        <v>93.633333333333326</v>
      </c>
      <c r="K329" s="231">
        <v>90.4</v>
      </c>
      <c r="L329" s="231">
        <v>87.4</v>
      </c>
      <c r="M329" s="231">
        <v>28.549499999999998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38.700000000000003</v>
      </c>
      <c r="D330" s="232">
        <v>38.81666666666667</v>
      </c>
      <c r="E330" s="232">
        <v>38.433333333333337</v>
      </c>
      <c r="F330" s="232">
        <v>38.166666666666664</v>
      </c>
      <c r="G330" s="232">
        <v>37.783333333333331</v>
      </c>
      <c r="H330" s="232">
        <v>39.083333333333343</v>
      </c>
      <c r="I330" s="232">
        <v>39.466666666666683</v>
      </c>
      <c r="J330" s="232">
        <v>39.733333333333348</v>
      </c>
      <c r="K330" s="231">
        <v>39.200000000000003</v>
      </c>
      <c r="L330" s="231">
        <v>38.549999999999997</v>
      </c>
      <c r="M330" s="231">
        <v>34.650469999999999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337.5</v>
      </c>
      <c r="D331" s="232">
        <v>336.76666666666665</v>
      </c>
      <c r="E331" s="232">
        <v>331.18333333333328</v>
      </c>
      <c r="F331" s="232">
        <v>324.86666666666662</v>
      </c>
      <c r="G331" s="232">
        <v>319.28333333333325</v>
      </c>
      <c r="H331" s="232">
        <v>343.08333333333331</v>
      </c>
      <c r="I331" s="232">
        <v>348.66666666666669</v>
      </c>
      <c r="J331" s="232">
        <v>354.98333333333335</v>
      </c>
      <c r="K331" s="231">
        <v>342.35</v>
      </c>
      <c r="L331" s="231">
        <v>330.45</v>
      </c>
      <c r="M331" s="231">
        <v>1.8966799999999999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80.05</v>
      </c>
      <c r="D332" s="232">
        <v>79.716666666666654</v>
      </c>
      <c r="E332" s="232">
        <v>78.783333333333303</v>
      </c>
      <c r="F332" s="232">
        <v>77.516666666666652</v>
      </c>
      <c r="G332" s="232">
        <v>76.5833333333333</v>
      </c>
      <c r="H332" s="232">
        <v>80.983333333333306</v>
      </c>
      <c r="I332" s="232">
        <v>81.916666666666671</v>
      </c>
      <c r="J332" s="232">
        <v>83.183333333333309</v>
      </c>
      <c r="K332" s="231">
        <v>80.650000000000006</v>
      </c>
      <c r="L332" s="231">
        <v>78.45</v>
      </c>
      <c r="M332" s="231">
        <v>13.31962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229.75</v>
      </c>
      <c r="D333" s="232">
        <v>228.61666666666667</v>
      </c>
      <c r="E333" s="232">
        <v>226.28333333333336</v>
      </c>
      <c r="F333" s="232">
        <v>222.81666666666669</v>
      </c>
      <c r="G333" s="232">
        <v>220.48333333333338</v>
      </c>
      <c r="H333" s="232">
        <v>232.08333333333334</v>
      </c>
      <c r="I333" s="232">
        <v>234.41666666666666</v>
      </c>
      <c r="J333" s="232">
        <v>237.88333333333333</v>
      </c>
      <c r="K333" s="231">
        <v>230.95</v>
      </c>
      <c r="L333" s="231">
        <v>225.15</v>
      </c>
      <c r="M333" s="231">
        <v>3.4784799999999998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169.6</v>
      </c>
      <c r="D334" s="232">
        <v>170.08333333333334</v>
      </c>
      <c r="E334" s="232">
        <v>168.51666666666668</v>
      </c>
      <c r="F334" s="232">
        <v>167.43333333333334</v>
      </c>
      <c r="G334" s="232">
        <v>165.86666666666667</v>
      </c>
      <c r="H334" s="232">
        <v>171.16666666666669</v>
      </c>
      <c r="I334" s="232">
        <v>172.73333333333335</v>
      </c>
      <c r="J334" s="232">
        <v>173.81666666666669</v>
      </c>
      <c r="K334" s="231">
        <v>171.65</v>
      </c>
      <c r="L334" s="231">
        <v>169</v>
      </c>
      <c r="M334" s="231">
        <v>111.84381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741.65</v>
      </c>
      <c r="D335" s="232">
        <v>740.83333333333337</v>
      </c>
      <c r="E335" s="232">
        <v>737.01666666666677</v>
      </c>
      <c r="F335" s="232">
        <v>732.38333333333344</v>
      </c>
      <c r="G335" s="232">
        <v>728.56666666666683</v>
      </c>
      <c r="H335" s="232">
        <v>745.4666666666667</v>
      </c>
      <c r="I335" s="232">
        <v>749.2833333333333</v>
      </c>
      <c r="J335" s="232">
        <v>753.91666666666663</v>
      </c>
      <c r="K335" s="231">
        <v>744.65</v>
      </c>
      <c r="L335" s="231">
        <v>736.2</v>
      </c>
      <c r="M335" s="231">
        <v>3.5040300000000002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82.05</v>
      </c>
      <c r="D336" s="232">
        <v>81.766666666666666</v>
      </c>
      <c r="E336" s="232">
        <v>81.033333333333331</v>
      </c>
      <c r="F336" s="232">
        <v>80.016666666666666</v>
      </c>
      <c r="G336" s="232">
        <v>79.283333333333331</v>
      </c>
      <c r="H336" s="232">
        <v>82.783333333333331</v>
      </c>
      <c r="I336" s="232">
        <v>83.516666666666652</v>
      </c>
      <c r="J336" s="232">
        <v>84.533333333333331</v>
      </c>
      <c r="K336" s="231">
        <v>82.5</v>
      </c>
      <c r="L336" s="231">
        <v>80.75</v>
      </c>
      <c r="M336" s="231">
        <v>106.37533999999999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4177.95</v>
      </c>
      <c r="D337" s="232">
        <v>4203.3666666666659</v>
      </c>
      <c r="E337" s="232">
        <v>4135.6333333333314</v>
      </c>
      <c r="F337" s="232">
        <v>4093.3166666666657</v>
      </c>
      <c r="G337" s="232">
        <v>4025.5833333333312</v>
      </c>
      <c r="H337" s="232">
        <v>4245.6833333333316</v>
      </c>
      <c r="I337" s="232">
        <v>4313.416666666667</v>
      </c>
      <c r="J337" s="232">
        <v>4355.7333333333318</v>
      </c>
      <c r="K337" s="231">
        <v>4271.1000000000004</v>
      </c>
      <c r="L337" s="231">
        <v>4161.05</v>
      </c>
      <c r="M337" s="231">
        <v>1.0383500000000001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532.70000000000005</v>
      </c>
      <c r="D338" s="232">
        <v>536.4</v>
      </c>
      <c r="E338" s="232">
        <v>527.79999999999995</v>
      </c>
      <c r="F338" s="232">
        <v>522.9</v>
      </c>
      <c r="G338" s="232">
        <v>514.29999999999995</v>
      </c>
      <c r="H338" s="232">
        <v>541.29999999999995</v>
      </c>
      <c r="I338" s="232">
        <v>549.90000000000009</v>
      </c>
      <c r="J338" s="232">
        <v>554.79999999999995</v>
      </c>
      <c r="K338" s="231">
        <v>545</v>
      </c>
      <c r="L338" s="231">
        <v>531.5</v>
      </c>
      <c r="M338" s="231">
        <v>0.96853999999999996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18648</v>
      </c>
      <c r="D339" s="232">
        <v>18674.383333333335</v>
      </c>
      <c r="E339" s="232">
        <v>18524.616666666669</v>
      </c>
      <c r="F339" s="232">
        <v>18401.233333333334</v>
      </c>
      <c r="G339" s="232">
        <v>18251.466666666667</v>
      </c>
      <c r="H339" s="232">
        <v>18797.76666666667</v>
      </c>
      <c r="I339" s="232">
        <v>18947.53333333334</v>
      </c>
      <c r="J339" s="232">
        <v>19070.916666666672</v>
      </c>
      <c r="K339" s="231">
        <v>18824.150000000001</v>
      </c>
      <c r="L339" s="231">
        <v>18551</v>
      </c>
      <c r="M339" s="231">
        <v>0.49268000000000001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59.05</v>
      </c>
      <c r="D340" s="232">
        <v>59.199999999999996</v>
      </c>
      <c r="E340" s="232">
        <v>58.399999999999991</v>
      </c>
      <c r="F340" s="232">
        <v>57.749999999999993</v>
      </c>
      <c r="G340" s="232">
        <v>56.949999999999989</v>
      </c>
      <c r="H340" s="232">
        <v>59.849999999999994</v>
      </c>
      <c r="I340" s="232">
        <v>60.649999999999991</v>
      </c>
      <c r="J340" s="232">
        <v>61.3</v>
      </c>
      <c r="K340" s="231">
        <v>60</v>
      </c>
      <c r="L340" s="231">
        <v>58.55</v>
      </c>
      <c r="M340" s="231">
        <v>7.7270200000000004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221.9</v>
      </c>
      <c r="D341" s="232">
        <v>220.48333333333335</v>
      </c>
      <c r="E341" s="232">
        <v>217.51666666666671</v>
      </c>
      <c r="F341" s="232">
        <v>213.13333333333335</v>
      </c>
      <c r="G341" s="232">
        <v>210.16666666666671</v>
      </c>
      <c r="H341" s="232">
        <v>224.8666666666667</v>
      </c>
      <c r="I341" s="232">
        <v>227.83333333333334</v>
      </c>
      <c r="J341" s="232">
        <v>232.2166666666667</v>
      </c>
      <c r="K341" s="231">
        <v>223.45</v>
      </c>
      <c r="L341" s="231">
        <v>216.1</v>
      </c>
      <c r="M341" s="231">
        <v>4.4030199999999997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361.25</v>
      </c>
      <c r="D342" s="232">
        <v>362.39999999999992</v>
      </c>
      <c r="E342" s="232">
        <v>356.99999999999983</v>
      </c>
      <c r="F342" s="232">
        <v>352.74999999999989</v>
      </c>
      <c r="G342" s="232">
        <v>347.3499999999998</v>
      </c>
      <c r="H342" s="232">
        <v>366.64999999999986</v>
      </c>
      <c r="I342" s="232">
        <v>372.04999999999995</v>
      </c>
      <c r="J342" s="232">
        <v>376.2999999999999</v>
      </c>
      <c r="K342" s="231">
        <v>367.8</v>
      </c>
      <c r="L342" s="231">
        <v>358.15</v>
      </c>
      <c r="M342" s="231">
        <v>0.24192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836.95</v>
      </c>
      <c r="D343" s="232">
        <v>834.7166666666667</v>
      </c>
      <c r="E343" s="232">
        <v>827.23333333333335</v>
      </c>
      <c r="F343" s="232">
        <v>817.51666666666665</v>
      </c>
      <c r="G343" s="232">
        <v>810.0333333333333</v>
      </c>
      <c r="H343" s="232">
        <v>844.43333333333339</v>
      </c>
      <c r="I343" s="232">
        <v>851.91666666666674</v>
      </c>
      <c r="J343" s="232">
        <v>861.63333333333344</v>
      </c>
      <c r="K343" s="231">
        <v>842.2</v>
      </c>
      <c r="L343" s="231">
        <v>825</v>
      </c>
      <c r="M343" s="231">
        <v>4.5804400000000003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154.65</v>
      </c>
      <c r="D344" s="232">
        <v>154.70000000000002</v>
      </c>
      <c r="E344" s="232">
        <v>153.20000000000005</v>
      </c>
      <c r="F344" s="232">
        <v>151.75000000000003</v>
      </c>
      <c r="G344" s="232">
        <v>150.25000000000006</v>
      </c>
      <c r="H344" s="232">
        <v>156.15000000000003</v>
      </c>
      <c r="I344" s="232">
        <v>157.64999999999998</v>
      </c>
      <c r="J344" s="232">
        <v>159.10000000000002</v>
      </c>
      <c r="K344" s="231">
        <v>156.19999999999999</v>
      </c>
      <c r="L344" s="231">
        <v>153.25</v>
      </c>
      <c r="M344" s="231">
        <v>186.75945999999999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245.8</v>
      </c>
      <c r="D345" s="232">
        <v>246.16666666666666</v>
      </c>
      <c r="E345" s="232">
        <v>243.63333333333333</v>
      </c>
      <c r="F345" s="232">
        <v>241.46666666666667</v>
      </c>
      <c r="G345" s="232">
        <v>238.93333333333334</v>
      </c>
      <c r="H345" s="232">
        <v>248.33333333333331</v>
      </c>
      <c r="I345" s="232">
        <v>250.86666666666667</v>
      </c>
      <c r="J345" s="232">
        <v>253.0333333333333</v>
      </c>
      <c r="K345" s="231">
        <v>248.7</v>
      </c>
      <c r="L345" s="231">
        <v>244</v>
      </c>
      <c r="M345" s="231">
        <v>19.572749999999999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402.3</v>
      </c>
      <c r="D346" s="232">
        <v>395.36666666666662</v>
      </c>
      <c r="E346" s="232">
        <v>381.03333333333325</v>
      </c>
      <c r="F346" s="232">
        <v>359.76666666666665</v>
      </c>
      <c r="G346" s="232">
        <v>345.43333333333328</v>
      </c>
      <c r="H346" s="232">
        <v>416.63333333333321</v>
      </c>
      <c r="I346" s="232">
        <v>430.96666666666658</v>
      </c>
      <c r="J346" s="232">
        <v>452.23333333333318</v>
      </c>
      <c r="K346" s="231">
        <v>409.7</v>
      </c>
      <c r="L346" s="231">
        <v>374.1</v>
      </c>
      <c r="M346" s="231">
        <v>9.1826500000000006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606.54999999999995</v>
      </c>
      <c r="D347" s="232">
        <v>609.94999999999993</v>
      </c>
      <c r="E347" s="232">
        <v>597.89999999999986</v>
      </c>
      <c r="F347" s="232">
        <v>589.24999999999989</v>
      </c>
      <c r="G347" s="232">
        <v>577.19999999999982</v>
      </c>
      <c r="H347" s="232">
        <v>618.59999999999991</v>
      </c>
      <c r="I347" s="232">
        <v>630.64999999999986</v>
      </c>
      <c r="J347" s="232">
        <v>639.29999999999995</v>
      </c>
      <c r="K347" s="231">
        <v>622</v>
      </c>
      <c r="L347" s="231">
        <v>601.29999999999995</v>
      </c>
      <c r="M347" s="231">
        <v>26.708600000000001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3153.25</v>
      </c>
      <c r="D348" s="232">
        <v>3160.4166666666665</v>
      </c>
      <c r="E348" s="232">
        <v>3138.6833333333329</v>
      </c>
      <c r="F348" s="232">
        <v>3124.1166666666663</v>
      </c>
      <c r="G348" s="232">
        <v>3102.3833333333328</v>
      </c>
      <c r="H348" s="232">
        <v>3174.9833333333331</v>
      </c>
      <c r="I348" s="232">
        <v>3196.7166666666667</v>
      </c>
      <c r="J348" s="232">
        <v>3211.2833333333333</v>
      </c>
      <c r="K348" s="231">
        <v>3182.15</v>
      </c>
      <c r="L348" s="231">
        <v>3145.85</v>
      </c>
      <c r="M348" s="231">
        <v>0.56706999999999996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270.35000000000002</v>
      </c>
      <c r="D349" s="232">
        <v>272.9666666666667</v>
      </c>
      <c r="E349" s="232">
        <v>265.58333333333337</v>
      </c>
      <c r="F349" s="232">
        <v>260.81666666666666</v>
      </c>
      <c r="G349" s="232">
        <v>253.43333333333334</v>
      </c>
      <c r="H349" s="232">
        <v>277.73333333333341</v>
      </c>
      <c r="I349" s="232">
        <v>285.11666666666673</v>
      </c>
      <c r="J349" s="232">
        <v>289.88333333333344</v>
      </c>
      <c r="K349" s="231">
        <v>280.35000000000002</v>
      </c>
      <c r="L349" s="231">
        <v>268.2</v>
      </c>
      <c r="M349" s="231">
        <v>1.12323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521.54999999999995</v>
      </c>
      <c r="D350" s="232">
        <v>516.18333333333339</v>
      </c>
      <c r="E350" s="232">
        <v>502.51666666666677</v>
      </c>
      <c r="F350" s="232">
        <v>483.48333333333335</v>
      </c>
      <c r="G350" s="232">
        <v>469.81666666666672</v>
      </c>
      <c r="H350" s="232">
        <v>535.21666666666681</v>
      </c>
      <c r="I350" s="232">
        <v>548.88333333333333</v>
      </c>
      <c r="J350" s="232">
        <v>567.91666666666686</v>
      </c>
      <c r="K350" s="231">
        <v>529.85</v>
      </c>
      <c r="L350" s="231">
        <v>497.15</v>
      </c>
      <c r="M350" s="231">
        <v>19.912420000000001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117.2</v>
      </c>
      <c r="D351" s="232">
        <v>116.86666666666667</v>
      </c>
      <c r="E351" s="232">
        <v>115.03333333333335</v>
      </c>
      <c r="F351" s="232">
        <v>112.86666666666667</v>
      </c>
      <c r="G351" s="232">
        <v>111.03333333333335</v>
      </c>
      <c r="H351" s="232">
        <v>119.03333333333335</v>
      </c>
      <c r="I351" s="232">
        <v>120.86666666666666</v>
      </c>
      <c r="J351" s="232">
        <v>123.03333333333335</v>
      </c>
      <c r="K351" s="231">
        <v>118.7</v>
      </c>
      <c r="L351" s="231">
        <v>114.7</v>
      </c>
      <c r="M351" s="231">
        <v>14.095969999999999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3160.7</v>
      </c>
      <c r="D352" s="232">
        <v>3186.7166666666667</v>
      </c>
      <c r="E352" s="232">
        <v>3124.9833333333336</v>
      </c>
      <c r="F352" s="232">
        <v>3089.2666666666669</v>
      </c>
      <c r="G352" s="232">
        <v>3027.5333333333338</v>
      </c>
      <c r="H352" s="232">
        <v>3222.4333333333334</v>
      </c>
      <c r="I352" s="232">
        <v>3284.1666666666661</v>
      </c>
      <c r="J352" s="232">
        <v>3319.8833333333332</v>
      </c>
      <c r="K352" s="231">
        <v>3248.45</v>
      </c>
      <c r="L352" s="231">
        <v>3151</v>
      </c>
      <c r="M352" s="231">
        <v>3.0996299999999999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590.4</v>
      </c>
      <c r="D353" s="232">
        <v>587.46666666666658</v>
      </c>
      <c r="E353" s="232">
        <v>578.23333333333312</v>
      </c>
      <c r="F353" s="232">
        <v>566.06666666666649</v>
      </c>
      <c r="G353" s="232">
        <v>556.83333333333303</v>
      </c>
      <c r="H353" s="232">
        <v>599.63333333333321</v>
      </c>
      <c r="I353" s="232">
        <v>608.86666666666656</v>
      </c>
      <c r="J353" s="232">
        <v>621.0333333333333</v>
      </c>
      <c r="K353" s="231">
        <v>596.70000000000005</v>
      </c>
      <c r="L353" s="231">
        <v>575.29999999999995</v>
      </c>
      <c r="M353" s="231">
        <v>5.8098400000000003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305.64999999999998</v>
      </c>
      <c r="D354" s="232">
        <v>305.61666666666662</v>
      </c>
      <c r="E354" s="232">
        <v>301.03333333333325</v>
      </c>
      <c r="F354" s="232">
        <v>296.41666666666663</v>
      </c>
      <c r="G354" s="232">
        <v>291.83333333333326</v>
      </c>
      <c r="H354" s="232">
        <v>310.23333333333323</v>
      </c>
      <c r="I354" s="232">
        <v>314.81666666666661</v>
      </c>
      <c r="J354" s="232">
        <v>319.43333333333322</v>
      </c>
      <c r="K354" s="231">
        <v>310.2</v>
      </c>
      <c r="L354" s="231">
        <v>301</v>
      </c>
      <c r="M354" s="231">
        <v>3.3346200000000001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1600.35</v>
      </c>
      <c r="D355" s="232">
        <v>1610.9333333333332</v>
      </c>
      <c r="E355" s="232">
        <v>1583.0166666666664</v>
      </c>
      <c r="F355" s="232">
        <v>1565.6833333333332</v>
      </c>
      <c r="G355" s="232">
        <v>1537.7666666666664</v>
      </c>
      <c r="H355" s="232">
        <v>1628.2666666666664</v>
      </c>
      <c r="I355" s="232">
        <v>1656.1833333333329</v>
      </c>
      <c r="J355" s="232">
        <v>1673.5166666666664</v>
      </c>
      <c r="K355" s="231">
        <v>1638.85</v>
      </c>
      <c r="L355" s="231">
        <v>1593.6</v>
      </c>
      <c r="M355" s="231">
        <v>3.72437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38062.85</v>
      </c>
      <c r="D356" s="232">
        <v>37942.950000000004</v>
      </c>
      <c r="E356" s="232">
        <v>37685.900000000009</v>
      </c>
      <c r="F356" s="232">
        <v>37308.950000000004</v>
      </c>
      <c r="G356" s="232">
        <v>37051.900000000009</v>
      </c>
      <c r="H356" s="232">
        <v>38319.900000000009</v>
      </c>
      <c r="I356" s="232">
        <v>38576.950000000012</v>
      </c>
      <c r="J356" s="232">
        <v>38953.900000000009</v>
      </c>
      <c r="K356" s="231">
        <v>38200</v>
      </c>
      <c r="L356" s="231">
        <v>37566</v>
      </c>
      <c r="M356" s="231">
        <v>0.1009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946.6</v>
      </c>
      <c r="D357" s="232">
        <v>945.36666666666667</v>
      </c>
      <c r="E357" s="232">
        <v>935.73333333333335</v>
      </c>
      <c r="F357" s="232">
        <v>924.86666666666667</v>
      </c>
      <c r="G357" s="232">
        <v>915.23333333333335</v>
      </c>
      <c r="H357" s="232">
        <v>956.23333333333335</v>
      </c>
      <c r="I357" s="232">
        <v>965.86666666666679</v>
      </c>
      <c r="J357" s="232">
        <v>976.73333333333335</v>
      </c>
      <c r="K357" s="231">
        <v>955</v>
      </c>
      <c r="L357" s="231">
        <v>934.5</v>
      </c>
      <c r="M357" s="231">
        <v>1.76068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4971</v>
      </c>
      <c r="D358" s="232">
        <v>4998.6166666666668</v>
      </c>
      <c r="E358" s="232">
        <v>4923.3833333333332</v>
      </c>
      <c r="F358" s="232">
        <v>4875.7666666666664</v>
      </c>
      <c r="G358" s="232">
        <v>4800.5333333333328</v>
      </c>
      <c r="H358" s="232">
        <v>5046.2333333333336</v>
      </c>
      <c r="I358" s="232">
        <v>5121.4666666666672</v>
      </c>
      <c r="J358" s="232">
        <v>5169.0833333333339</v>
      </c>
      <c r="K358" s="231">
        <v>5073.8500000000004</v>
      </c>
      <c r="L358" s="231">
        <v>4951</v>
      </c>
      <c r="M358" s="231">
        <v>3.2200500000000001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219.65</v>
      </c>
      <c r="D359" s="232">
        <v>218.6</v>
      </c>
      <c r="E359" s="232">
        <v>216.7</v>
      </c>
      <c r="F359" s="232">
        <v>213.75</v>
      </c>
      <c r="G359" s="232">
        <v>211.85</v>
      </c>
      <c r="H359" s="232">
        <v>221.54999999999998</v>
      </c>
      <c r="I359" s="232">
        <v>223.45000000000002</v>
      </c>
      <c r="J359" s="232">
        <v>226.39999999999998</v>
      </c>
      <c r="K359" s="231">
        <v>220.5</v>
      </c>
      <c r="L359" s="231">
        <v>215.65</v>
      </c>
      <c r="M359" s="231">
        <v>18.895440000000001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3810.65</v>
      </c>
      <c r="D360" s="232">
        <v>3841.4</v>
      </c>
      <c r="E360" s="232">
        <v>3769.25</v>
      </c>
      <c r="F360" s="232">
        <v>3727.85</v>
      </c>
      <c r="G360" s="232">
        <v>3655.7</v>
      </c>
      <c r="H360" s="232">
        <v>3882.8</v>
      </c>
      <c r="I360" s="232">
        <v>3954.9500000000007</v>
      </c>
      <c r="J360" s="232">
        <v>3996.3500000000004</v>
      </c>
      <c r="K360" s="231">
        <v>3913.55</v>
      </c>
      <c r="L360" s="231">
        <v>3800</v>
      </c>
      <c r="M360" s="231">
        <v>6.4640000000000003E-2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1287.5</v>
      </c>
      <c r="D361" s="232">
        <v>1293.2166666666667</v>
      </c>
      <c r="E361" s="232">
        <v>1269.1833333333334</v>
      </c>
      <c r="F361" s="232">
        <v>1250.8666666666668</v>
      </c>
      <c r="G361" s="232">
        <v>1226.8333333333335</v>
      </c>
      <c r="H361" s="232">
        <v>1311.5333333333333</v>
      </c>
      <c r="I361" s="232">
        <v>1335.5666666666666</v>
      </c>
      <c r="J361" s="232">
        <v>1353.8833333333332</v>
      </c>
      <c r="K361" s="231">
        <v>1317.25</v>
      </c>
      <c r="L361" s="231">
        <v>1274.9000000000001</v>
      </c>
      <c r="M361" s="231">
        <v>4.9390599999999996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2268.15</v>
      </c>
      <c r="D362" s="232">
        <v>2275.5</v>
      </c>
      <c r="E362" s="232">
        <v>2250.65</v>
      </c>
      <c r="F362" s="232">
        <v>2233.15</v>
      </c>
      <c r="G362" s="232">
        <v>2208.3000000000002</v>
      </c>
      <c r="H362" s="232">
        <v>2293</v>
      </c>
      <c r="I362" s="232">
        <v>2317.8500000000004</v>
      </c>
      <c r="J362" s="232">
        <v>2335.35</v>
      </c>
      <c r="K362" s="231">
        <v>2300.35</v>
      </c>
      <c r="L362" s="231">
        <v>2258</v>
      </c>
      <c r="M362" s="231">
        <v>3.8134399999999999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965.3</v>
      </c>
      <c r="D363" s="232">
        <v>959.86666666666667</v>
      </c>
      <c r="E363" s="232">
        <v>949.73333333333335</v>
      </c>
      <c r="F363" s="232">
        <v>934.16666666666663</v>
      </c>
      <c r="G363" s="232">
        <v>924.0333333333333</v>
      </c>
      <c r="H363" s="232">
        <v>975.43333333333339</v>
      </c>
      <c r="I363" s="232">
        <v>985.56666666666683</v>
      </c>
      <c r="J363" s="232">
        <v>1001.1333333333334</v>
      </c>
      <c r="K363" s="231">
        <v>970</v>
      </c>
      <c r="L363" s="231">
        <v>944.3</v>
      </c>
      <c r="M363" s="231">
        <v>0.59716999999999998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3069.65</v>
      </c>
      <c r="D364" s="232">
        <v>3053.9166666666665</v>
      </c>
      <c r="E364" s="232">
        <v>3019.7833333333328</v>
      </c>
      <c r="F364" s="232">
        <v>2969.9166666666665</v>
      </c>
      <c r="G364" s="232">
        <v>2935.7833333333328</v>
      </c>
      <c r="H364" s="232">
        <v>3103.7833333333328</v>
      </c>
      <c r="I364" s="232">
        <v>3137.916666666667</v>
      </c>
      <c r="J364" s="232">
        <v>3187.7833333333328</v>
      </c>
      <c r="K364" s="231">
        <v>3088.05</v>
      </c>
      <c r="L364" s="231">
        <v>3004.05</v>
      </c>
      <c r="M364" s="231">
        <v>3.64256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1443.95</v>
      </c>
      <c r="D365" s="232">
        <v>1445.5833333333333</v>
      </c>
      <c r="E365" s="232">
        <v>1435.4166666666665</v>
      </c>
      <c r="F365" s="232">
        <v>1426.8833333333332</v>
      </c>
      <c r="G365" s="232">
        <v>1416.7166666666665</v>
      </c>
      <c r="H365" s="232">
        <v>1454.1166666666666</v>
      </c>
      <c r="I365" s="232">
        <v>1464.2833333333331</v>
      </c>
      <c r="J365" s="232">
        <v>1472.8166666666666</v>
      </c>
      <c r="K365" s="231">
        <v>1455.75</v>
      </c>
      <c r="L365" s="231">
        <v>1437.05</v>
      </c>
      <c r="M365" s="231">
        <v>0.28764000000000001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299.05</v>
      </c>
      <c r="D366" s="232">
        <v>298.36666666666667</v>
      </c>
      <c r="E366" s="232">
        <v>294.83333333333337</v>
      </c>
      <c r="F366" s="232">
        <v>290.61666666666667</v>
      </c>
      <c r="G366" s="232">
        <v>287.08333333333337</v>
      </c>
      <c r="H366" s="232">
        <v>302.58333333333337</v>
      </c>
      <c r="I366" s="232">
        <v>306.11666666666667</v>
      </c>
      <c r="J366" s="232">
        <v>310.33333333333337</v>
      </c>
      <c r="K366" s="231">
        <v>301.89999999999998</v>
      </c>
      <c r="L366" s="231">
        <v>294.14999999999998</v>
      </c>
      <c r="M366" s="231">
        <v>17.4482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147.55000000000001</v>
      </c>
      <c r="D367" s="232">
        <v>147.06666666666666</v>
      </c>
      <c r="E367" s="232">
        <v>145.53333333333333</v>
      </c>
      <c r="F367" s="232">
        <v>143.51666666666668</v>
      </c>
      <c r="G367" s="232">
        <v>141.98333333333335</v>
      </c>
      <c r="H367" s="232">
        <v>149.08333333333331</v>
      </c>
      <c r="I367" s="232">
        <v>150.61666666666662</v>
      </c>
      <c r="J367" s="232">
        <v>152.6333333333333</v>
      </c>
      <c r="K367" s="231">
        <v>148.6</v>
      </c>
      <c r="L367" s="231">
        <v>145.05000000000001</v>
      </c>
      <c r="M367" s="231">
        <v>46.778480000000002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213.25</v>
      </c>
      <c r="D368" s="232">
        <v>213.91666666666666</v>
      </c>
      <c r="E368" s="232">
        <v>211.93333333333331</v>
      </c>
      <c r="F368" s="232">
        <v>210.61666666666665</v>
      </c>
      <c r="G368" s="232">
        <v>208.6333333333333</v>
      </c>
      <c r="H368" s="232">
        <v>215.23333333333332</v>
      </c>
      <c r="I368" s="232">
        <v>217.21666666666667</v>
      </c>
      <c r="J368" s="232">
        <v>218.53333333333333</v>
      </c>
      <c r="K368" s="231">
        <v>215.9</v>
      </c>
      <c r="L368" s="231">
        <v>212.6</v>
      </c>
      <c r="M368" s="231">
        <v>77.594059999999999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349.35</v>
      </c>
      <c r="D369" s="232">
        <v>351.2166666666667</v>
      </c>
      <c r="E369" s="232">
        <v>345.93333333333339</v>
      </c>
      <c r="F369" s="232">
        <v>342.51666666666671</v>
      </c>
      <c r="G369" s="232">
        <v>337.23333333333341</v>
      </c>
      <c r="H369" s="232">
        <v>354.63333333333338</v>
      </c>
      <c r="I369" s="232">
        <v>359.91666666666669</v>
      </c>
      <c r="J369" s="232">
        <v>363.33333333333337</v>
      </c>
      <c r="K369" s="231">
        <v>356.5</v>
      </c>
      <c r="L369" s="231">
        <v>347.8</v>
      </c>
      <c r="M369" s="231">
        <v>2.6410499999999999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403.45</v>
      </c>
      <c r="D370" s="232">
        <v>405.48333333333335</v>
      </c>
      <c r="E370" s="232">
        <v>393.9666666666667</v>
      </c>
      <c r="F370" s="232">
        <v>384.48333333333335</v>
      </c>
      <c r="G370" s="232">
        <v>372.9666666666667</v>
      </c>
      <c r="H370" s="232">
        <v>414.9666666666667</v>
      </c>
      <c r="I370" s="232">
        <v>426.48333333333335</v>
      </c>
      <c r="J370" s="232">
        <v>435.9666666666667</v>
      </c>
      <c r="K370" s="231">
        <v>417</v>
      </c>
      <c r="L370" s="231">
        <v>396</v>
      </c>
      <c r="M370" s="231">
        <v>12.26282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564.25</v>
      </c>
      <c r="D371" s="232">
        <v>567.05000000000007</v>
      </c>
      <c r="E371" s="232">
        <v>559.70000000000016</v>
      </c>
      <c r="F371" s="232">
        <v>555.15000000000009</v>
      </c>
      <c r="G371" s="232">
        <v>547.80000000000018</v>
      </c>
      <c r="H371" s="232">
        <v>571.60000000000014</v>
      </c>
      <c r="I371" s="232">
        <v>578.95000000000005</v>
      </c>
      <c r="J371" s="232">
        <v>583.50000000000011</v>
      </c>
      <c r="K371" s="231">
        <v>574.4</v>
      </c>
      <c r="L371" s="231">
        <v>562.5</v>
      </c>
      <c r="M371" s="231">
        <v>1.59429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108.05</v>
      </c>
      <c r="D372" s="232">
        <v>106.21666666666665</v>
      </c>
      <c r="E372" s="232">
        <v>102.93333333333331</v>
      </c>
      <c r="F372" s="232">
        <v>97.816666666666649</v>
      </c>
      <c r="G372" s="232">
        <v>94.533333333333303</v>
      </c>
      <c r="H372" s="232">
        <v>111.33333333333331</v>
      </c>
      <c r="I372" s="232">
        <v>114.61666666666665</v>
      </c>
      <c r="J372" s="232">
        <v>119.73333333333332</v>
      </c>
      <c r="K372" s="231">
        <v>109.5</v>
      </c>
      <c r="L372" s="231">
        <v>101.1</v>
      </c>
      <c r="M372" s="231">
        <v>20.776479999999999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956.5</v>
      </c>
      <c r="D373" s="232">
        <v>962.08333333333337</v>
      </c>
      <c r="E373" s="232">
        <v>940.26666666666677</v>
      </c>
      <c r="F373" s="232">
        <v>924.03333333333342</v>
      </c>
      <c r="G373" s="232">
        <v>902.21666666666681</v>
      </c>
      <c r="H373" s="232">
        <v>978.31666666666672</v>
      </c>
      <c r="I373" s="232">
        <v>1000.1333333333333</v>
      </c>
      <c r="J373" s="232">
        <v>1016.3666666666667</v>
      </c>
      <c r="K373" s="231">
        <v>983.9</v>
      </c>
      <c r="L373" s="231">
        <v>945.85</v>
      </c>
      <c r="M373" s="231">
        <v>9.9629999999999996E-2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4557.6499999999996</v>
      </c>
      <c r="D374" s="232">
        <v>4568.6166666666659</v>
      </c>
      <c r="E374" s="232">
        <v>4539.0333333333319</v>
      </c>
      <c r="F374" s="232">
        <v>4520.4166666666661</v>
      </c>
      <c r="G374" s="232">
        <v>4490.8333333333321</v>
      </c>
      <c r="H374" s="232">
        <v>4587.2333333333318</v>
      </c>
      <c r="I374" s="232">
        <v>4616.8166666666657</v>
      </c>
      <c r="J374" s="232">
        <v>4635.4333333333316</v>
      </c>
      <c r="K374" s="231">
        <v>4598.2</v>
      </c>
      <c r="L374" s="231">
        <v>4550</v>
      </c>
      <c r="M374" s="231">
        <v>2.3019999999999999E-2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13656.65</v>
      </c>
      <c r="D375" s="232">
        <v>13581.566666666666</v>
      </c>
      <c r="E375" s="232">
        <v>13475.083333333332</v>
      </c>
      <c r="F375" s="232">
        <v>13293.516666666666</v>
      </c>
      <c r="G375" s="232">
        <v>13187.033333333333</v>
      </c>
      <c r="H375" s="232">
        <v>13763.133333333331</v>
      </c>
      <c r="I375" s="232">
        <v>13869.616666666665</v>
      </c>
      <c r="J375" s="232">
        <v>14051.183333333331</v>
      </c>
      <c r="K375" s="231">
        <v>13688.05</v>
      </c>
      <c r="L375" s="231">
        <v>13400</v>
      </c>
      <c r="M375" s="231">
        <v>7.0110000000000006E-2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48.25</v>
      </c>
      <c r="D376" s="232">
        <v>48.033333333333331</v>
      </c>
      <c r="E376" s="232">
        <v>47.466666666666661</v>
      </c>
      <c r="F376" s="232">
        <v>46.68333333333333</v>
      </c>
      <c r="G376" s="232">
        <v>46.11666666666666</v>
      </c>
      <c r="H376" s="232">
        <v>48.816666666666663</v>
      </c>
      <c r="I376" s="232">
        <v>49.383333333333326</v>
      </c>
      <c r="J376" s="232">
        <v>50.166666666666664</v>
      </c>
      <c r="K376" s="231">
        <v>48.6</v>
      </c>
      <c r="L376" s="231">
        <v>47.25</v>
      </c>
      <c r="M376" s="231">
        <v>593.29147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377.9</v>
      </c>
      <c r="D377" s="232">
        <v>378.86666666666662</v>
      </c>
      <c r="E377" s="232">
        <v>372.73333333333323</v>
      </c>
      <c r="F377" s="232">
        <v>367.56666666666661</v>
      </c>
      <c r="G377" s="232">
        <v>361.43333333333322</v>
      </c>
      <c r="H377" s="232">
        <v>384.03333333333325</v>
      </c>
      <c r="I377" s="232">
        <v>390.16666666666657</v>
      </c>
      <c r="J377" s="232">
        <v>395.33333333333326</v>
      </c>
      <c r="K377" s="231">
        <v>385</v>
      </c>
      <c r="L377" s="231">
        <v>373.7</v>
      </c>
      <c r="M377" s="231">
        <v>1.4659599999999999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153.80000000000001</v>
      </c>
      <c r="D378" s="232">
        <v>153.20000000000002</v>
      </c>
      <c r="E378" s="232">
        <v>151.40000000000003</v>
      </c>
      <c r="F378" s="232">
        <v>149.00000000000003</v>
      </c>
      <c r="G378" s="232">
        <v>147.20000000000005</v>
      </c>
      <c r="H378" s="232">
        <v>155.60000000000002</v>
      </c>
      <c r="I378" s="232">
        <v>157.40000000000003</v>
      </c>
      <c r="J378" s="232">
        <v>159.80000000000001</v>
      </c>
      <c r="K378" s="231">
        <v>155</v>
      </c>
      <c r="L378" s="231">
        <v>150.80000000000001</v>
      </c>
      <c r="M378" s="231">
        <v>52.658619999999999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112.8</v>
      </c>
      <c r="D379" s="232">
        <v>112.39999999999999</v>
      </c>
      <c r="E379" s="232">
        <v>111.64999999999998</v>
      </c>
      <c r="F379" s="232">
        <v>110.49999999999999</v>
      </c>
      <c r="G379" s="232">
        <v>109.74999999999997</v>
      </c>
      <c r="H379" s="232">
        <v>113.54999999999998</v>
      </c>
      <c r="I379" s="232">
        <v>114.30000000000001</v>
      </c>
      <c r="J379" s="232">
        <v>115.44999999999999</v>
      </c>
      <c r="K379" s="231">
        <v>113.15</v>
      </c>
      <c r="L379" s="231">
        <v>111.25</v>
      </c>
      <c r="M379" s="231">
        <v>36.231610000000003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602.5</v>
      </c>
      <c r="D380" s="232">
        <v>600.66666666666663</v>
      </c>
      <c r="E380" s="232">
        <v>589.68333333333328</v>
      </c>
      <c r="F380" s="232">
        <v>576.86666666666667</v>
      </c>
      <c r="G380" s="232">
        <v>565.88333333333333</v>
      </c>
      <c r="H380" s="232">
        <v>613.48333333333323</v>
      </c>
      <c r="I380" s="232">
        <v>624.46666666666658</v>
      </c>
      <c r="J380" s="232">
        <v>637.28333333333319</v>
      </c>
      <c r="K380" s="231">
        <v>611.65</v>
      </c>
      <c r="L380" s="231">
        <v>587.85</v>
      </c>
      <c r="M380" s="231">
        <v>6.32254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329</v>
      </c>
      <c r="D381" s="232">
        <v>324.55</v>
      </c>
      <c r="E381" s="232">
        <v>317.10000000000002</v>
      </c>
      <c r="F381" s="232">
        <v>305.2</v>
      </c>
      <c r="G381" s="232">
        <v>297.75</v>
      </c>
      <c r="H381" s="232">
        <v>336.45000000000005</v>
      </c>
      <c r="I381" s="232">
        <v>343.9</v>
      </c>
      <c r="J381" s="232">
        <v>355.80000000000007</v>
      </c>
      <c r="K381" s="231">
        <v>332</v>
      </c>
      <c r="L381" s="231">
        <v>312.64999999999998</v>
      </c>
      <c r="M381" s="231">
        <v>7.5613099999999998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1133.4000000000001</v>
      </c>
      <c r="D382" s="232">
        <v>1122.95</v>
      </c>
      <c r="E382" s="232">
        <v>1110.9000000000001</v>
      </c>
      <c r="F382" s="232">
        <v>1088.4000000000001</v>
      </c>
      <c r="G382" s="232">
        <v>1076.3500000000001</v>
      </c>
      <c r="H382" s="232">
        <v>1145.45</v>
      </c>
      <c r="I382" s="232">
        <v>1157.4999999999998</v>
      </c>
      <c r="J382" s="232">
        <v>1180</v>
      </c>
      <c r="K382" s="231">
        <v>1135</v>
      </c>
      <c r="L382" s="231">
        <v>1100.45</v>
      </c>
      <c r="M382" s="231">
        <v>1.63174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65.05</v>
      </c>
      <c r="D383" s="232">
        <v>64.3</v>
      </c>
      <c r="E383" s="232">
        <v>62.3</v>
      </c>
      <c r="F383" s="232">
        <v>59.55</v>
      </c>
      <c r="G383" s="232">
        <v>57.55</v>
      </c>
      <c r="H383" s="232">
        <v>67.05</v>
      </c>
      <c r="I383" s="232">
        <v>69.05</v>
      </c>
      <c r="J383" s="232">
        <v>71.8</v>
      </c>
      <c r="K383" s="231">
        <v>66.3</v>
      </c>
      <c r="L383" s="231">
        <v>61.55</v>
      </c>
      <c r="M383" s="231">
        <v>130.77206000000001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157.55000000000001</v>
      </c>
      <c r="D384" s="232">
        <v>158.61666666666667</v>
      </c>
      <c r="E384" s="232">
        <v>156.03333333333336</v>
      </c>
      <c r="F384" s="232">
        <v>154.51666666666668</v>
      </c>
      <c r="G384" s="232">
        <v>151.93333333333337</v>
      </c>
      <c r="H384" s="232">
        <v>160.13333333333335</v>
      </c>
      <c r="I384" s="232">
        <v>162.71666666666667</v>
      </c>
      <c r="J384" s="232">
        <v>164.23333333333335</v>
      </c>
      <c r="K384" s="231">
        <v>161.19999999999999</v>
      </c>
      <c r="L384" s="231">
        <v>157.1</v>
      </c>
      <c r="M384" s="231">
        <v>10.19919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689.3</v>
      </c>
      <c r="D385" s="232">
        <v>696.43333333333339</v>
      </c>
      <c r="E385" s="232">
        <v>674.86666666666679</v>
      </c>
      <c r="F385" s="232">
        <v>660.43333333333339</v>
      </c>
      <c r="G385" s="232">
        <v>638.86666666666679</v>
      </c>
      <c r="H385" s="232">
        <v>710.86666666666679</v>
      </c>
      <c r="I385" s="232">
        <v>732.43333333333339</v>
      </c>
      <c r="J385" s="232">
        <v>746.86666666666679</v>
      </c>
      <c r="K385" s="231">
        <v>718</v>
      </c>
      <c r="L385" s="231">
        <v>682</v>
      </c>
      <c r="M385" s="231">
        <v>3.17679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204.2</v>
      </c>
      <c r="D386" s="232">
        <v>203.85</v>
      </c>
      <c r="E386" s="232">
        <v>201.7</v>
      </c>
      <c r="F386" s="232">
        <v>199.2</v>
      </c>
      <c r="G386" s="232">
        <v>197.04999999999998</v>
      </c>
      <c r="H386" s="232">
        <v>206.35</v>
      </c>
      <c r="I386" s="232">
        <v>208.50000000000003</v>
      </c>
      <c r="J386" s="232">
        <v>211</v>
      </c>
      <c r="K386" s="231">
        <v>206</v>
      </c>
      <c r="L386" s="231">
        <v>201.35</v>
      </c>
      <c r="M386" s="231">
        <v>1.9938499999999999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102.1</v>
      </c>
      <c r="D387" s="232">
        <v>102.75</v>
      </c>
      <c r="E387" s="232">
        <v>100.5</v>
      </c>
      <c r="F387" s="232">
        <v>98.9</v>
      </c>
      <c r="G387" s="232">
        <v>96.65</v>
      </c>
      <c r="H387" s="232">
        <v>104.35</v>
      </c>
      <c r="I387" s="232">
        <v>106.6</v>
      </c>
      <c r="J387" s="232">
        <v>108.19999999999999</v>
      </c>
      <c r="K387" s="231">
        <v>105</v>
      </c>
      <c r="L387" s="231">
        <v>101.15</v>
      </c>
      <c r="M387" s="231">
        <v>38.328600000000002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2183.0500000000002</v>
      </c>
      <c r="D388" s="232">
        <v>2219.0166666666669</v>
      </c>
      <c r="E388" s="232">
        <v>2139.0333333333338</v>
      </c>
      <c r="F388" s="232">
        <v>2095.0166666666669</v>
      </c>
      <c r="G388" s="232">
        <v>2015.0333333333338</v>
      </c>
      <c r="H388" s="232">
        <v>2263.0333333333338</v>
      </c>
      <c r="I388" s="232">
        <v>2343.0166666666664</v>
      </c>
      <c r="J388" s="232">
        <v>2387.0333333333338</v>
      </c>
      <c r="K388" s="231">
        <v>2299</v>
      </c>
      <c r="L388" s="231">
        <v>2175</v>
      </c>
      <c r="M388" s="231">
        <v>0.44407999999999997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39.6</v>
      </c>
      <c r="D389" s="232">
        <v>39.35</v>
      </c>
      <c r="E389" s="232">
        <v>38.800000000000004</v>
      </c>
      <c r="F389" s="232">
        <v>38</v>
      </c>
      <c r="G389" s="232">
        <v>37.450000000000003</v>
      </c>
      <c r="H389" s="232">
        <v>40.150000000000006</v>
      </c>
      <c r="I389" s="232">
        <v>40.700000000000003</v>
      </c>
      <c r="J389" s="232">
        <v>41.500000000000007</v>
      </c>
      <c r="K389" s="231">
        <v>39.9</v>
      </c>
      <c r="L389" s="231">
        <v>38.549999999999997</v>
      </c>
      <c r="M389" s="231">
        <v>9.4266000000000005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1318.45</v>
      </c>
      <c r="D390" s="232">
        <v>1295.5</v>
      </c>
      <c r="E390" s="232">
        <v>1256</v>
      </c>
      <c r="F390" s="232">
        <v>1193.55</v>
      </c>
      <c r="G390" s="232">
        <v>1154.05</v>
      </c>
      <c r="H390" s="232">
        <v>1357.95</v>
      </c>
      <c r="I390" s="232">
        <v>1397.45</v>
      </c>
      <c r="J390" s="232">
        <v>1459.9</v>
      </c>
      <c r="K390" s="231">
        <v>1335</v>
      </c>
      <c r="L390" s="231">
        <v>1233.05</v>
      </c>
      <c r="M390" s="231">
        <v>7.8924200000000004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172.1</v>
      </c>
      <c r="D391" s="232">
        <v>169.93333333333334</v>
      </c>
      <c r="E391" s="232">
        <v>166.86666666666667</v>
      </c>
      <c r="F391" s="232">
        <v>161.63333333333333</v>
      </c>
      <c r="G391" s="232">
        <v>158.56666666666666</v>
      </c>
      <c r="H391" s="232">
        <v>175.16666666666669</v>
      </c>
      <c r="I391" s="232">
        <v>178.23333333333335</v>
      </c>
      <c r="J391" s="232">
        <v>183.4666666666667</v>
      </c>
      <c r="K391" s="231">
        <v>173</v>
      </c>
      <c r="L391" s="231">
        <v>164.7</v>
      </c>
      <c r="M391" s="231">
        <v>22.94389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777.3</v>
      </c>
      <c r="D392" s="232">
        <v>780.0333333333333</v>
      </c>
      <c r="E392" s="232">
        <v>772.26666666666665</v>
      </c>
      <c r="F392" s="232">
        <v>767.23333333333335</v>
      </c>
      <c r="G392" s="232">
        <v>759.4666666666667</v>
      </c>
      <c r="H392" s="232">
        <v>785.06666666666661</v>
      </c>
      <c r="I392" s="232">
        <v>792.83333333333326</v>
      </c>
      <c r="J392" s="232">
        <v>797.86666666666656</v>
      </c>
      <c r="K392" s="231">
        <v>787.8</v>
      </c>
      <c r="L392" s="231">
        <v>775</v>
      </c>
      <c r="M392" s="231">
        <v>0.59823999999999999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2367.5</v>
      </c>
      <c r="D393" s="232">
        <v>2374.5333333333333</v>
      </c>
      <c r="E393" s="232">
        <v>2354.3166666666666</v>
      </c>
      <c r="F393" s="232">
        <v>2341.1333333333332</v>
      </c>
      <c r="G393" s="232">
        <v>2320.9166666666665</v>
      </c>
      <c r="H393" s="232">
        <v>2387.7166666666667</v>
      </c>
      <c r="I393" s="232">
        <v>2407.9333333333329</v>
      </c>
      <c r="J393" s="232">
        <v>2421.1166666666668</v>
      </c>
      <c r="K393" s="231">
        <v>2394.75</v>
      </c>
      <c r="L393" s="231">
        <v>2361.35</v>
      </c>
      <c r="M393" s="231">
        <v>45.466549999999998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96.9</v>
      </c>
      <c r="D394" s="232">
        <v>97.34999999999998</v>
      </c>
      <c r="E394" s="232">
        <v>95.899999999999963</v>
      </c>
      <c r="F394" s="232">
        <v>94.899999999999977</v>
      </c>
      <c r="G394" s="232">
        <v>93.44999999999996</v>
      </c>
      <c r="H394" s="232">
        <v>98.349999999999966</v>
      </c>
      <c r="I394" s="232">
        <v>99.799999999999983</v>
      </c>
      <c r="J394" s="232">
        <v>100.79999999999997</v>
      </c>
      <c r="K394" s="231">
        <v>98.8</v>
      </c>
      <c r="L394" s="231">
        <v>96.35</v>
      </c>
      <c r="M394" s="231">
        <v>3.83195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677.3</v>
      </c>
      <c r="D395" s="232">
        <v>677.43333333333328</v>
      </c>
      <c r="E395" s="232">
        <v>664.91666666666652</v>
      </c>
      <c r="F395" s="232">
        <v>652.53333333333319</v>
      </c>
      <c r="G395" s="232">
        <v>640.01666666666642</v>
      </c>
      <c r="H395" s="232">
        <v>689.81666666666661</v>
      </c>
      <c r="I395" s="232">
        <v>702.33333333333326</v>
      </c>
      <c r="J395" s="232">
        <v>714.7166666666667</v>
      </c>
      <c r="K395" s="231">
        <v>689.95</v>
      </c>
      <c r="L395" s="231">
        <v>665.05</v>
      </c>
      <c r="M395" s="231">
        <v>0.54805000000000004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1357.6</v>
      </c>
      <c r="D396" s="232">
        <v>1340.6666666666667</v>
      </c>
      <c r="E396" s="232">
        <v>1319.9333333333334</v>
      </c>
      <c r="F396" s="232">
        <v>1282.2666666666667</v>
      </c>
      <c r="G396" s="232">
        <v>1261.5333333333333</v>
      </c>
      <c r="H396" s="232">
        <v>1378.3333333333335</v>
      </c>
      <c r="I396" s="232">
        <v>1399.0666666666666</v>
      </c>
      <c r="J396" s="232">
        <v>1436.7333333333336</v>
      </c>
      <c r="K396" s="231">
        <v>1361.4</v>
      </c>
      <c r="L396" s="231">
        <v>1303</v>
      </c>
      <c r="M396" s="231">
        <v>3.48767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739.2</v>
      </c>
      <c r="D397" s="232">
        <v>739.71666666666658</v>
      </c>
      <c r="E397" s="232">
        <v>733.78333333333319</v>
      </c>
      <c r="F397" s="232">
        <v>728.36666666666656</v>
      </c>
      <c r="G397" s="232">
        <v>722.43333333333317</v>
      </c>
      <c r="H397" s="232">
        <v>745.13333333333321</v>
      </c>
      <c r="I397" s="232">
        <v>751.06666666666661</v>
      </c>
      <c r="J397" s="232">
        <v>756.48333333333323</v>
      </c>
      <c r="K397" s="231">
        <v>745.65</v>
      </c>
      <c r="L397" s="231">
        <v>734.3</v>
      </c>
      <c r="M397" s="231">
        <v>8.13246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1135.4000000000001</v>
      </c>
      <c r="D398" s="232">
        <v>1133.7166666666667</v>
      </c>
      <c r="E398" s="232">
        <v>1125.5333333333333</v>
      </c>
      <c r="F398" s="232">
        <v>1115.6666666666665</v>
      </c>
      <c r="G398" s="232">
        <v>1107.4833333333331</v>
      </c>
      <c r="H398" s="232">
        <v>1143.5833333333335</v>
      </c>
      <c r="I398" s="232">
        <v>1151.7666666666669</v>
      </c>
      <c r="J398" s="232">
        <v>1161.6333333333337</v>
      </c>
      <c r="K398" s="231">
        <v>1141.9000000000001</v>
      </c>
      <c r="L398" s="231">
        <v>1123.8499999999999</v>
      </c>
      <c r="M398" s="231">
        <v>7.6817900000000003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361</v>
      </c>
      <c r="D399" s="232">
        <v>360.86666666666662</v>
      </c>
      <c r="E399" s="232">
        <v>353.23333333333323</v>
      </c>
      <c r="F399" s="232">
        <v>345.46666666666664</v>
      </c>
      <c r="G399" s="232">
        <v>337.83333333333326</v>
      </c>
      <c r="H399" s="232">
        <v>368.63333333333321</v>
      </c>
      <c r="I399" s="232">
        <v>376.26666666666654</v>
      </c>
      <c r="J399" s="232">
        <v>384.03333333333319</v>
      </c>
      <c r="K399" s="231">
        <v>368.5</v>
      </c>
      <c r="L399" s="231">
        <v>353.1</v>
      </c>
      <c r="M399" s="231">
        <v>1.97651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31.65</v>
      </c>
      <c r="D400" s="232">
        <v>31.433333333333334</v>
      </c>
      <c r="E400" s="232">
        <v>30.966666666666669</v>
      </c>
      <c r="F400" s="232">
        <v>30.283333333333335</v>
      </c>
      <c r="G400" s="232">
        <v>29.81666666666667</v>
      </c>
      <c r="H400" s="232">
        <v>32.116666666666667</v>
      </c>
      <c r="I400" s="232">
        <v>32.583333333333329</v>
      </c>
      <c r="J400" s="232">
        <v>33.266666666666666</v>
      </c>
      <c r="K400" s="231">
        <v>31.9</v>
      </c>
      <c r="L400" s="231">
        <v>30.75</v>
      </c>
      <c r="M400" s="231">
        <v>25.71884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4454.1499999999996</v>
      </c>
      <c r="D401" s="232">
        <v>4451.916666666667</v>
      </c>
      <c r="E401" s="232">
        <v>4428.8333333333339</v>
      </c>
      <c r="F401" s="232">
        <v>4403.5166666666673</v>
      </c>
      <c r="G401" s="232">
        <v>4380.4333333333343</v>
      </c>
      <c r="H401" s="232">
        <v>4477.2333333333336</v>
      </c>
      <c r="I401" s="232">
        <v>4500.3166666666675</v>
      </c>
      <c r="J401" s="232">
        <v>4525.6333333333332</v>
      </c>
      <c r="K401" s="231">
        <v>4475</v>
      </c>
      <c r="L401" s="231">
        <v>4426.6000000000004</v>
      </c>
      <c r="M401" s="231">
        <v>0.11341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2242.6999999999998</v>
      </c>
      <c r="D402" s="232">
        <v>2253.5166666666664</v>
      </c>
      <c r="E402" s="232">
        <v>2222.0333333333328</v>
      </c>
      <c r="F402" s="232">
        <v>2201.3666666666663</v>
      </c>
      <c r="G402" s="232">
        <v>2169.8833333333328</v>
      </c>
      <c r="H402" s="232">
        <v>2274.1833333333329</v>
      </c>
      <c r="I402" s="232">
        <v>2305.6666666666665</v>
      </c>
      <c r="J402" s="232">
        <v>2326.333333333333</v>
      </c>
      <c r="K402" s="231">
        <v>2285</v>
      </c>
      <c r="L402" s="231">
        <v>2232.85</v>
      </c>
      <c r="M402" s="231">
        <v>3.0113300000000001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82.35</v>
      </c>
      <c r="D403" s="232">
        <v>82.033333333333346</v>
      </c>
      <c r="E403" s="232">
        <v>81.366666666666688</v>
      </c>
      <c r="F403" s="232">
        <v>80.38333333333334</v>
      </c>
      <c r="G403" s="232">
        <v>79.716666666666683</v>
      </c>
      <c r="H403" s="232">
        <v>83.016666666666694</v>
      </c>
      <c r="I403" s="232">
        <v>83.683333333333351</v>
      </c>
      <c r="J403" s="232">
        <v>84.6666666666667</v>
      </c>
      <c r="K403" s="231">
        <v>82.7</v>
      </c>
      <c r="L403" s="231">
        <v>81.05</v>
      </c>
      <c r="M403" s="231">
        <v>96.851339999999993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5358.55</v>
      </c>
      <c r="D404" s="232">
        <v>5377.1833333333334</v>
      </c>
      <c r="E404" s="232">
        <v>5326.666666666667</v>
      </c>
      <c r="F404" s="232">
        <v>5294.7833333333338</v>
      </c>
      <c r="G404" s="232">
        <v>5244.2666666666673</v>
      </c>
      <c r="H404" s="232">
        <v>5409.0666666666666</v>
      </c>
      <c r="I404" s="232">
        <v>5459.583333333333</v>
      </c>
      <c r="J404" s="232">
        <v>5491.4666666666662</v>
      </c>
      <c r="K404" s="231">
        <v>5427.7</v>
      </c>
      <c r="L404" s="231">
        <v>5345.3</v>
      </c>
      <c r="M404" s="231">
        <v>0.111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1218.75</v>
      </c>
      <c r="D405" s="232">
        <v>1223.55</v>
      </c>
      <c r="E405" s="232">
        <v>1198.3999999999999</v>
      </c>
      <c r="F405" s="232">
        <v>1178.05</v>
      </c>
      <c r="G405" s="232">
        <v>1152.8999999999999</v>
      </c>
      <c r="H405" s="232">
        <v>1243.8999999999999</v>
      </c>
      <c r="I405" s="232">
        <v>1269.05</v>
      </c>
      <c r="J405" s="232">
        <v>1289.3999999999999</v>
      </c>
      <c r="K405" s="231">
        <v>1248.7</v>
      </c>
      <c r="L405" s="231">
        <v>1203.2</v>
      </c>
      <c r="M405" s="231">
        <v>1.1253200000000001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324.60000000000002</v>
      </c>
      <c r="D406" s="232">
        <v>325.65000000000003</v>
      </c>
      <c r="E406" s="232">
        <v>320.95000000000005</v>
      </c>
      <c r="F406" s="232">
        <v>317.3</v>
      </c>
      <c r="G406" s="232">
        <v>312.60000000000002</v>
      </c>
      <c r="H406" s="232">
        <v>329.30000000000007</v>
      </c>
      <c r="I406" s="232">
        <v>334</v>
      </c>
      <c r="J406" s="232">
        <v>337.65000000000009</v>
      </c>
      <c r="K406" s="231">
        <v>330.35</v>
      </c>
      <c r="L406" s="231">
        <v>322</v>
      </c>
      <c r="M406" s="231">
        <v>0.75102999999999998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2993.6</v>
      </c>
      <c r="D407" s="232">
        <v>2998.9333333333329</v>
      </c>
      <c r="E407" s="232">
        <v>2958.0666666666657</v>
      </c>
      <c r="F407" s="232">
        <v>2922.5333333333328</v>
      </c>
      <c r="G407" s="232">
        <v>2881.6666666666656</v>
      </c>
      <c r="H407" s="232">
        <v>3034.4666666666658</v>
      </c>
      <c r="I407" s="232">
        <v>3075.3333333333335</v>
      </c>
      <c r="J407" s="232">
        <v>3110.8666666666659</v>
      </c>
      <c r="K407" s="231">
        <v>3039.8</v>
      </c>
      <c r="L407" s="231">
        <v>2963.4</v>
      </c>
      <c r="M407" s="231">
        <v>1.0023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478.85</v>
      </c>
      <c r="D408" s="232">
        <v>480.36666666666662</v>
      </c>
      <c r="E408" s="232">
        <v>472.98333333333323</v>
      </c>
      <c r="F408" s="232">
        <v>467.11666666666662</v>
      </c>
      <c r="G408" s="232">
        <v>459.73333333333323</v>
      </c>
      <c r="H408" s="232">
        <v>486.23333333333323</v>
      </c>
      <c r="I408" s="232">
        <v>493.61666666666656</v>
      </c>
      <c r="J408" s="232">
        <v>499.48333333333323</v>
      </c>
      <c r="K408" s="231">
        <v>487.75</v>
      </c>
      <c r="L408" s="231">
        <v>474.5</v>
      </c>
      <c r="M408" s="231">
        <v>0.62116000000000005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1124.25</v>
      </c>
      <c r="D409" s="232">
        <v>1133.1666666666667</v>
      </c>
      <c r="E409" s="232">
        <v>1111.0833333333335</v>
      </c>
      <c r="F409" s="232">
        <v>1097.9166666666667</v>
      </c>
      <c r="G409" s="232">
        <v>1075.8333333333335</v>
      </c>
      <c r="H409" s="232">
        <v>1146.3333333333335</v>
      </c>
      <c r="I409" s="232">
        <v>1168.416666666667</v>
      </c>
      <c r="J409" s="232">
        <v>1181.5833333333335</v>
      </c>
      <c r="K409" s="231">
        <v>1155.25</v>
      </c>
      <c r="L409" s="231">
        <v>1120</v>
      </c>
      <c r="M409" s="231">
        <v>7.3179999999999995E-2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279.60000000000002</v>
      </c>
      <c r="D410" s="232">
        <v>283.90000000000003</v>
      </c>
      <c r="E410" s="232">
        <v>272.00000000000006</v>
      </c>
      <c r="F410" s="232">
        <v>264.40000000000003</v>
      </c>
      <c r="G410" s="232">
        <v>252.50000000000006</v>
      </c>
      <c r="H410" s="232">
        <v>291.50000000000006</v>
      </c>
      <c r="I410" s="232">
        <v>303.40000000000003</v>
      </c>
      <c r="J410" s="232">
        <v>311.00000000000006</v>
      </c>
      <c r="K410" s="231">
        <v>295.8</v>
      </c>
      <c r="L410" s="231">
        <v>276.3</v>
      </c>
      <c r="M410" s="231">
        <v>44.852080000000001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126.5</v>
      </c>
      <c r="D411" s="232">
        <v>122.78333333333335</v>
      </c>
      <c r="E411" s="232">
        <v>116.56666666666669</v>
      </c>
      <c r="F411" s="232">
        <v>106.63333333333334</v>
      </c>
      <c r="G411" s="232">
        <v>100.41666666666669</v>
      </c>
      <c r="H411" s="232">
        <v>132.7166666666667</v>
      </c>
      <c r="I411" s="232">
        <v>138.93333333333337</v>
      </c>
      <c r="J411" s="232">
        <v>148.8666666666667</v>
      </c>
      <c r="K411" s="231">
        <v>129</v>
      </c>
      <c r="L411" s="231">
        <v>112.85</v>
      </c>
      <c r="M411" s="231">
        <v>93.275630000000007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641.45000000000005</v>
      </c>
      <c r="D412" s="232">
        <v>641.6</v>
      </c>
      <c r="E412" s="232">
        <v>634.90000000000009</v>
      </c>
      <c r="F412" s="232">
        <v>628.35</v>
      </c>
      <c r="G412" s="232">
        <v>621.65000000000009</v>
      </c>
      <c r="H412" s="232">
        <v>648.15000000000009</v>
      </c>
      <c r="I412" s="232">
        <v>654.85000000000014</v>
      </c>
      <c r="J412" s="232">
        <v>661.40000000000009</v>
      </c>
      <c r="K412" s="231">
        <v>648.29999999999995</v>
      </c>
      <c r="L412" s="231">
        <v>635.04999999999995</v>
      </c>
      <c r="M412" s="231">
        <v>0.11697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25634.65</v>
      </c>
      <c r="D413" s="232">
        <v>25907.266666666666</v>
      </c>
      <c r="E413" s="232">
        <v>25315.383333333331</v>
      </c>
      <c r="F413" s="232">
        <v>24996.116666666665</v>
      </c>
      <c r="G413" s="232">
        <v>24404.23333333333</v>
      </c>
      <c r="H413" s="232">
        <v>26226.533333333333</v>
      </c>
      <c r="I413" s="232">
        <v>26818.416666666672</v>
      </c>
      <c r="J413" s="232">
        <v>27137.683333333334</v>
      </c>
      <c r="K413" s="231">
        <v>26499.15</v>
      </c>
      <c r="L413" s="231">
        <v>25588</v>
      </c>
      <c r="M413" s="231">
        <v>0.78883999999999999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44.1</v>
      </c>
      <c r="D414" s="232">
        <v>44.06666666666667</v>
      </c>
      <c r="E414" s="232">
        <v>43.433333333333337</v>
      </c>
      <c r="F414" s="232">
        <v>42.766666666666666</v>
      </c>
      <c r="G414" s="232">
        <v>42.133333333333333</v>
      </c>
      <c r="H414" s="232">
        <v>44.733333333333341</v>
      </c>
      <c r="I414" s="232">
        <v>45.366666666666681</v>
      </c>
      <c r="J414" s="232">
        <v>46.033333333333346</v>
      </c>
      <c r="K414" s="231">
        <v>44.7</v>
      </c>
      <c r="L414" s="231">
        <v>43.4</v>
      </c>
      <c r="M414" s="231">
        <v>34.307949999999998</v>
      </c>
      <c r="N414" s="1"/>
      <c r="O414" s="1"/>
    </row>
    <row r="415" spans="1:15" ht="12.75" customHeight="1">
      <c r="A415" s="30">
        <v>405</v>
      </c>
      <c r="B415" t="s">
        <v>872</v>
      </c>
      <c r="C415" s="312">
        <v>1200.3</v>
      </c>
      <c r="D415" s="313">
        <v>1203.55</v>
      </c>
      <c r="E415" s="313">
        <v>1191.8499999999999</v>
      </c>
      <c r="F415" s="313">
        <v>1183.3999999999999</v>
      </c>
      <c r="G415" s="313">
        <v>1171.6999999999998</v>
      </c>
      <c r="H415" s="313">
        <v>1212</v>
      </c>
      <c r="I415" s="313">
        <v>1223.7000000000003</v>
      </c>
      <c r="J415" s="313">
        <v>1232.1500000000001</v>
      </c>
      <c r="K415" s="312">
        <v>1215.25</v>
      </c>
      <c r="L415" s="312">
        <v>1195.0999999999999</v>
      </c>
      <c r="M415" s="312">
        <v>3.28241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286.10000000000002</v>
      </c>
      <c r="D416" s="232">
        <v>286.88333333333333</v>
      </c>
      <c r="E416" s="232">
        <v>282.06666666666666</v>
      </c>
      <c r="F416" s="232">
        <v>278.03333333333336</v>
      </c>
      <c r="G416" s="232">
        <v>273.2166666666667</v>
      </c>
      <c r="H416" s="232">
        <v>290.91666666666663</v>
      </c>
      <c r="I416" s="232">
        <v>295.73333333333323</v>
      </c>
      <c r="J416" s="232">
        <v>299.76666666666659</v>
      </c>
      <c r="K416" s="231">
        <v>291.7</v>
      </c>
      <c r="L416" s="231">
        <v>282.85000000000002</v>
      </c>
      <c r="M416" s="231">
        <v>0.76000999999999996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3257</v>
      </c>
      <c r="D417" s="232">
        <v>3257.3666666666668</v>
      </c>
      <c r="E417" s="232">
        <v>3234.7333333333336</v>
      </c>
      <c r="F417" s="232">
        <v>3212.4666666666667</v>
      </c>
      <c r="G417" s="232">
        <v>3189.8333333333335</v>
      </c>
      <c r="H417" s="232">
        <v>3279.6333333333337</v>
      </c>
      <c r="I417" s="232">
        <v>3302.2666666666669</v>
      </c>
      <c r="J417" s="232">
        <v>3324.5333333333338</v>
      </c>
      <c r="K417" s="231">
        <v>3280</v>
      </c>
      <c r="L417" s="231">
        <v>3235.1</v>
      </c>
      <c r="M417" s="231">
        <v>3.16425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575.9</v>
      </c>
      <c r="D418" s="232">
        <v>577.65</v>
      </c>
      <c r="E418" s="232">
        <v>570.25</v>
      </c>
      <c r="F418" s="232">
        <v>564.6</v>
      </c>
      <c r="G418" s="232">
        <v>557.20000000000005</v>
      </c>
      <c r="H418" s="232">
        <v>583.29999999999995</v>
      </c>
      <c r="I418" s="232">
        <v>590.69999999999982</v>
      </c>
      <c r="J418" s="232">
        <v>596.34999999999991</v>
      </c>
      <c r="K418" s="231">
        <v>585.04999999999995</v>
      </c>
      <c r="L418" s="231">
        <v>572</v>
      </c>
      <c r="M418" s="231">
        <v>0.45024999999999998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3862.65</v>
      </c>
      <c r="D419" s="232">
        <v>3896.5499999999997</v>
      </c>
      <c r="E419" s="232">
        <v>3816.0999999999995</v>
      </c>
      <c r="F419" s="232">
        <v>3769.5499999999997</v>
      </c>
      <c r="G419" s="232">
        <v>3689.0999999999995</v>
      </c>
      <c r="H419" s="232">
        <v>3943.0999999999995</v>
      </c>
      <c r="I419" s="232">
        <v>4023.5499999999993</v>
      </c>
      <c r="J419" s="232">
        <v>4070.0999999999995</v>
      </c>
      <c r="K419" s="231">
        <v>3977</v>
      </c>
      <c r="L419" s="231">
        <v>3850</v>
      </c>
      <c r="M419" s="231">
        <v>0.44178000000000001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463.9</v>
      </c>
      <c r="D420" s="232">
        <v>464.39999999999992</v>
      </c>
      <c r="E420" s="232">
        <v>456.89999999999986</v>
      </c>
      <c r="F420" s="232">
        <v>449.89999999999992</v>
      </c>
      <c r="G420" s="232">
        <v>442.39999999999986</v>
      </c>
      <c r="H420" s="232">
        <v>471.39999999999986</v>
      </c>
      <c r="I420" s="232">
        <v>478.9</v>
      </c>
      <c r="J420" s="232">
        <v>485.89999999999986</v>
      </c>
      <c r="K420" s="231">
        <v>471.9</v>
      </c>
      <c r="L420" s="231">
        <v>457.4</v>
      </c>
      <c r="M420" s="231">
        <v>7.7203200000000001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727.1</v>
      </c>
      <c r="D421" s="232">
        <v>719.68333333333339</v>
      </c>
      <c r="E421" s="232">
        <v>701.36666666666679</v>
      </c>
      <c r="F421" s="232">
        <v>675.63333333333344</v>
      </c>
      <c r="G421" s="232">
        <v>657.31666666666683</v>
      </c>
      <c r="H421" s="232">
        <v>745.41666666666674</v>
      </c>
      <c r="I421" s="232">
        <v>763.73333333333335</v>
      </c>
      <c r="J421" s="232">
        <v>789.4666666666667</v>
      </c>
      <c r="K421" s="231">
        <v>738</v>
      </c>
      <c r="L421" s="231">
        <v>693.95</v>
      </c>
      <c r="M421" s="231">
        <v>29.174679999999999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562.29999999999995</v>
      </c>
      <c r="D422" s="232">
        <v>561.13333333333333</v>
      </c>
      <c r="E422" s="232">
        <v>556.86666666666667</v>
      </c>
      <c r="F422" s="232">
        <v>551.43333333333339</v>
      </c>
      <c r="G422" s="232">
        <v>547.16666666666674</v>
      </c>
      <c r="H422" s="232">
        <v>566.56666666666661</v>
      </c>
      <c r="I422" s="232">
        <v>570.83333333333326</v>
      </c>
      <c r="J422" s="232">
        <v>576.26666666666654</v>
      </c>
      <c r="K422" s="231">
        <v>565.4</v>
      </c>
      <c r="L422" s="231">
        <v>555.70000000000005</v>
      </c>
      <c r="M422" s="231">
        <v>10.89283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521</v>
      </c>
      <c r="D423" s="232">
        <v>518.7833333333333</v>
      </c>
      <c r="E423" s="232">
        <v>513.56666666666661</v>
      </c>
      <c r="F423" s="232">
        <v>506.13333333333333</v>
      </c>
      <c r="G423" s="232">
        <v>500.91666666666663</v>
      </c>
      <c r="H423" s="232">
        <v>526.21666666666658</v>
      </c>
      <c r="I423" s="232">
        <v>531.43333333333328</v>
      </c>
      <c r="J423" s="232">
        <v>538.86666666666656</v>
      </c>
      <c r="K423" s="231">
        <v>524</v>
      </c>
      <c r="L423" s="231">
        <v>511.35</v>
      </c>
      <c r="M423" s="231">
        <v>155.35085000000001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84.9</v>
      </c>
      <c r="D424" s="232">
        <v>85.133333333333326</v>
      </c>
      <c r="E424" s="232">
        <v>83.966666666666654</v>
      </c>
      <c r="F424" s="232">
        <v>83.033333333333331</v>
      </c>
      <c r="G424" s="232">
        <v>81.86666666666666</v>
      </c>
      <c r="H424" s="232">
        <v>86.066666666666649</v>
      </c>
      <c r="I424" s="232">
        <v>87.233333333333334</v>
      </c>
      <c r="J424" s="232">
        <v>88.166666666666643</v>
      </c>
      <c r="K424" s="231">
        <v>86.3</v>
      </c>
      <c r="L424" s="231">
        <v>84.2</v>
      </c>
      <c r="M424" s="231">
        <v>247.71081000000001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300.35000000000002</v>
      </c>
      <c r="D425" s="232">
        <v>297.86666666666667</v>
      </c>
      <c r="E425" s="232">
        <v>293.48333333333335</v>
      </c>
      <c r="F425" s="232">
        <v>286.61666666666667</v>
      </c>
      <c r="G425" s="232">
        <v>282.23333333333335</v>
      </c>
      <c r="H425" s="232">
        <v>304.73333333333335</v>
      </c>
      <c r="I425" s="232">
        <v>309.11666666666667</v>
      </c>
      <c r="J425" s="232">
        <v>315.98333333333335</v>
      </c>
      <c r="K425" s="231">
        <v>302.25</v>
      </c>
      <c r="L425" s="231">
        <v>291</v>
      </c>
      <c r="M425" s="231">
        <v>2.7307000000000001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167.3</v>
      </c>
      <c r="D426" s="232">
        <v>166.79999999999998</v>
      </c>
      <c r="E426" s="232">
        <v>163.59999999999997</v>
      </c>
      <c r="F426" s="232">
        <v>159.89999999999998</v>
      </c>
      <c r="G426" s="232">
        <v>156.69999999999996</v>
      </c>
      <c r="H426" s="232">
        <v>170.49999999999997</v>
      </c>
      <c r="I426" s="232">
        <v>173.69999999999996</v>
      </c>
      <c r="J426" s="232">
        <v>177.39999999999998</v>
      </c>
      <c r="K426" s="231">
        <v>170</v>
      </c>
      <c r="L426" s="231">
        <v>163.1</v>
      </c>
      <c r="M426" s="231">
        <v>4.5731999999999999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367.85</v>
      </c>
      <c r="D427" s="232">
        <v>369.8</v>
      </c>
      <c r="E427" s="232">
        <v>363.3</v>
      </c>
      <c r="F427" s="232">
        <v>358.75</v>
      </c>
      <c r="G427" s="232">
        <v>352.25</v>
      </c>
      <c r="H427" s="232">
        <v>374.35</v>
      </c>
      <c r="I427" s="232">
        <v>380.85</v>
      </c>
      <c r="J427" s="232">
        <v>385.40000000000003</v>
      </c>
      <c r="K427" s="231">
        <v>376.3</v>
      </c>
      <c r="L427" s="231">
        <v>365.25</v>
      </c>
      <c r="M427" s="231">
        <v>0.50683999999999996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452.45</v>
      </c>
      <c r="D428" s="232">
        <v>459.61666666666662</v>
      </c>
      <c r="E428" s="232">
        <v>443.38333333333321</v>
      </c>
      <c r="F428" s="232">
        <v>434.31666666666661</v>
      </c>
      <c r="G428" s="232">
        <v>418.0833333333332</v>
      </c>
      <c r="H428" s="232">
        <v>468.68333333333322</v>
      </c>
      <c r="I428" s="232">
        <v>484.91666666666669</v>
      </c>
      <c r="J428" s="232">
        <v>493.98333333333323</v>
      </c>
      <c r="K428" s="231">
        <v>475.85</v>
      </c>
      <c r="L428" s="231">
        <v>450.55</v>
      </c>
      <c r="M428" s="231">
        <v>4.1100099999999999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190.8</v>
      </c>
      <c r="D429" s="232">
        <v>190.63333333333333</v>
      </c>
      <c r="E429" s="232">
        <v>188.31666666666666</v>
      </c>
      <c r="F429" s="232">
        <v>185.83333333333334</v>
      </c>
      <c r="G429" s="232">
        <v>183.51666666666668</v>
      </c>
      <c r="H429" s="232">
        <v>193.11666666666665</v>
      </c>
      <c r="I429" s="232">
        <v>195.43333333333331</v>
      </c>
      <c r="J429" s="232">
        <v>197.91666666666663</v>
      </c>
      <c r="K429" s="231">
        <v>192.95</v>
      </c>
      <c r="L429" s="231">
        <v>188.15</v>
      </c>
      <c r="M429" s="231">
        <v>4.9519799999999998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972.5</v>
      </c>
      <c r="D430" s="232">
        <v>971.26666666666677</v>
      </c>
      <c r="E430" s="232">
        <v>965.28333333333353</v>
      </c>
      <c r="F430" s="232">
        <v>958.06666666666672</v>
      </c>
      <c r="G430" s="232">
        <v>952.08333333333348</v>
      </c>
      <c r="H430" s="232">
        <v>978.48333333333358</v>
      </c>
      <c r="I430" s="232">
        <v>984.46666666666692</v>
      </c>
      <c r="J430" s="232">
        <v>991.68333333333362</v>
      </c>
      <c r="K430" s="231">
        <v>977.25</v>
      </c>
      <c r="L430" s="231">
        <v>964.05</v>
      </c>
      <c r="M430" s="231">
        <v>28.359829999999999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438.1</v>
      </c>
      <c r="D431" s="232">
        <v>436.45</v>
      </c>
      <c r="E431" s="232">
        <v>432.54999999999995</v>
      </c>
      <c r="F431" s="232">
        <v>426.99999999999994</v>
      </c>
      <c r="G431" s="232">
        <v>423.09999999999991</v>
      </c>
      <c r="H431" s="232">
        <v>442</v>
      </c>
      <c r="I431" s="232">
        <v>445.9</v>
      </c>
      <c r="J431" s="232">
        <v>451.45000000000005</v>
      </c>
      <c r="K431" s="231">
        <v>440.35</v>
      </c>
      <c r="L431" s="231">
        <v>430.9</v>
      </c>
      <c r="M431" s="231">
        <v>3.7874099999999999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2301.65</v>
      </c>
      <c r="D432" s="232">
        <v>2302.8166666666666</v>
      </c>
      <c r="E432" s="232">
        <v>2280.1333333333332</v>
      </c>
      <c r="F432" s="232">
        <v>2258.6166666666668</v>
      </c>
      <c r="G432" s="232">
        <v>2235.9333333333334</v>
      </c>
      <c r="H432" s="232">
        <v>2324.333333333333</v>
      </c>
      <c r="I432" s="232">
        <v>2347.0166666666664</v>
      </c>
      <c r="J432" s="232">
        <v>2368.5333333333328</v>
      </c>
      <c r="K432" s="231">
        <v>2325.5</v>
      </c>
      <c r="L432" s="231">
        <v>2281.3000000000002</v>
      </c>
      <c r="M432" s="231">
        <v>6.3100000000000003E-2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990.5</v>
      </c>
      <c r="D433" s="232">
        <v>987.83333333333337</v>
      </c>
      <c r="E433" s="232">
        <v>980.66666666666674</v>
      </c>
      <c r="F433" s="232">
        <v>970.83333333333337</v>
      </c>
      <c r="G433" s="232">
        <v>963.66666666666674</v>
      </c>
      <c r="H433" s="232">
        <v>997.66666666666674</v>
      </c>
      <c r="I433" s="232">
        <v>1004.8333333333335</v>
      </c>
      <c r="J433" s="232">
        <v>1014.6666666666667</v>
      </c>
      <c r="K433" s="231">
        <v>995</v>
      </c>
      <c r="L433" s="231">
        <v>978</v>
      </c>
      <c r="M433" s="231">
        <v>0.75082000000000004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310.14999999999998</v>
      </c>
      <c r="D434" s="232">
        <v>309.39999999999998</v>
      </c>
      <c r="E434" s="232">
        <v>306.64999999999998</v>
      </c>
      <c r="F434" s="232">
        <v>303.14999999999998</v>
      </c>
      <c r="G434" s="232">
        <v>300.39999999999998</v>
      </c>
      <c r="H434" s="232">
        <v>312.89999999999998</v>
      </c>
      <c r="I434" s="232">
        <v>315.64999999999998</v>
      </c>
      <c r="J434" s="232">
        <v>319.14999999999998</v>
      </c>
      <c r="K434" s="231">
        <v>312.14999999999998</v>
      </c>
      <c r="L434" s="231">
        <v>305.89999999999998</v>
      </c>
      <c r="M434" s="231">
        <v>1.4091499999999999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357.3</v>
      </c>
      <c r="D435" s="232">
        <v>355.43333333333339</v>
      </c>
      <c r="E435" s="232">
        <v>350.96666666666681</v>
      </c>
      <c r="F435" s="232">
        <v>344.63333333333344</v>
      </c>
      <c r="G435" s="232">
        <v>340.16666666666686</v>
      </c>
      <c r="H435" s="232">
        <v>361.76666666666677</v>
      </c>
      <c r="I435" s="232">
        <v>366.23333333333335</v>
      </c>
      <c r="J435" s="232">
        <v>372.56666666666672</v>
      </c>
      <c r="K435" s="231">
        <v>359.9</v>
      </c>
      <c r="L435" s="231">
        <v>349.1</v>
      </c>
      <c r="M435" s="231">
        <v>0.75256999999999996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2694.6</v>
      </c>
      <c r="D436" s="232">
        <v>2698.6833333333334</v>
      </c>
      <c r="E436" s="232">
        <v>2667.3666666666668</v>
      </c>
      <c r="F436" s="232">
        <v>2640.1333333333332</v>
      </c>
      <c r="G436" s="232">
        <v>2608.8166666666666</v>
      </c>
      <c r="H436" s="232">
        <v>2725.916666666667</v>
      </c>
      <c r="I436" s="232">
        <v>2757.2333333333336</v>
      </c>
      <c r="J436" s="232">
        <v>2784.4666666666672</v>
      </c>
      <c r="K436" s="231">
        <v>2730</v>
      </c>
      <c r="L436" s="231">
        <v>2671.45</v>
      </c>
      <c r="M436" s="231">
        <v>1.0319400000000001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478</v>
      </c>
      <c r="D437" s="232">
        <v>478.2833333333333</v>
      </c>
      <c r="E437" s="232">
        <v>475.91666666666663</v>
      </c>
      <c r="F437" s="232">
        <v>473.83333333333331</v>
      </c>
      <c r="G437" s="232">
        <v>471.46666666666664</v>
      </c>
      <c r="H437" s="232">
        <v>480.36666666666662</v>
      </c>
      <c r="I437" s="232">
        <v>482.73333333333329</v>
      </c>
      <c r="J437" s="232">
        <v>484.81666666666661</v>
      </c>
      <c r="K437" s="231">
        <v>480.65</v>
      </c>
      <c r="L437" s="231">
        <v>476.2</v>
      </c>
      <c r="M437" s="231">
        <v>1.1674800000000001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8.15</v>
      </c>
      <c r="D438" s="232">
        <v>8.1833333333333336</v>
      </c>
      <c r="E438" s="232">
        <v>8.0166666666666675</v>
      </c>
      <c r="F438" s="232">
        <v>7.8833333333333346</v>
      </c>
      <c r="G438" s="232">
        <v>7.7166666666666686</v>
      </c>
      <c r="H438" s="232">
        <v>8.3166666666666664</v>
      </c>
      <c r="I438" s="232">
        <v>8.4833333333333307</v>
      </c>
      <c r="J438" s="232">
        <v>8.6166666666666654</v>
      </c>
      <c r="K438" s="231">
        <v>8.35</v>
      </c>
      <c r="L438" s="231">
        <v>8.0500000000000007</v>
      </c>
      <c r="M438" s="231">
        <v>575.13589999999999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256.5</v>
      </c>
      <c r="D439" s="232">
        <v>257.11666666666667</v>
      </c>
      <c r="E439" s="232">
        <v>252.53333333333336</v>
      </c>
      <c r="F439" s="232">
        <v>248.56666666666669</v>
      </c>
      <c r="G439" s="232">
        <v>243.98333333333338</v>
      </c>
      <c r="H439" s="232">
        <v>261.08333333333337</v>
      </c>
      <c r="I439" s="232">
        <v>265.66666666666663</v>
      </c>
      <c r="J439" s="232">
        <v>269.63333333333333</v>
      </c>
      <c r="K439" s="231">
        <v>261.7</v>
      </c>
      <c r="L439" s="231">
        <v>253.15</v>
      </c>
      <c r="M439" s="231">
        <v>1.08216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1115</v>
      </c>
      <c r="D440" s="232">
        <v>1121.0666666666666</v>
      </c>
      <c r="E440" s="232">
        <v>1097.1333333333332</v>
      </c>
      <c r="F440" s="232">
        <v>1079.2666666666667</v>
      </c>
      <c r="G440" s="232">
        <v>1055.3333333333333</v>
      </c>
      <c r="H440" s="232">
        <v>1138.9333333333332</v>
      </c>
      <c r="I440" s="232">
        <v>1162.8666666666666</v>
      </c>
      <c r="J440" s="232">
        <v>1180.7333333333331</v>
      </c>
      <c r="K440" s="231">
        <v>1145</v>
      </c>
      <c r="L440" s="231">
        <v>1103.2</v>
      </c>
      <c r="M440" s="231">
        <v>1.32263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584.70000000000005</v>
      </c>
      <c r="D441" s="232">
        <v>582.36666666666667</v>
      </c>
      <c r="E441" s="232">
        <v>576.7833333333333</v>
      </c>
      <c r="F441" s="232">
        <v>568.86666666666667</v>
      </c>
      <c r="G441" s="232">
        <v>563.2833333333333</v>
      </c>
      <c r="H441" s="232">
        <v>590.2833333333333</v>
      </c>
      <c r="I441" s="232">
        <v>595.86666666666656</v>
      </c>
      <c r="J441" s="232">
        <v>603.7833333333333</v>
      </c>
      <c r="K441" s="231">
        <v>587.95000000000005</v>
      </c>
      <c r="L441" s="231">
        <v>574.45000000000005</v>
      </c>
      <c r="M441" s="231">
        <v>7.3984300000000003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1561.9</v>
      </c>
      <c r="D442" s="232">
        <v>1559.3833333333332</v>
      </c>
      <c r="E442" s="232">
        <v>1548.7666666666664</v>
      </c>
      <c r="F442" s="232">
        <v>1535.6333333333332</v>
      </c>
      <c r="G442" s="232">
        <v>1525.0166666666664</v>
      </c>
      <c r="H442" s="232">
        <v>1572.5166666666664</v>
      </c>
      <c r="I442" s="232">
        <v>1583.1333333333332</v>
      </c>
      <c r="J442" s="232">
        <v>1596.2666666666664</v>
      </c>
      <c r="K442" s="231">
        <v>1570</v>
      </c>
      <c r="L442" s="231">
        <v>1546.25</v>
      </c>
      <c r="M442" s="231">
        <v>5.7360000000000001E-2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464.3</v>
      </c>
      <c r="D443" s="232">
        <v>464.76666666666665</v>
      </c>
      <c r="E443" s="232">
        <v>458.0333333333333</v>
      </c>
      <c r="F443" s="232">
        <v>451.76666666666665</v>
      </c>
      <c r="G443" s="232">
        <v>445.0333333333333</v>
      </c>
      <c r="H443" s="232">
        <v>471.0333333333333</v>
      </c>
      <c r="I443" s="232">
        <v>477.76666666666665</v>
      </c>
      <c r="J443" s="232">
        <v>484.0333333333333</v>
      </c>
      <c r="K443" s="231">
        <v>471.5</v>
      </c>
      <c r="L443" s="231">
        <v>458.5</v>
      </c>
      <c r="M443" s="231">
        <v>0.80444000000000004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755.85</v>
      </c>
      <c r="D444" s="232">
        <v>749.65</v>
      </c>
      <c r="E444" s="232">
        <v>741.3</v>
      </c>
      <c r="F444" s="232">
        <v>726.75</v>
      </c>
      <c r="G444" s="232">
        <v>718.4</v>
      </c>
      <c r="H444" s="232">
        <v>764.19999999999993</v>
      </c>
      <c r="I444" s="232">
        <v>772.55000000000007</v>
      </c>
      <c r="J444" s="232">
        <v>787.09999999999991</v>
      </c>
      <c r="K444" s="231">
        <v>758</v>
      </c>
      <c r="L444" s="231">
        <v>735.1</v>
      </c>
      <c r="M444" s="231">
        <v>0.21626999999999999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31.3</v>
      </c>
      <c r="D445" s="232">
        <v>31.433333333333337</v>
      </c>
      <c r="E445" s="232">
        <v>30.766666666666673</v>
      </c>
      <c r="F445" s="232">
        <v>30.233333333333334</v>
      </c>
      <c r="G445" s="232">
        <v>29.56666666666667</v>
      </c>
      <c r="H445" s="232">
        <v>31.966666666666676</v>
      </c>
      <c r="I445" s="232">
        <v>32.63333333333334</v>
      </c>
      <c r="J445" s="232">
        <v>33.166666666666679</v>
      </c>
      <c r="K445" s="231">
        <v>32.1</v>
      </c>
      <c r="L445" s="231">
        <v>30.9</v>
      </c>
      <c r="M445" s="231">
        <v>45.62565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1117.3</v>
      </c>
      <c r="D446" s="232">
        <v>1117.6833333333332</v>
      </c>
      <c r="E446" s="232">
        <v>1109.5166666666664</v>
      </c>
      <c r="F446" s="232">
        <v>1101.7333333333333</v>
      </c>
      <c r="G446" s="232">
        <v>1093.5666666666666</v>
      </c>
      <c r="H446" s="232">
        <v>1125.4666666666662</v>
      </c>
      <c r="I446" s="232">
        <v>1133.6333333333328</v>
      </c>
      <c r="J446" s="232">
        <v>1141.4166666666661</v>
      </c>
      <c r="K446" s="231">
        <v>1125.8499999999999</v>
      </c>
      <c r="L446" s="231">
        <v>1109.9000000000001</v>
      </c>
      <c r="M446" s="231">
        <v>8.7120099999999994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646.25</v>
      </c>
      <c r="D447" s="232">
        <v>652.4666666666667</v>
      </c>
      <c r="E447" s="232">
        <v>634.93333333333339</v>
      </c>
      <c r="F447" s="232">
        <v>623.61666666666667</v>
      </c>
      <c r="G447" s="232">
        <v>606.08333333333337</v>
      </c>
      <c r="H447" s="232">
        <v>663.78333333333342</v>
      </c>
      <c r="I447" s="232">
        <v>681.31666666666672</v>
      </c>
      <c r="J447" s="232">
        <v>692.63333333333344</v>
      </c>
      <c r="K447" s="231">
        <v>670</v>
      </c>
      <c r="L447" s="231">
        <v>641.15</v>
      </c>
      <c r="M447" s="231">
        <v>2.44658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972.85</v>
      </c>
      <c r="D448" s="232">
        <v>975</v>
      </c>
      <c r="E448" s="232">
        <v>960.1</v>
      </c>
      <c r="F448" s="232">
        <v>947.35</v>
      </c>
      <c r="G448" s="232">
        <v>932.45</v>
      </c>
      <c r="H448" s="232">
        <v>987.75</v>
      </c>
      <c r="I448" s="232">
        <v>1002.6500000000001</v>
      </c>
      <c r="J448" s="232">
        <v>1015.4</v>
      </c>
      <c r="K448" s="231">
        <v>989.9</v>
      </c>
      <c r="L448" s="231">
        <v>962.25</v>
      </c>
      <c r="M448" s="231">
        <v>10.70215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208.7</v>
      </c>
      <c r="D449" s="232">
        <v>208.75</v>
      </c>
      <c r="E449" s="232">
        <v>207.5</v>
      </c>
      <c r="F449" s="232">
        <v>206.3</v>
      </c>
      <c r="G449" s="232">
        <v>205.05</v>
      </c>
      <c r="H449" s="232">
        <v>209.95</v>
      </c>
      <c r="I449" s="232">
        <v>211.2</v>
      </c>
      <c r="J449" s="232">
        <v>212.39999999999998</v>
      </c>
      <c r="K449" s="231">
        <v>210</v>
      </c>
      <c r="L449" s="231">
        <v>207.55</v>
      </c>
      <c r="M449" s="231">
        <v>1.9405699999999999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1205.45</v>
      </c>
      <c r="D450" s="232">
        <v>1211.1833333333332</v>
      </c>
      <c r="E450" s="232">
        <v>1195.3666666666663</v>
      </c>
      <c r="F450" s="232">
        <v>1185.2833333333331</v>
      </c>
      <c r="G450" s="232">
        <v>1169.4666666666662</v>
      </c>
      <c r="H450" s="232">
        <v>1221.2666666666664</v>
      </c>
      <c r="I450" s="232">
        <v>1237.0833333333335</v>
      </c>
      <c r="J450" s="232">
        <v>1247.1666666666665</v>
      </c>
      <c r="K450" s="231">
        <v>1227</v>
      </c>
      <c r="L450" s="231">
        <v>1201.0999999999999</v>
      </c>
      <c r="M450" s="231">
        <v>1.6736899999999999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3413.8</v>
      </c>
      <c r="D451" s="232">
        <v>3424.7333333333336</v>
      </c>
      <c r="E451" s="232">
        <v>3397.0666666666671</v>
      </c>
      <c r="F451" s="232">
        <v>3380.3333333333335</v>
      </c>
      <c r="G451" s="232">
        <v>3352.666666666667</v>
      </c>
      <c r="H451" s="232">
        <v>3441.4666666666672</v>
      </c>
      <c r="I451" s="232">
        <v>3469.1333333333332</v>
      </c>
      <c r="J451" s="232">
        <v>3485.8666666666672</v>
      </c>
      <c r="K451" s="231">
        <v>3452.4</v>
      </c>
      <c r="L451" s="231">
        <v>3408</v>
      </c>
      <c r="M451" s="231">
        <v>14.415699999999999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716.1</v>
      </c>
      <c r="D452" s="232">
        <v>718.68333333333339</v>
      </c>
      <c r="E452" s="232">
        <v>712.41666666666674</v>
      </c>
      <c r="F452" s="232">
        <v>708.73333333333335</v>
      </c>
      <c r="G452" s="232">
        <v>702.4666666666667</v>
      </c>
      <c r="H452" s="232">
        <v>722.36666666666679</v>
      </c>
      <c r="I452" s="232">
        <v>728.63333333333344</v>
      </c>
      <c r="J452" s="232">
        <v>732.31666666666683</v>
      </c>
      <c r="K452" s="231">
        <v>724.95</v>
      </c>
      <c r="L452" s="231">
        <v>715</v>
      </c>
      <c r="M452" s="231">
        <v>11.652699999999999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6484.5</v>
      </c>
      <c r="D453" s="232">
        <v>6474.8</v>
      </c>
      <c r="E453" s="232">
        <v>6424.7000000000007</v>
      </c>
      <c r="F453" s="232">
        <v>6364.9000000000005</v>
      </c>
      <c r="G453" s="232">
        <v>6314.8000000000011</v>
      </c>
      <c r="H453" s="232">
        <v>6534.6</v>
      </c>
      <c r="I453" s="232">
        <v>6584.7000000000007</v>
      </c>
      <c r="J453" s="232">
        <v>6644.5</v>
      </c>
      <c r="K453" s="231">
        <v>6524.9</v>
      </c>
      <c r="L453" s="231">
        <v>6415</v>
      </c>
      <c r="M453" s="231">
        <v>0.78315000000000001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2045.6</v>
      </c>
      <c r="D454" s="232">
        <v>2024.2</v>
      </c>
      <c r="E454" s="232">
        <v>1986.4</v>
      </c>
      <c r="F454" s="232">
        <v>1927.2</v>
      </c>
      <c r="G454" s="232">
        <v>1889.4</v>
      </c>
      <c r="H454" s="232">
        <v>2083.4</v>
      </c>
      <c r="I454" s="232">
        <v>2121.1999999999998</v>
      </c>
      <c r="J454" s="232">
        <v>2180.4</v>
      </c>
      <c r="K454" s="231">
        <v>2062</v>
      </c>
      <c r="L454" s="231">
        <v>1965</v>
      </c>
      <c r="M454" s="231">
        <v>0.70989000000000002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222.1</v>
      </c>
      <c r="D455" s="232">
        <v>220.2166666666667</v>
      </c>
      <c r="E455" s="232">
        <v>217.18333333333339</v>
      </c>
      <c r="F455" s="232">
        <v>212.26666666666671</v>
      </c>
      <c r="G455" s="232">
        <v>209.23333333333341</v>
      </c>
      <c r="H455" s="232">
        <v>225.13333333333338</v>
      </c>
      <c r="I455" s="232">
        <v>228.16666666666669</v>
      </c>
      <c r="J455" s="232">
        <v>233.08333333333337</v>
      </c>
      <c r="K455" s="231">
        <v>223.25</v>
      </c>
      <c r="L455" s="231">
        <v>215.3</v>
      </c>
      <c r="M455" s="231">
        <v>17.512889999999999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433.2</v>
      </c>
      <c r="D456" s="232">
        <v>432.2833333333333</v>
      </c>
      <c r="E456" s="232">
        <v>428.11666666666662</v>
      </c>
      <c r="F456" s="232">
        <v>423.0333333333333</v>
      </c>
      <c r="G456" s="232">
        <v>418.86666666666662</v>
      </c>
      <c r="H456" s="232">
        <v>437.36666666666662</v>
      </c>
      <c r="I456" s="232">
        <v>441.53333333333336</v>
      </c>
      <c r="J456" s="232">
        <v>446.61666666666662</v>
      </c>
      <c r="K456" s="231">
        <v>436.45</v>
      </c>
      <c r="L456" s="231">
        <v>427.2</v>
      </c>
      <c r="M456" s="231">
        <v>92.789199999999994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201.3</v>
      </c>
      <c r="D457" s="232">
        <v>201.86666666666667</v>
      </c>
      <c r="E457" s="232">
        <v>200.03333333333336</v>
      </c>
      <c r="F457" s="232">
        <v>198.76666666666668</v>
      </c>
      <c r="G457" s="232">
        <v>196.93333333333337</v>
      </c>
      <c r="H457" s="232">
        <v>203.13333333333335</v>
      </c>
      <c r="I457" s="232">
        <v>204.96666666666667</v>
      </c>
      <c r="J457" s="232">
        <v>206.23333333333335</v>
      </c>
      <c r="K457" s="231">
        <v>203.7</v>
      </c>
      <c r="L457" s="231">
        <v>200.6</v>
      </c>
      <c r="M457" s="231">
        <v>107.23009999999999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112.05</v>
      </c>
      <c r="D458" s="232">
        <v>112.34999999999998</v>
      </c>
      <c r="E458" s="232">
        <v>111.04999999999995</v>
      </c>
      <c r="F458" s="232">
        <v>110.04999999999997</v>
      </c>
      <c r="G458" s="232">
        <v>108.74999999999994</v>
      </c>
      <c r="H458" s="232">
        <v>113.34999999999997</v>
      </c>
      <c r="I458" s="232">
        <v>114.65</v>
      </c>
      <c r="J458" s="232">
        <v>115.64999999999998</v>
      </c>
      <c r="K458" s="231">
        <v>113.65</v>
      </c>
      <c r="L458" s="231">
        <v>111.35</v>
      </c>
      <c r="M458" s="231">
        <v>308.45778000000001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59</v>
      </c>
      <c r="D459" s="232">
        <v>58.199999999999996</v>
      </c>
      <c r="E459" s="232">
        <v>53.399999999999991</v>
      </c>
      <c r="F459" s="232">
        <v>47.8</v>
      </c>
      <c r="G459" s="232">
        <v>42.999999999999993</v>
      </c>
      <c r="H459" s="232">
        <v>63.79999999999999</v>
      </c>
      <c r="I459" s="232">
        <v>68.599999999999994</v>
      </c>
      <c r="J459" s="232">
        <v>74.199999999999989</v>
      </c>
      <c r="K459" s="231">
        <v>63</v>
      </c>
      <c r="L459" s="231">
        <v>52.6</v>
      </c>
      <c r="M459" s="231">
        <v>191.64087000000001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2538.85</v>
      </c>
      <c r="D460" s="232">
        <v>2538.9499999999998</v>
      </c>
      <c r="E460" s="232">
        <v>2503.9499999999998</v>
      </c>
      <c r="F460" s="232">
        <v>2469.0500000000002</v>
      </c>
      <c r="G460" s="232">
        <v>2434.0500000000002</v>
      </c>
      <c r="H460" s="232">
        <v>2573.8499999999995</v>
      </c>
      <c r="I460" s="232">
        <v>2608.8499999999995</v>
      </c>
      <c r="J460" s="232">
        <v>2643.7499999999991</v>
      </c>
      <c r="K460" s="231">
        <v>2573.9499999999998</v>
      </c>
      <c r="L460" s="231">
        <v>2504.0500000000002</v>
      </c>
      <c r="M460" s="231">
        <v>0.35665000000000002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1128.8</v>
      </c>
      <c r="D461" s="232">
        <v>1134.1166666666668</v>
      </c>
      <c r="E461" s="232">
        <v>1118.7333333333336</v>
      </c>
      <c r="F461" s="232">
        <v>1108.6666666666667</v>
      </c>
      <c r="G461" s="232">
        <v>1093.2833333333335</v>
      </c>
      <c r="H461" s="232">
        <v>1144.1833333333336</v>
      </c>
      <c r="I461" s="232">
        <v>1159.5666666666668</v>
      </c>
      <c r="J461" s="232">
        <v>1169.6333333333337</v>
      </c>
      <c r="K461" s="231">
        <v>1149.5</v>
      </c>
      <c r="L461" s="231">
        <v>1124.05</v>
      </c>
      <c r="M461" s="231">
        <v>25.76193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561.70000000000005</v>
      </c>
      <c r="D462" s="232">
        <v>575.13333333333333</v>
      </c>
      <c r="E462" s="232">
        <v>545.31666666666661</v>
      </c>
      <c r="F462" s="232">
        <v>528.93333333333328</v>
      </c>
      <c r="G462" s="232">
        <v>499.11666666666656</v>
      </c>
      <c r="H462" s="232">
        <v>591.51666666666665</v>
      </c>
      <c r="I462" s="232">
        <v>621.33333333333348</v>
      </c>
      <c r="J462" s="232">
        <v>637.7166666666667</v>
      </c>
      <c r="K462" s="231">
        <v>604.95000000000005</v>
      </c>
      <c r="L462" s="231">
        <v>558.75</v>
      </c>
      <c r="M462" s="231">
        <v>9.4345499999999998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101.55</v>
      </c>
      <c r="D463" s="232">
        <v>101.81666666666666</v>
      </c>
      <c r="E463" s="232">
        <v>100.58333333333333</v>
      </c>
      <c r="F463" s="232">
        <v>99.61666666666666</v>
      </c>
      <c r="G463" s="232">
        <v>98.383333333333326</v>
      </c>
      <c r="H463" s="232">
        <v>102.78333333333333</v>
      </c>
      <c r="I463" s="232">
        <v>104.01666666666668</v>
      </c>
      <c r="J463" s="232">
        <v>104.98333333333333</v>
      </c>
      <c r="K463" s="231">
        <v>103.05</v>
      </c>
      <c r="L463" s="231">
        <v>100.85</v>
      </c>
      <c r="M463" s="231">
        <v>4.0806100000000001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724.25</v>
      </c>
      <c r="D464" s="232">
        <v>724.80000000000007</v>
      </c>
      <c r="E464" s="232">
        <v>718.60000000000014</v>
      </c>
      <c r="F464" s="232">
        <v>712.95</v>
      </c>
      <c r="G464" s="232">
        <v>706.75000000000011</v>
      </c>
      <c r="H464" s="232">
        <v>730.45000000000016</v>
      </c>
      <c r="I464" s="232">
        <v>736.6500000000002</v>
      </c>
      <c r="J464" s="232">
        <v>742.30000000000018</v>
      </c>
      <c r="K464" s="231">
        <v>731</v>
      </c>
      <c r="L464" s="231">
        <v>719.15</v>
      </c>
      <c r="M464" s="231">
        <v>5.2877599999999996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2129.35</v>
      </c>
      <c r="D465" s="232">
        <v>2128.4499999999998</v>
      </c>
      <c r="E465" s="232">
        <v>2100.9499999999998</v>
      </c>
      <c r="F465" s="232">
        <v>2072.5500000000002</v>
      </c>
      <c r="G465" s="232">
        <v>2045.0500000000002</v>
      </c>
      <c r="H465" s="232">
        <v>2156.8499999999995</v>
      </c>
      <c r="I465" s="232">
        <v>2184.3499999999995</v>
      </c>
      <c r="J465" s="232">
        <v>2212.7499999999991</v>
      </c>
      <c r="K465" s="231">
        <v>2155.9499999999998</v>
      </c>
      <c r="L465" s="231">
        <v>2100.0500000000002</v>
      </c>
      <c r="M465" s="231">
        <v>0.95909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469.9</v>
      </c>
      <c r="D466" s="232">
        <v>471.43333333333334</v>
      </c>
      <c r="E466" s="232">
        <v>466.4666666666667</v>
      </c>
      <c r="F466" s="232">
        <v>463.03333333333336</v>
      </c>
      <c r="G466" s="232">
        <v>458.06666666666672</v>
      </c>
      <c r="H466" s="232">
        <v>474.86666666666667</v>
      </c>
      <c r="I466" s="232">
        <v>479.83333333333326</v>
      </c>
      <c r="J466" s="232">
        <v>483.26666666666665</v>
      </c>
      <c r="K466" s="231">
        <v>476.4</v>
      </c>
      <c r="L466" s="231">
        <v>468</v>
      </c>
      <c r="M466" s="231">
        <v>0.21690999999999999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2987.9</v>
      </c>
      <c r="D467" s="232">
        <v>3002.0833333333335</v>
      </c>
      <c r="E467" s="232">
        <v>2961.9666666666672</v>
      </c>
      <c r="F467" s="232">
        <v>2936.0333333333338</v>
      </c>
      <c r="G467" s="232">
        <v>2895.9166666666674</v>
      </c>
      <c r="H467" s="232">
        <v>3028.0166666666669</v>
      </c>
      <c r="I467" s="232">
        <v>3068.1333333333328</v>
      </c>
      <c r="J467" s="232">
        <v>3094.0666666666666</v>
      </c>
      <c r="K467" s="231">
        <v>3042.2</v>
      </c>
      <c r="L467" s="231">
        <v>2976.15</v>
      </c>
      <c r="M467" s="231">
        <v>0.22802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2394.5</v>
      </c>
      <c r="D468" s="232">
        <v>2402.3333333333335</v>
      </c>
      <c r="E468" s="232">
        <v>2372.166666666667</v>
      </c>
      <c r="F468" s="232">
        <v>2349.8333333333335</v>
      </c>
      <c r="G468" s="232">
        <v>2319.666666666667</v>
      </c>
      <c r="H468" s="232">
        <v>2424.666666666667</v>
      </c>
      <c r="I468" s="232">
        <v>2454.8333333333339</v>
      </c>
      <c r="J468" s="232">
        <v>2477.166666666667</v>
      </c>
      <c r="K468" s="231">
        <v>2432.5</v>
      </c>
      <c r="L468" s="231">
        <v>2380</v>
      </c>
      <c r="M468" s="231">
        <v>16.020779999999998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1481.45</v>
      </c>
      <c r="D469" s="232">
        <v>1482.6833333333332</v>
      </c>
      <c r="E469" s="232">
        <v>1472.3666666666663</v>
      </c>
      <c r="F469" s="232">
        <v>1463.2833333333331</v>
      </c>
      <c r="G469" s="232">
        <v>1452.9666666666662</v>
      </c>
      <c r="H469" s="232">
        <v>1491.7666666666664</v>
      </c>
      <c r="I469" s="232">
        <v>1502.0833333333335</v>
      </c>
      <c r="J469" s="232">
        <v>1511.1666666666665</v>
      </c>
      <c r="K469" s="231">
        <v>1493</v>
      </c>
      <c r="L469" s="231">
        <v>1473.6</v>
      </c>
      <c r="M469" s="231">
        <v>2.5396399999999999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502.55</v>
      </c>
      <c r="D470" s="232">
        <v>499.68333333333334</v>
      </c>
      <c r="E470" s="232">
        <v>493.36666666666667</v>
      </c>
      <c r="F470" s="232">
        <v>484.18333333333334</v>
      </c>
      <c r="G470" s="232">
        <v>477.86666666666667</v>
      </c>
      <c r="H470" s="232">
        <v>508.86666666666667</v>
      </c>
      <c r="I470" s="232">
        <v>515.18333333333339</v>
      </c>
      <c r="J470" s="232">
        <v>524.36666666666667</v>
      </c>
      <c r="K470" s="231">
        <v>506</v>
      </c>
      <c r="L470" s="231">
        <v>490.5</v>
      </c>
      <c r="M470" s="231">
        <v>6.8321800000000001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651.45000000000005</v>
      </c>
      <c r="D471" s="232">
        <v>646.23333333333335</v>
      </c>
      <c r="E471" s="232">
        <v>639.26666666666665</v>
      </c>
      <c r="F471" s="232">
        <v>627.08333333333326</v>
      </c>
      <c r="G471" s="232">
        <v>620.11666666666656</v>
      </c>
      <c r="H471" s="232">
        <v>658.41666666666674</v>
      </c>
      <c r="I471" s="232">
        <v>665.38333333333344</v>
      </c>
      <c r="J471" s="232">
        <v>677.56666666666683</v>
      </c>
      <c r="K471" s="231">
        <v>653.20000000000005</v>
      </c>
      <c r="L471" s="231">
        <v>634.04999999999995</v>
      </c>
      <c r="M471" s="231">
        <v>0.34838999999999998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1328.2</v>
      </c>
      <c r="D472" s="232">
        <v>1329.35</v>
      </c>
      <c r="E472" s="232">
        <v>1313.6999999999998</v>
      </c>
      <c r="F472" s="232">
        <v>1299.1999999999998</v>
      </c>
      <c r="G472" s="232">
        <v>1283.5499999999997</v>
      </c>
      <c r="H472" s="232">
        <v>1343.85</v>
      </c>
      <c r="I472" s="232">
        <v>1359.5</v>
      </c>
      <c r="J472" s="232">
        <v>1374</v>
      </c>
      <c r="K472" s="231">
        <v>1345</v>
      </c>
      <c r="L472" s="231">
        <v>1314.85</v>
      </c>
      <c r="M472" s="231">
        <v>3.4759099999999998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31.1</v>
      </c>
      <c r="D473" s="232">
        <v>31.2</v>
      </c>
      <c r="E473" s="232">
        <v>30.95</v>
      </c>
      <c r="F473" s="232">
        <v>30.8</v>
      </c>
      <c r="G473" s="232">
        <v>30.55</v>
      </c>
      <c r="H473" s="232">
        <v>31.349999999999998</v>
      </c>
      <c r="I473" s="232">
        <v>31.599999999999998</v>
      </c>
      <c r="J473" s="232">
        <v>31.749999999999996</v>
      </c>
      <c r="K473" s="231">
        <v>31.45</v>
      </c>
      <c r="L473" s="231">
        <v>31.05</v>
      </c>
      <c r="M473" s="231">
        <v>25.526969999999999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271.14999999999998</v>
      </c>
      <c r="D474" s="232">
        <v>271.23333333333335</v>
      </c>
      <c r="E474" s="232">
        <v>267.9666666666667</v>
      </c>
      <c r="F474" s="232">
        <v>264.78333333333336</v>
      </c>
      <c r="G474" s="232">
        <v>261.51666666666671</v>
      </c>
      <c r="H474" s="232">
        <v>274.41666666666669</v>
      </c>
      <c r="I474" s="232">
        <v>277.68333333333334</v>
      </c>
      <c r="J474" s="232">
        <v>280.86666666666667</v>
      </c>
      <c r="K474" s="231">
        <v>274.5</v>
      </c>
      <c r="L474" s="231">
        <v>268.05</v>
      </c>
      <c r="M474" s="231">
        <v>1.7073400000000001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297.25</v>
      </c>
      <c r="D475" s="232">
        <v>298.58333333333331</v>
      </c>
      <c r="E475" s="232">
        <v>291.96666666666664</v>
      </c>
      <c r="F475" s="232">
        <v>286.68333333333334</v>
      </c>
      <c r="G475" s="232">
        <v>280.06666666666666</v>
      </c>
      <c r="H475" s="232">
        <v>303.86666666666662</v>
      </c>
      <c r="I475" s="232">
        <v>310.48333333333329</v>
      </c>
      <c r="J475" s="232">
        <v>315.76666666666659</v>
      </c>
      <c r="K475" s="231">
        <v>305.2</v>
      </c>
      <c r="L475" s="231">
        <v>293.3</v>
      </c>
      <c r="M475" s="231">
        <v>10.260579999999999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2497.4</v>
      </c>
      <c r="D476" s="232">
        <v>2508.7000000000003</v>
      </c>
      <c r="E476" s="232">
        <v>2459.7000000000007</v>
      </c>
      <c r="F476" s="232">
        <v>2422.0000000000005</v>
      </c>
      <c r="G476" s="232">
        <v>2373.0000000000009</v>
      </c>
      <c r="H476" s="232">
        <v>2546.4000000000005</v>
      </c>
      <c r="I476" s="232">
        <v>2595.3999999999996</v>
      </c>
      <c r="J476" s="232">
        <v>2633.1000000000004</v>
      </c>
      <c r="K476" s="231">
        <v>2557.6999999999998</v>
      </c>
      <c r="L476" s="231">
        <v>2471</v>
      </c>
      <c r="M476" s="231">
        <v>2.1535500000000001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440.05</v>
      </c>
      <c r="D477" s="232">
        <v>445.26666666666665</v>
      </c>
      <c r="E477" s="232">
        <v>431.98333333333329</v>
      </c>
      <c r="F477" s="232">
        <v>423.91666666666663</v>
      </c>
      <c r="G477" s="232">
        <v>410.63333333333327</v>
      </c>
      <c r="H477" s="232">
        <v>453.33333333333331</v>
      </c>
      <c r="I477" s="232">
        <v>466.61666666666662</v>
      </c>
      <c r="J477" s="232">
        <v>474.68333333333334</v>
      </c>
      <c r="K477" s="231">
        <v>458.55</v>
      </c>
      <c r="L477" s="231">
        <v>437.2</v>
      </c>
      <c r="M477" s="231">
        <v>3.9295499999999999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504.85</v>
      </c>
      <c r="D478" s="232">
        <v>505.36666666666662</v>
      </c>
      <c r="E478" s="232">
        <v>500.48333333333323</v>
      </c>
      <c r="F478" s="232">
        <v>496.11666666666662</v>
      </c>
      <c r="G478" s="232">
        <v>491.23333333333323</v>
      </c>
      <c r="H478" s="232">
        <v>509.73333333333323</v>
      </c>
      <c r="I478" s="232">
        <v>514.61666666666656</v>
      </c>
      <c r="J478" s="232">
        <v>518.98333333333323</v>
      </c>
      <c r="K478" s="231">
        <v>510.25</v>
      </c>
      <c r="L478" s="231">
        <v>501</v>
      </c>
      <c r="M478" s="231">
        <v>0.99731000000000003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745.15</v>
      </c>
      <c r="D479" s="232">
        <v>747.26666666666677</v>
      </c>
      <c r="E479" s="232">
        <v>737.88333333333355</v>
      </c>
      <c r="F479" s="232">
        <v>730.61666666666679</v>
      </c>
      <c r="G479" s="232">
        <v>721.23333333333358</v>
      </c>
      <c r="H479" s="232">
        <v>754.53333333333353</v>
      </c>
      <c r="I479" s="232">
        <v>763.91666666666674</v>
      </c>
      <c r="J479" s="232">
        <v>771.18333333333351</v>
      </c>
      <c r="K479" s="231">
        <v>756.65</v>
      </c>
      <c r="L479" s="231">
        <v>740</v>
      </c>
      <c r="M479" s="231">
        <v>29.362680000000001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669.85</v>
      </c>
      <c r="D480" s="232">
        <v>674.18333333333339</v>
      </c>
      <c r="E480" s="232">
        <v>660.81666666666683</v>
      </c>
      <c r="F480" s="232">
        <v>651.78333333333342</v>
      </c>
      <c r="G480" s="232">
        <v>638.41666666666686</v>
      </c>
      <c r="H480" s="232">
        <v>683.21666666666681</v>
      </c>
      <c r="I480" s="232">
        <v>696.58333333333337</v>
      </c>
      <c r="J480" s="232">
        <v>705.61666666666679</v>
      </c>
      <c r="K480" s="231">
        <v>687.55</v>
      </c>
      <c r="L480" s="231">
        <v>665.15</v>
      </c>
      <c r="M480" s="231">
        <v>0.66086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7176.95</v>
      </c>
      <c r="D481" s="232">
        <v>7195.0166666666673</v>
      </c>
      <c r="E481" s="232">
        <v>7124.0333333333347</v>
      </c>
      <c r="F481" s="232">
        <v>7071.1166666666677</v>
      </c>
      <c r="G481" s="232">
        <v>7000.133333333335</v>
      </c>
      <c r="H481" s="232">
        <v>7247.9333333333343</v>
      </c>
      <c r="I481" s="232">
        <v>7318.9166666666661</v>
      </c>
      <c r="J481" s="232">
        <v>7371.8333333333339</v>
      </c>
      <c r="K481" s="231">
        <v>7266</v>
      </c>
      <c r="L481" s="231">
        <v>7142.1</v>
      </c>
      <c r="M481" s="231">
        <v>2.86748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68</v>
      </c>
      <c r="D482" s="232">
        <v>67.683333333333337</v>
      </c>
      <c r="E482" s="232">
        <v>66.76666666666668</v>
      </c>
      <c r="F482" s="232">
        <v>65.533333333333346</v>
      </c>
      <c r="G482" s="232">
        <v>64.616666666666688</v>
      </c>
      <c r="H482" s="232">
        <v>68.916666666666671</v>
      </c>
      <c r="I482" s="232">
        <v>69.833333333333329</v>
      </c>
      <c r="J482" s="232">
        <v>71.066666666666663</v>
      </c>
      <c r="K482" s="231">
        <v>68.599999999999994</v>
      </c>
      <c r="L482" s="231">
        <v>66.45</v>
      </c>
      <c r="M482" s="231">
        <v>98.400509999999997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1447.2</v>
      </c>
      <c r="D483" s="232">
        <v>1444.9666666666669</v>
      </c>
      <c r="E483" s="232">
        <v>1431.5333333333338</v>
      </c>
      <c r="F483" s="232">
        <v>1415.8666666666668</v>
      </c>
      <c r="G483" s="232">
        <v>1402.4333333333336</v>
      </c>
      <c r="H483" s="232">
        <v>1460.6333333333339</v>
      </c>
      <c r="I483" s="232">
        <v>1474.0666666666668</v>
      </c>
      <c r="J483" s="232">
        <v>1489.733333333334</v>
      </c>
      <c r="K483" s="231">
        <v>1458.4</v>
      </c>
      <c r="L483" s="231">
        <v>1429.3</v>
      </c>
      <c r="M483" s="231">
        <v>2.5718299999999998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741.7</v>
      </c>
      <c r="D484" s="242">
        <v>743.88333333333321</v>
      </c>
      <c r="E484" s="242">
        <v>735.36666666666645</v>
      </c>
      <c r="F484" s="242">
        <v>729.03333333333319</v>
      </c>
      <c r="G484" s="242">
        <v>720.51666666666642</v>
      </c>
      <c r="H484" s="242">
        <v>750.21666666666647</v>
      </c>
      <c r="I484" s="242">
        <v>758.73333333333335</v>
      </c>
      <c r="J484" s="241">
        <v>765.06666666666649</v>
      </c>
      <c r="K484" s="241">
        <v>752.4</v>
      </c>
      <c r="L484" s="241">
        <v>737.55</v>
      </c>
      <c r="M484" s="217">
        <v>9.1493599999999997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241.9</v>
      </c>
      <c r="D485" s="242">
        <v>242.28333333333333</v>
      </c>
      <c r="E485" s="242">
        <v>239.61666666666667</v>
      </c>
      <c r="F485" s="242">
        <v>237.33333333333334</v>
      </c>
      <c r="G485" s="242">
        <v>234.66666666666669</v>
      </c>
      <c r="H485" s="242">
        <v>244.56666666666666</v>
      </c>
      <c r="I485" s="242">
        <v>247.23333333333335</v>
      </c>
      <c r="J485" s="241">
        <v>249.51666666666665</v>
      </c>
      <c r="K485" s="241">
        <v>244.95</v>
      </c>
      <c r="L485" s="241">
        <v>240</v>
      </c>
      <c r="M485" s="217">
        <v>1.2436799999999999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2474.5500000000002</v>
      </c>
      <c r="D486" s="232">
        <v>2453.35</v>
      </c>
      <c r="E486" s="232">
        <v>2416.6999999999998</v>
      </c>
      <c r="F486" s="232">
        <v>2358.85</v>
      </c>
      <c r="G486" s="232">
        <v>2322.1999999999998</v>
      </c>
      <c r="H486" s="232">
        <v>2511.1999999999998</v>
      </c>
      <c r="I486" s="232">
        <v>2547.8500000000004</v>
      </c>
      <c r="J486" s="232">
        <v>2605.6999999999998</v>
      </c>
      <c r="K486" s="231">
        <v>2490</v>
      </c>
      <c r="L486" s="231">
        <v>2395.5</v>
      </c>
      <c r="M486" s="231">
        <v>0.20057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661.2</v>
      </c>
      <c r="D487" s="242">
        <v>664.38333333333333</v>
      </c>
      <c r="E487" s="242">
        <v>654.81666666666661</v>
      </c>
      <c r="F487" s="242">
        <v>648.43333333333328</v>
      </c>
      <c r="G487" s="242">
        <v>638.86666666666656</v>
      </c>
      <c r="H487" s="242">
        <v>670.76666666666665</v>
      </c>
      <c r="I487" s="242">
        <v>680.33333333333348</v>
      </c>
      <c r="J487" s="241">
        <v>686.7166666666667</v>
      </c>
      <c r="K487" s="241">
        <v>673.95</v>
      </c>
      <c r="L487" s="241">
        <v>658</v>
      </c>
      <c r="M487" s="217">
        <v>0.84038000000000002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323.35000000000002</v>
      </c>
      <c r="D488" s="232">
        <v>324.13333333333338</v>
      </c>
      <c r="E488" s="232">
        <v>319.76666666666677</v>
      </c>
      <c r="F488" s="232">
        <v>316.18333333333339</v>
      </c>
      <c r="G488" s="232">
        <v>311.81666666666678</v>
      </c>
      <c r="H488" s="232">
        <v>327.71666666666675</v>
      </c>
      <c r="I488" s="232">
        <v>332.08333333333343</v>
      </c>
      <c r="J488" s="232">
        <v>335.66666666666674</v>
      </c>
      <c r="K488" s="231">
        <v>328.5</v>
      </c>
      <c r="L488" s="231">
        <v>320.55</v>
      </c>
      <c r="M488" s="231">
        <v>1.4845699999999999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321.39999999999998</v>
      </c>
      <c r="D489" s="242">
        <v>317.93333333333334</v>
      </c>
      <c r="E489" s="232">
        <v>312.01666666666665</v>
      </c>
      <c r="F489" s="232">
        <v>302.63333333333333</v>
      </c>
      <c r="G489" s="232">
        <v>296.71666666666664</v>
      </c>
      <c r="H489" s="232">
        <v>327.31666666666666</v>
      </c>
      <c r="I489" s="232">
        <v>333.23333333333329</v>
      </c>
      <c r="J489" s="232">
        <v>342.61666666666667</v>
      </c>
      <c r="K489" s="231">
        <v>323.85000000000002</v>
      </c>
      <c r="L489" s="231">
        <v>308.55</v>
      </c>
      <c r="M489" s="231">
        <v>2.2949799999999998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255.45</v>
      </c>
      <c r="D490" s="232">
        <v>256.0333333333333</v>
      </c>
      <c r="E490" s="232">
        <v>253.11666666666662</v>
      </c>
      <c r="F490" s="232">
        <v>250.7833333333333</v>
      </c>
      <c r="G490" s="232">
        <v>247.86666666666662</v>
      </c>
      <c r="H490" s="232">
        <v>258.36666666666662</v>
      </c>
      <c r="I490" s="232">
        <v>261.28333333333336</v>
      </c>
      <c r="J490" s="232">
        <v>263.61666666666662</v>
      </c>
      <c r="K490" s="231">
        <v>258.95</v>
      </c>
      <c r="L490" s="231">
        <v>253.7</v>
      </c>
      <c r="M490" s="231">
        <v>0.6331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1300.7</v>
      </c>
      <c r="D491" s="242">
        <v>1298.5666666666668</v>
      </c>
      <c r="E491" s="232">
        <v>1282.2333333333336</v>
      </c>
      <c r="F491" s="232">
        <v>1263.7666666666667</v>
      </c>
      <c r="G491" s="232">
        <v>1247.4333333333334</v>
      </c>
      <c r="H491" s="232">
        <v>1317.0333333333338</v>
      </c>
      <c r="I491" s="232">
        <v>1333.3666666666672</v>
      </c>
      <c r="J491" s="232">
        <v>1351.8333333333339</v>
      </c>
      <c r="K491" s="231">
        <v>1314.9</v>
      </c>
      <c r="L491" s="231">
        <v>1280.0999999999999</v>
      </c>
      <c r="M491" s="231">
        <v>15.06255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1162.8</v>
      </c>
      <c r="D492" s="232">
        <v>1156.1500000000001</v>
      </c>
      <c r="E492" s="232">
        <v>1130.8000000000002</v>
      </c>
      <c r="F492" s="232">
        <v>1098.8000000000002</v>
      </c>
      <c r="G492" s="232">
        <v>1073.4500000000003</v>
      </c>
      <c r="H492" s="232">
        <v>1188.1500000000001</v>
      </c>
      <c r="I492" s="232">
        <v>1213.5</v>
      </c>
      <c r="J492" s="232">
        <v>1245.5</v>
      </c>
      <c r="K492" s="231">
        <v>1181.5</v>
      </c>
      <c r="L492" s="231">
        <v>1124.1500000000001</v>
      </c>
      <c r="M492" s="231">
        <v>0.77946000000000004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302.89999999999998</v>
      </c>
      <c r="D493" s="242">
        <v>303.76666666666665</v>
      </c>
      <c r="E493" s="232">
        <v>300.7833333333333</v>
      </c>
      <c r="F493" s="232">
        <v>298.66666666666663</v>
      </c>
      <c r="G493" s="232">
        <v>295.68333333333328</v>
      </c>
      <c r="H493" s="232">
        <v>305.88333333333333</v>
      </c>
      <c r="I493" s="232">
        <v>308.86666666666667</v>
      </c>
      <c r="J493" s="232">
        <v>310.98333333333335</v>
      </c>
      <c r="K493" s="231">
        <v>306.75</v>
      </c>
      <c r="L493" s="231">
        <v>301.64999999999998</v>
      </c>
      <c r="M493" s="231">
        <v>45.841459999999998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386.25</v>
      </c>
      <c r="D494" s="232">
        <v>386.15000000000003</v>
      </c>
      <c r="E494" s="232">
        <v>381.85000000000008</v>
      </c>
      <c r="F494" s="232">
        <v>377.45000000000005</v>
      </c>
      <c r="G494" s="232">
        <v>373.15000000000009</v>
      </c>
      <c r="H494" s="232">
        <v>390.55000000000007</v>
      </c>
      <c r="I494" s="232">
        <v>394.85</v>
      </c>
      <c r="J494" s="232">
        <v>399.25000000000006</v>
      </c>
      <c r="K494" s="231">
        <v>390.45</v>
      </c>
      <c r="L494" s="231">
        <v>381.75</v>
      </c>
      <c r="M494" s="231">
        <v>0.49328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1880.9</v>
      </c>
      <c r="D495" s="242">
        <v>1876.1499999999999</v>
      </c>
      <c r="E495" s="232">
        <v>1857.2499999999998</v>
      </c>
      <c r="F495" s="232">
        <v>1833.6</v>
      </c>
      <c r="G495" s="232">
        <v>1814.6999999999998</v>
      </c>
      <c r="H495" s="232">
        <v>1899.7999999999997</v>
      </c>
      <c r="I495" s="232">
        <v>1918.6999999999998</v>
      </c>
      <c r="J495" s="232">
        <v>1942.3499999999997</v>
      </c>
      <c r="K495" s="231">
        <v>1895.05</v>
      </c>
      <c r="L495" s="231">
        <v>1852.5</v>
      </c>
      <c r="M495" s="231">
        <v>0.23326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6.7</v>
      </c>
      <c r="D496" s="242">
        <v>6.7833333333333341</v>
      </c>
      <c r="E496" s="232">
        <v>6.5166666666666684</v>
      </c>
      <c r="F496" s="232">
        <v>6.3333333333333339</v>
      </c>
      <c r="G496" s="232">
        <v>6.0666666666666682</v>
      </c>
      <c r="H496" s="232">
        <v>6.9666666666666686</v>
      </c>
      <c r="I496" s="232">
        <v>7.2333333333333343</v>
      </c>
      <c r="J496" s="232">
        <v>7.4166666666666687</v>
      </c>
      <c r="K496" s="231">
        <v>7.05</v>
      </c>
      <c r="L496" s="231">
        <v>6.6</v>
      </c>
      <c r="M496" s="231">
        <v>2003.7340200000001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900.6</v>
      </c>
      <c r="D497" s="242">
        <v>906.4</v>
      </c>
      <c r="E497" s="232">
        <v>892.8</v>
      </c>
      <c r="F497" s="232">
        <v>885</v>
      </c>
      <c r="G497" s="232">
        <v>871.4</v>
      </c>
      <c r="H497" s="232">
        <v>914.19999999999993</v>
      </c>
      <c r="I497" s="232">
        <v>927.80000000000007</v>
      </c>
      <c r="J497" s="232">
        <v>935.59999999999991</v>
      </c>
      <c r="K497" s="231">
        <v>920</v>
      </c>
      <c r="L497" s="231">
        <v>898.6</v>
      </c>
      <c r="M497" s="231">
        <v>21.143689999999999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186.6</v>
      </c>
      <c r="D498" s="242">
        <v>186.95000000000002</v>
      </c>
      <c r="E498" s="232">
        <v>184.50000000000003</v>
      </c>
      <c r="F498" s="232">
        <v>182.4</v>
      </c>
      <c r="G498" s="232">
        <v>179.95000000000002</v>
      </c>
      <c r="H498" s="232">
        <v>189.05000000000004</v>
      </c>
      <c r="I498" s="232">
        <v>191.50000000000003</v>
      </c>
      <c r="J498" s="232">
        <v>193.60000000000005</v>
      </c>
      <c r="K498" s="231">
        <v>189.4</v>
      </c>
      <c r="L498" s="231">
        <v>184.85</v>
      </c>
      <c r="M498" s="231">
        <v>5.1854899999999997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68.55</v>
      </c>
      <c r="D499" s="242">
        <v>68.433333333333337</v>
      </c>
      <c r="E499" s="232">
        <v>67.566666666666677</v>
      </c>
      <c r="F499" s="232">
        <v>66.583333333333343</v>
      </c>
      <c r="G499" s="232">
        <v>65.716666666666683</v>
      </c>
      <c r="H499" s="232">
        <v>69.416666666666671</v>
      </c>
      <c r="I499" s="232">
        <v>70.283333333333346</v>
      </c>
      <c r="J499" s="232">
        <v>71.266666666666666</v>
      </c>
      <c r="K499" s="231">
        <v>69.3</v>
      </c>
      <c r="L499" s="231">
        <v>67.45</v>
      </c>
      <c r="M499" s="231">
        <v>4.3496100000000002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673.2</v>
      </c>
      <c r="D500" s="242">
        <v>669.46666666666658</v>
      </c>
      <c r="E500" s="232">
        <v>660.53333333333319</v>
      </c>
      <c r="F500" s="232">
        <v>647.86666666666656</v>
      </c>
      <c r="G500" s="232">
        <v>638.93333333333317</v>
      </c>
      <c r="H500" s="232">
        <v>682.13333333333321</v>
      </c>
      <c r="I500" s="232">
        <v>691.06666666666661</v>
      </c>
      <c r="J500" s="232">
        <v>703.73333333333323</v>
      </c>
      <c r="K500" s="231">
        <v>678.4</v>
      </c>
      <c r="L500" s="231">
        <v>656.8</v>
      </c>
      <c r="M500" s="231">
        <v>0.85655999999999999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1269.55</v>
      </c>
      <c r="D501" s="242">
        <v>1268.45</v>
      </c>
      <c r="E501" s="232">
        <v>1257.75</v>
      </c>
      <c r="F501" s="232">
        <v>1245.95</v>
      </c>
      <c r="G501" s="232">
        <v>1235.25</v>
      </c>
      <c r="H501" s="232">
        <v>1280.25</v>
      </c>
      <c r="I501" s="232">
        <v>1290.9500000000003</v>
      </c>
      <c r="J501" s="232">
        <v>1302.75</v>
      </c>
      <c r="K501" s="231">
        <v>1279.1500000000001</v>
      </c>
      <c r="L501" s="231">
        <v>1256.6500000000001</v>
      </c>
      <c r="M501" s="231">
        <v>1.12307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393.95</v>
      </c>
      <c r="D502" s="242">
        <v>395.34999999999997</v>
      </c>
      <c r="E502" s="232">
        <v>391.99999999999994</v>
      </c>
      <c r="F502" s="232">
        <v>390.04999999999995</v>
      </c>
      <c r="G502" s="232">
        <v>386.69999999999993</v>
      </c>
      <c r="H502" s="232">
        <v>397.29999999999995</v>
      </c>
      <c r="I502" s="232">
        <v>400.65</v>
      </c>
      <c r="J502" s="232">
        <v>402.59999999999997</v>
      </c>
      <c r="K502" s="231">
        <v>398.7</v>
      </c>
      <c r="L502" s="231">
        <v>393.4</v>
      </c>
      <c r="M502" s="231">
        <v>30.39161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198.25</v>
      </c>
      <c r="D503" s="242">
        <v>197.43333333333331</v>
      </c>
      <c r="E503" s="232">
        <v>193.36666666666662</v>
      </c>
      <c r="F503" s="232">
        <v>188.48333333333332</v>
      </c>
      <c r="G503" s="232">
        <v>184.41666666666663</v>
      </c>
      <c r="H503" s="232">
        <v>202.31666666666661</v>
      </c>
      <c r="I503" s="232">
        <v>206.38333333333327</v>
      </c>
      <c r="J503" s="232">
        <v>211.26666666666659</v>
      </c>
      <c r="K503" s="231">
        <v>201.5</v>
      </c>
      <c r="L503" s="231">
        <v>192.55</v>
      </c>
      <c r="M503" s="231">
        <v>8.2627699999999997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16.399999999999999</v>
      </c>
      <c r="D504" s="242">
        <v>16.366666666666667</v>
      </c>
      <c r="E504" s="232">
        <v>16.183333333333334</v>
      </c>
      <c r="F504" s="232">
        <v>15.966666666666665</v>
      </c>
      <c r="G504" s="232">
        <v>15.783333333333331</v>
      </c>
      <c r="H504" s="232">
        <v>16.583333333333336</v>
      </c>
      <c r="I504" s="232">
        <v>16.766666666666673</v>
      </c>
      <c r="J504" s="232">
        <v>16.983333333333338</v>
      </c>
      <c r="K504" s="231">
        <v>16.55</v>
      </c>
      <c r="L504" s="231">
        <v>16.149999999999999</v>
      </c>
      <c r="M504" s="231">
        <v>747.49112000000002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10205.200000000001</v>
      </c>
      <c r="D505" s="242">
        <v>10124.516666666666</v>
      </c>
      <c r="E505" s="232">
        <v>10005.733333333334</v>
      </c>
      <c r="F505" s="232">
        <v>9806.2666666666664</v>
      </c>
      <c r="G505" s="232">
        <v>9687.4833333333336</v>
      </c>
      <c r="H505" s="232">
        <v>10323.983333333334</v>
      </c>
      <c r="I505" s="232">
        <v>10442.766666666666</v>
      </c>
      <c r="J505" s="232">
        <v>10642.233333333334</v>
      </c>
      <c r="K505" s="231">
        <v>10243.299999999999</v>
      </c>
      <c r="L505" s="231">
        <v>9925.0499999999993</v>
      </c>
      <c r="M505" s="231">
        <v>2.614E-2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198.65</v>
      </c>
      <c r="D506" s="232">
        <v>192.38333333333335</v>
      </c>
      <c r="E506" s="232">
        <v>182.81666666666672</v>
      </c>
      <c r="F506" s="232">
        <v>166.98333333333338</v>
      </c>
      <c r="G506" s="232">
        <v>157.41666666666674</v>
      </c>
      <c r="H506" s="232">
        <v>208.2166666666667</v>
      </c>
      <c r="I506" s="232">
        <v>217.78333333333336</v>
      </c>
      <c r="J506" s="231">
        <v>233.61666666666667</v>
      </c>
      <c r="K506" s="231">
        <v>201.95</v>
      </c>
      <c r="L506" s="231">
        <v>176.55</v>
      </c>
      <c r="M506" s="217">
        <v>765.78246999999999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300.60000000000002</v>
      </c>
      <c r="D507" s="232">
        <v>295.23333333333335</v>
      </c>
      <c r="E507" s="232">
        <v>286.06666666666672</v>
      </c>
      <c r="F507" s="232">
        <v>271.53333333333336</v>
      </c>
      <c r="G507" s="232">
        <v>262.36666666666673</v>
      </c>
      <c r="H507" s="232">
        <v>309.76666666666671</v>
      </c>
      <c r="I507" s="232">
        <v>318.93333333333334</v>
      </c>
      <c r="J507" s="231">
        <v>333.4666666666667</v>
      </c>
      <c r="K507" s="231">
        <v>304.39999999999998</v>
      </c>
      <c r="L507" s="231">
        <v>280.7</v>
      </c>
      <c r="M507" s="217">
        <v>72.475139999999996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54.95</v>
      </c>
      <c r="D508" s="242">
        <v>54.583333333333336</v>
      </c>
      <c r="E508" s="232">
        <v>53.166666666666671</v>
      </c>
      <c r="F508" s="232">
        <v>51.383333333333333</v>
      </c>
      <c r="G508" s="232">
        <v>49.966666666666669</v>
      </c>
      <c r="H508" s="232">
        <v>56.366666666666674</v>
      </c>
      <c r="I508" s="232">
        <v>57.783333333333346</v>
      </c>
      <c r="J508" s="232">
        <v>59.566666666666677</v>
      </c>
      <c r="K508" s="231">
        <v>56</v>
      </c>
      <c r="L508" s="231">
        <v>52.8</v>
      </c>
      <c r="M508" s="231">
        <v>1180.5893699999999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467.85</v>
      </c>
      <c r="D509" s="242">
        <v>465.61666666666662</v>
      </c>
      <c r="E509" s="232">
        <v>461.28333333333325</v>
      </c>
      <c r="F509" s="232">
        <v>454.71666666666664</v>
      </c>
      <c r="G509" s="232">
        <v>450.38333333333327</v>
      </c>
      <c r="H509" s="232">
        <v>472.18333333333322</v>
      </c>
      <c r="I509" s="232">
        <v>476.51666666666659</v>
      </c>
      <c r="J509" s="232">
        <v>483.0833333333332</v>
      </c>
      <c r="K509" s="231">
        <v>469.95</v>
      </c>
      <c r="L509" s="231">
        <v>459.05</v>
      </c>
      <c r="M509" s="231">
        <v>8.4190500000000004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1446.85</v>
      </c>
      <c r="D510" s="232">
        <v>1448.25</v>
      </c>
      <c r="E510" s="232">
        <v>1436.65</v>
      </c>
      <c r="F510" s="232">
        <v>1426.45</v>
      </c>
      <c r="G510" s="232">
        <v>1414.8500000000001</v>
      </c>
      <c r="H510" s="232">
        <v>1458.45</v>
      </c>
      <c r="I510" s="232">
        <v>1470.05</v>
      </c>
      <c r="J510" s="231">
        <v>1480.25</v>
      </c>
      <c r="K510" s="231">
        <v>1459.85</v>
      </c>
      <c r="L510" s="231">
        <v>1438.05</v>
      </c>
      <c r="M510" s="217">
        <v>0.16228000000000001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1484.4</v>
      </c>
      <c r="D511" s="242">
        <v>1472.4666666666665</v>
      </c>
      <c r="E511" s="232">
        <v>1446.9333333333329</v>
      </c>
      <c r="F511" s="232">
        <v>1409.4666666666665</v>
      </c>
      <c r="G511" s="232">
        <v>1383.9333333333329</v>
      </c>
      <c r="H511" s="232">
        <v>1509.9333333333329</v>
      </c>
      <c r="I511" s="232">
        <v>1535.4666666666662</v>
      </c>
      <c r="J511" s="232">
        <v>1572.9333333333329</v>
      </c>
      <c r="K511" s="231">
        <v>1498</v>
      </c>
      <c r="L511" s="231">
        <v>1435</v>
      </c>
      <c r="M511" s="231">
        <v>0.56215000000000004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E10" sqref="E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1"/>
      <c r="B5" s="402"/>
      <c r="C5" s="401"/>
      <c r="D5" s="40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403" t="s">
        <v>513</v>
      </c>
      <c r="C7" s="402"/>
      <c r="D7" s="7">
        <f>Main!B10</f>
        <v>44981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44980</v>
      </c>
      <c r="B10" s="29">
        <v>539122</v>
      </c>
      <c r="C10" s="28" t="s">
        <v>1062</v>
      </c>
      <c r="D10" s="28" t="s">
        <v>1063</v>
      </c>
      <c r="E10" s="28" t="s">
        <v>523</v>
      </c>
      <c r="F10" s="85">
        <v>128000</v>
      </c>
      <c r="G10" s="29">
        <v>9.15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44980</v>
      </c>
      <c r="B11" s="29">
        <v>542934</v>
      </c>
      <c r="C11" s="28" t="s">
        <v>1064</v>
      </c>
      <c r="D11" s="28" t="s">
        <v>1065</v>
      </c>
      <c r="E11" s="28" t="s">
        <v>522</v>
      </c>
      <c r="F11" s="85">
        <v>49000</v>
      </c>
      <c r="G11" s="29">
        <v>100.43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44980</v>
      </c>
      <c r="B12" s="29">
        <v>542934</v>
      </c>
      <c r="C12" s="28" t="s">
        <v>1064</v>
      </c>
      <c r="D12" s="28" t="s">
        <v>1066</v>
      </c>
      <c r="E12" s="28" t="s">
        <v>523</v>
      </c>
      <c r="F12" s="85">
        <v>49000</v>
      </c>
      <c r="G12" s="29">
        <v>100.43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44980</v>
      </c>
      <c r="B13" s="29">
        <v>543606</v>
      </c>
      <c r="C13" s="28" t="s">
        <v>1067</v>
      </c>
      <c r="D13" s="28" t="s">
        <v>1068</v>
      </c>
      <c r="E13" s="28" t="s">
        <v>522</v>
      </c>
      <c r="F13" s="85">
        <v>32000</v>
      </c>
      <c r="G13" s="29">
        <v>78.180000000000007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44980</v>
      </c>
      <c r="B14" s="29">
        <v>543606</v>
      </c>
      <c r="C14" s="28" t="s">
        <v>1067</v>
      </c>
      <c r="D14" s="28" t="s">
        <v>1069</v>
      </c>
      <c r="E14" s="28" t="s">
        <v>523</v>
      </c>
      <c r="F14" s="85">
        <v>32000</v>
      </c>
      <c r="G14" s="29">
        <v>74.33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44980</v>
      </c>
      <c r="B15" s="29">
        <v>539559</v>
      </c>
      <c r="C15" s="28" t="s">
        <v>1029</v>
      </c>
      <c r="D15" s="28" t="s">
        <v>1030</v>
      </c>
      <c r="E15" s="28" t="s">
        <v>523</v>
      </c>
      <c r="F15" s="85">
        <v>200000</v>
      </c>
      <c r="G15" s="29">
        <v>17.95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44980</v>
      </c>
      <c r="B16" s="29">
        <v>539559</v>
      </c>
      <c r="C16" s="28" t="s">
        <v>1029</v>
      </c>
      <c r="D16" s="28" t="s">
        <v>1070</v>
      </c>
      <c r="E16" s="28" t="s">
        <v>523</v>
      </c>
      <c r="F16" s="85">
        <v>324677</v>
      </c>
      <c r="G16" s="29">
        <v>17.95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44980</v>
      </c>
      <c r="B17" s="29">
        <v>539559</v>
      </c>
      <c r="C17" s="28" t="s">
        <v>1029</v>
      </c>
      <c r="D17" s="28" t="s">
        <v>1031</v>
      </c>
      <c r="E17" s="28" t="s">
        <v>523</v>
      </c>
      <c r="F17" s="85">
        <v>400000</v>
      </c>
      <c r="G17" s="29">
        <v>17.95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44980</v>
      </c>
      <c r="B18" s="29">
        <v>540811</v>
      </c>
      <c r="C18" s="28" t="s">
        <v>1032</v>
      </c>
      <c r="D18" s="28" t="s">
        <v>1071</v>
      </c>
      <c r="E18" s="28" t="s">
        <v>522</v>
      </c>
      <c r="F18" s="85">
        <v>130000</v>
      </c>
      <c r="G18" s="29">
        <v>14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44980</v>
      </c>
      <c r="B19" s="29">
        <v>540811</v>
      </c>
      <c r="C19" s="28" t="s">
        <v>1032</v>
      </c>
      <c r="D19" s="28" t="s">
        <v>1072</v>
      </c>
      <c r="E19" s="28" t="s">
        <v>523</v>
      </c>
      <c r="F19" s="85">
        <v>50000</v>
      </c>
      <c r="G19" s="29">
        <v>14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44980</v>
      </c>
      <c r="B20" s="29">
        <v>540811</v>
      </c>
      <c r="C20" s="28" t="s">
        <v>1032</v>
      </c>
      <c r="D20" s="28" t="s">
        <v>1033</v>
      </c>
      <c r="E20" s="28" t="s">
        <v>523</v>
      </c>
      <c r="F20" s="85">
        <v>150000</v>
      </c>
      <c r="G20" s="29">
        <v>14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44980</v>
      </c>
      <c r="B21" s="29">
        <v>540811</v>
      </c>
      <c r="C21" s="28" t="s">
        <v>1032</v>
      </c>
      <c r="D21" s="28" t="s">
        <v>1034</v>
      </c>
      <c r="E21" s="28" t="s">
        <v>522</v>
      </c>
      <c r="F21" s="85">
        <v>70000</v>
      </c>
      <c r="G21" s="29">
        <v>13.99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44980</v>
      </c>
      <c r="B22" s="29">
        <v>531364</v>
      </c>
      <c r="C22" s="28" t="s">
        <v>1073</v>
      </c>
      <c r="D22" s="28" t="s">
        <v>1074</v>
      </c>
      <c r="E22" s="28" t="s">
        <v>523</v>
      </c>
      <c r="F22" s="85">
        <v>450000</v>
      </c>
      <c r="G22" s="29">
        <v>40.15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44980</v>
      </c>
      <c r="B23" s="29">
        <v>531364</v>
      </c>
      <c r="C23" s="28" t="s">
        <v>1073</v>
      </c>
      <c r="D23" s="28" t="s">
        <v>1075</v>
      </c>
      <c r="E23" s="28" t="s">
        <v>523</v>
      </c>
      <c r="F23" s="85">
        <v>349100</v>
      </c>
      <c r="G23" s="29">
        <v>40.15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44980</v>
      </c>
      <c r="B24" s="29">
        <v>531364</v>
      </c>
      <c r="C24" s="28" t="s">
        <v>1073</v>
      </c>
      <c r="D24" s="28" t="s">
        <v>1076</v>
      </c>
      <c r="E24" s="28" t="s">
        <v>522</v>
      </c>
      <c r="F24" s="85">
        <v>459313</v>
      </c>
      <c r="G24" s="29">
        <v>40.28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44980</v>
      </c>
      <c r="B25" s="29">
        <v>531364</v>
      </c>
      <c r="C25" s="28" t="s">
        <v>1073</v>
      </c>
      <c r="D25" s="28" t="s">
        <v>1077</v>
      </c>
      <c r="E25" s="28" t="s">
        <v>523</v>
      </c>
      <c r="F25" s="85">
        <v>560000</v>
      </c>
      <c r="G25" s="29">
        <v>40.15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44980</v>
      </c>
      <c r="B26" s="29">
        <v>543595</v>
      </c>
      <c r="C26" s="28" t="s">
        <v>1078</v>
      </c>
      <c r="D26" s="28" t="s">
        <v>1069</v>
      </c>
      <c r="E26" s="28" t="s">
        <v>523</v>
      </c>
      <c r="F26" s="85">
        <v>21000</v>
      </c>
      <c r="G26" s="29">
        <v>217.71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44980</v>
      </c>
      <c r="B27" s="29">
        <v>543595</v>
      </c>
      <c r="C27" s="28" t="s">
        <v>1078</v>
      </c>
      <c r="D27" s="28" t="s">
        <v>1079</v>
      </c>
      <c r="E27" s="28" t="s">
        <v>522</v>
      </c>
      <c r="F27" s="85">
        <v>9000</v>
      </c>
      <c r="G27" s="29">
        <v>217.2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44980</v>
      </c>
      <c r="B28" s="29">
        <v>543595</v>
      </c>
      <c r="C28" s="28" t="s">
        <v>1078</v>
      </c>
      <c r="D28" s="28" t="s">
        <v>1079</v>
      </c>
      <c r="E28" s="28" t="s">
        <v>523</v>
      </c>
      <c r="F28" s="85">
        <v>9000</v>
      </c>
      <c r="G28" s="29">
        <v>217.23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44980</v>
      </c>
      <c r="B29" s="29">
        <v>521137</v>
      </c>
      <c r="C29" s="28" t="s">
        <v>1080</v>
      </c>
      <c r="D29" s="28" t="s">
        <v>1081</v>
      </c>
      <c r="E29" s="28" t="s">
        <v>522</v>
      </c>
      <c r="F29" s="85">
        <v>200033</v>
      </c>
      <c r="G29" s="29">
        <v>5.22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44980</v>
      </c>
      <c r="B30" s="29">
        <v>508980</v>
      </c>
      <c r="C30" s="28" t="s">
        <v>1082</v>
      </c>
      <c r="D30" s="28" t="s">
        <v>1083</v>
      </c>
      <c r="E30" s="28" t="s">
        <v>523</v>
      </c>
      <c r="F30" s="85">
        <v>500000</v>
      </c>
      <c r="G30" s="29">
        <v>4.29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44980</v>
      </c>
      <c r="B31" s="29">
        <v>508980</v>
      </c>
      <c r="C31" s="28" t="s">
        <v>1082</v>
      </c>
      <c r="D31" s="28" t="s">
        <v>1084</v>
      </c>
      <c r="E31" s="28" t="s">
        <v>522</v>
      </c>
      <c r="F31" s="85">
        <v>100000</v>
      </c>
      <c r="G31" s="29">
        <v>4.29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44980</v>
      </c>
      <c r="B32" s="29">
        <v>540936</v>
      </c>
      <c r="C32" s="28" t="s">
        <v>1085</v>
      </c>
      <c r="D32" s="28" t="s">
        <v>1086</v>
      </c>
      <c r="E32" s="28" t="s">
        <v>522</v>
      </c>
      <c r="F32" s="85">
        <v>50511</v>
      </c>
      <c r="G32" s="29">
        <v>17.14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44980</v>
      </c>
      <c r="B33" s="29">
        <v>540936</v>
      </c>
      <c r="C33" s="28" t="s">
        <v>1085</v>
      </c>
      <c r="D33" s="28" t="s">
        <v>1086</v>
      </c>
      <c r="E33" s="28" t="s">
        <v>523</v>
      </c>
      <c r="F33" s="85">
        <v>1182</v>
      </c>
      <c r="G33" s="29">
        <v>17.2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44980</v>
      </c>
      <c r="B34" s="29">
        <v>531913</v>
      </c>
      <c r="C34" s="28" t="s">
        <v>965</v>
      </c>
      <c r="D34" s="28" t="s">
        <v>1087</v>
      </c>
      <c r="E34" s="28" t="s">
        <v>523</v>
      </c>
      <c r="F34" s="85">
        <v>319952</v>
      </c>
      <c r="G34" s="29">
        <v>12.14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44980</v>
      </c>
      <c r="B35" s="29">
        <v>531913</v>
      </c>
      <c r="C35" s="28" t="s">
        <v>965</v>
      </c>
      <c r="D35" s="28" t="s">
        <v>1002</v>
      </c>
      <c r="E35" s="28" t="s">
        <v>522</v>
      </c>
      <c r="F35" s="85">
        <v>41000</v>
      </c>
      <c r="G35" s="29">
        <v>12.08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44980</v>
      </c>
      <c r="B36" s="29">
        <v>531913</v>
      </c>
      <c r="C36" s="28" t="s">
        <v>965</v>
      </c>
      <c r="D36" s="28" t="s">
        <v>1088</v>
      </c>
      <c r="E36" s="28" t="s">
        <v>522</v>
      </c>
      <c r="F36" s="85">
        <v>54871</v>
      </c>
      <c r="G36" s="29">
        <v>12.09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44980</v>
      </c>
      <c r="B37" s="29">
        <v>531913</v>
      </c>
      <c r="C37" s="28" t="s">
        <v>965</v>
      </c>
      <c r="D37" s="28" t="s">
        <v>1002</v>
      </c>
      <c r="E37" s="28" t="s">
        <v>523</v>
      </c>
      <c r="F37" s="85">
        <v>4342</v>
      </c>
      <c r="G37" s="29">
        <v>12.28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44980</v>
      </c>
      <c r="B38" s="29">
        <v>531913</v>
      </c>
      <c r="C38" s="28" t="s">
        <v>965</v>
      </c>
      <c r="D38" s="28" t="s">
        <v>1003</v>
      </c>
      <c r="E38" s="28" t="s">
        <v>522</v>
      </c>
      <c r="F38" s="85">
        <v>46097</v>
      </c>
      <c r="G38" s="29">
        <v>12.06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44980</v>
      </c>
      <c r="B39" s="29">
        <v>531913</v>
      </c>
      <c r="C39" s="28" t="s">
        <v>965</v>
      </c>
      <c r="D39" s="28" t="s">
        <v>1089</v>
      </c>
      <c r="E39" s="28" t="s">
        <v>522</v>
      </c>
      <c r="F39" s="85">
        <v>30000</v>
      </c>
      <c r="G39" s="29">
        <v>12.05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44980</v>
      </c>
      <c r="B40" s="29">
        <v>530663</v>
      </c>
      <c r="C40" s="28" t="s">
        <v>1035</v>
      </c>
      <c r="D40" s="28" t="s">
        <v>1036</v>
      </c>
      <c r="E40" s="28" t="s">
        <v>523</v>
      </c>
      <c r="F40" s="85">
        <v>320009</v>
      </c>
      <c r="G40" s="29">
        <v>2.35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44980</v>
      </c>
      <c r="B41" s="29">
        <v>530663</v>
      </c>
      <c r="C41" s="28" t="s">
        <v>1035</v>
      </c>
      <c r="D41" s="28" t="s">
        <v>1036</v>
      </c>
      <c r="E41" s="28" t="s">
        <v>522</v>
      </c>
      <c r="F41" s="85">
        <v>11042</v>
      </c>
      <c r="G41" s="29">
        <v>2.33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44980</v>
      </c>
      <c r="B42" s="29">
        <v>526967</v>
      </c>
      <c r="C42" s="28" t="s">
        <v>966</v>
      </c>
      <c r="D42" s="28" t="s">
        <v>967</v>
      </c>
      <c r="E42" s="28" t="s">
        <v>522</v>
      </c>
      <c r="F42" s="85">
        <v>81844</v>
      </c>
      <c r="G42" s="29">
        <v>11.3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44980</v>
      </c>
      <c r="B43" s="29">
        <v>526967</v>
      </c>
      <c r="C43" s="28" t="s">
        <v>966</v>
      </c>
      <c r="D43" s="28" t="s">
        <v>967</v>
      </c>
      <c r="E43" s="28" t="s">
        <v>523</v>
      </c>
      <c r="F43" s="85">
        <v>31400</v>
      </c>
      <c r="G43" s="29">
        <v>10.45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44980</v>
      </c>
      <c r="B44" s="29">
        <v>543769</v>
      </c>
      <c r="C44" s="28" t="s">
        <v>1004</v>
      </c>
      <c r="D44" s="28" t="s">
        <v>1090</v>
      </c>
      <c r="E44" s="28" t="s">
        <v>522</v>
      </c>
      <c r="F44" s="85">
        <v>80000</v>
      </c>
      <c r="G44" s="29">
        <v>20.87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44980</v>
      </c>
      <c r="B45" s="29">
        <v>543769</v>
      </c>
      <c r="C45" s="28" t="s">
        <v>1004</v>
      </c>
      <c r="D45" s="28" t="s">
        <v>1005</v>
      </c>
      <c r="E45" s="28" t="s">
        <v>523</v>
      </c>
      <c r="F45" s="85">
        <v>88000</v>
      </c>
      <c r="G45" s="29">
        <v>20.76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44980</v>
      </c>
      <c r="B46" s="29">
        <v>542924</v>
      </c>
      <c r="C46" s="28" t="s">
        <v>1091</v>
      </c>
      <c r="D46" s="28" t="s">
        <v>1092</v>
      </c>
      <c r="E46" s="28" t="s">
        <v>523</v>
      </c>
      <c r="F46" s="85">
        <v>87500</v>
      </c>
      <c r="G46" s="29">
        <v>3.88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44980</v>
      </c>
      <c r="B47" s="29">
        <v>531784</v>
      </c>
      <c r="C47" s="28" t="s">
        <v>970</v>
      </c>
      <c r="D47" s="28" t="s">
        <v>1093</v>
      </c>
      <c r="E47" s="28" t="s">
        <v>523</v>
      </c>
      <c r="F47" s="85">
        <v>841006</v>
      </c>
      <c r="G47" s="29">
        <v>1.8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44980</v>
      </c>
      <c r="B48" s="29">
        <v>531784</v>
      </c>
      <c r="C48" s="28" t="s">
        <v>970</v>
      </c>
      <c r="D48" s="28" t="s">
        <v>1037</v>
      </c>
      <c r="E48" s="28" t="s">
        <v>522</v>
      </c>
      <c r="F48" s="85">
        <v>1080000</v>
      </c>
      <c r="G48" s="29">
        <v>1.79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44980</v>
      </c>
      <c r="B49" s="29">
        <v>539814</v>
      </c>
      <c r="C49" s="28" t="s">
        <v>1094</v>
      </c>
      <c r="D49" s="28" t="s">
        <v>1095</v>
      </c>
      <c r="E49" s="28" t="s">
        <v>522</v>
      </c>
      <c r="F49" s="85">
        <v>23400</v>
      </c>
      <c r="G49" s="29">
        <v>30.13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44980</v>
      </c>
      <c r="B50" s="29">
        <v>505523</v>
      </c>
      <c r="C50" s="28" t="s">
        <v>1038</v>
      </c>
      <c r="D50" s="28" t="s">
        <v>1039</v>
      </c>
      <c r="E50" s="28" t="s">
        <v>523</v>
      </c>
      <c r="F50" s="85">
        <v>2735422</v>
      </c>
      <c r="G50" s="29">
        <v>1.29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44980</v>
      </c>
      <c r="B51" s="29">
        <v>505523</v>
      </c>
      <c r="C51" s="28" t="s">
        <v>1038</v>
      </c>
      <c r="D51" s="28" t="s">
        <v>1039</v>
      </c>
      <c r="E51" s="28" t="s">
        <v>522</v>
      </c>
      <c r="F51" s="85">
        <v>46629</v>
      </c>
      <c r="G51" s="29">
        <v>1.29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44980</v>
      </c>
      <c r="B52" s="29">
        <v>505523</v>
      </c>
      <c r="C52" s="28" t="s">
        <v>1038</v>
      </c>
      <c r="D52" s="28" t="s">
        <v>1096</v>
      </c>
      <c r="E52" s="28" t="s">
        <v>522</v>
      </c>
      <c r="F52" s="85">
        <v>1225297</v>
      </c>
      <c r="G52" s="29">
        <v>1.29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44980</v>
      </c>
      <c r="B53" s="29">
        <v>505850</v>
      </c>
      <c r="C53" s="28" t="s">
        <v>1097</v>
      </c>
      <c r="D53" s="28" t="s">
        <v>1098</v>
      </c>
      <c r="E53" s="28" t="s">
        <v>523</v>
      </c>
      <c r="F53" s="85">
        <v>100662</v>
      </c>
      <c r="G53" s="29">
        <v>112.93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44980</v>
      </c>
      <c r="B54" s="29">
        <v>505850</v>
      </c>
      <c r="C54" s="28" t="s">
        <v>1097</v>
      </c>
      <c r="D54" s="28" t="s">
        <v>1098</v>
      </c>
      <c r="E54" s="28" t="s">
        <v>522</v>
      </c>
      <c r="F54" s="85">
        <v>99997</v>
      </c>
      <c r="G54" s="29">
        <v>113.07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44980</v>
      </c>
      <c r="B55" s="29">
        <v>505850</v>
      </c>
      <c r="C55" s="28" t="s">
        <v>1097</v>
      </c>
      <c r="D55" s="28" t="s">
        <v>1099</v>
      </c>
      <c r="E55" s="28" t="s">
        <v>523</v>
      </c>
      <c r="F55" s="85">
        <v>100194</v>
      </c>
      <c r="G55" s="29">
        <v>113.08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44980</v>
      </c>
      <c r="B56" s="29">
        <v>538895</v>
      </c>
      <c r="C56" s="28" t="s">
        <v>1100</v>
      </c>
      <c r="D56" s="28" t="s">
        <v>1101</v>
      </c>
      <c r="E56" s="28" t="s">
        <v>522</v>
      </c>
      <c r="F56" s="85">
        <v>59823</v>
      </c>
      <c r="G56" s="29">
        <v>21.27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44980</v>
      </c>
      <c r="B57" s="29">
        <v>538895</v>
      </c>
      <c r="C57" s="28" t="s">
        <v>1100</v>
      </c>
      <c r="D57" s="28" t="s">
        <v>1101</v>
      </c>
      <c r="E57" s="28" t="s">
        <v>523</v>
      </c>
      <c r="F57" s="85">
        <v>44188</v>
      </c>
      <c r="G57" s="29">
        <v>21.38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44980</v>
      </c>
      <c r="B58" s="29">
        <v>538895</v>
      </c>
      <c r="C58" s="28" t="s">
        <v>1100</v>
      </c>
      <c r="D58" s="28" t="s">
        <v>1102</v>
      </c>
      <c r="E58" s="28" t="s">
        <v>523</v>
      </c>
      <c r="F58" s="85">
        <v>101476</v>
      </c>
      <c r="G58" s="29">
        <v>21.28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44980</v>
      </c>
      <c r="B59" s="29">
        <v>531802</v>
      </c>
      <c r="C59" s="28" t="s">
        <v>1040</v>
      </c>
      <c r="D59" s="28" t="s">
        <v>1103</v>
      </c>
      <c r="E59" s="28" t="s">
        <v>522</v>
      </c>
      <c r="F59" s="85">
        <v>61000</v>
      </c>
      <c r="G59" s="29">
        <v>34.75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44980</v>
      </c>
      <c r="B60" s="29">
        <v>531802</v>
      </c>
      <c r="C60" s="28" t="s">
        <v>1040</v>
      </c>
      <c r="D60" s="28" t="s">
        <v>1041</v>
      </c>
      <c r="E60" s="28" t="s">
        <v>523</v>
      </c>
      <c r="F60" s="85">
        <v>90000</v>
      </c>
      <c r="G60" s="29">
        <v>34.380000000000003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44980</v>
      </c>
      <c r="B61" s="29">
        <v>543366</v>
      </c>
      <c r="C61" s="28" t="s">
        <v>1042</v>
      </c>
      <c r="D61" s="28" t="s">
        <v>1043</v>
      </c>
      <c r="E61" s="28" t="s">
        <v>523</v>
      </c>
      <c r="F61" s="85">
        <v>4800</v>
      </c>
      <c r="G61" s="29">
        <v>82.03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44980</v>
      </c>
      <c r="B62" s="29">
        <v>543366</v>
      </c>
      <c r="C62" s="28" t="s">
        <v>1042</v>
      </c>
      <c r="D62" s="28" t="s">
        <v>1104</v>
      </c>
      <c r="E62" s="28" t="s">
        <v>522</v>
      </c>
      <c r="F62" s="85">
        <v>4800</v>
      </c>
      <c r="G62" s="29">
        <v>82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44980</v>
      </c>
      <c r="B63" s="29">
        <v>542753</v>
      </c>
      <c r="C63" s="28" t="s">
        <v>1105</v>
      </c>
      <c r="D63" s="28" t="s">
        <v>1106</v>
      </c>
      <c r="E63" s="28" t="s">
        <v>523</v>
      </c>
      <c r="F63" s="85">
        <v>5000000</v>
      </c>
      <c r="G63" s="29">
        <v>3.3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44980</v>
      </c>
      <c r="B64" s="29">
        <v>538923</v>
      </c>
      <c r="C64" s="28" t="s">
        <v>1006</v>
      </c>
      <c r="D64" s="28" t="s">
        <v>1044</v>
      </c>
      <c r="E64" s="28" t="s">
        <v>522</v>
      </c>
      <c r="F64" s="85">
        <v>54304</v>
      </c>
      <c r="G64" s="29">
        <v>92.14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44980</v>
      </c>
      <c r="B65" s="29">
        <v>538923</v>
      </c>
      <c r="C65" s="28" t="s">
        <v>1006</v>
      </c>
      <c r="D65" s="28" t="s">
        <v>1107</v>
      </c>
      <c r="E65" s="28" t="s">
        <v>523</v>
      </c>
      <c r="F65" s="85">
        <v>25000</v>
      </c>
      <c r="G65" s="29">
        <v>91.43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44980</v>
      </c>
      <c r="B66" s="29">
        <v>530611</v>
      </c>
      <c r="C66" s="28" t="s">
        <v>1108</v>
      </c>
      <c r="D66" s="28" t="s">
        <v>1109</v>
      </c>
      <c r="E66" s="28" t="s">
        <v>523</v>
      </c>
      <c r="F66" s="85">
        <v>825000</v>
      </c>
      <c r="G66" s="29">
        <v>0.4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44980</v>
      </c>
      <c r="B67" s="29">
        <v>514138</v>
      </c>
      <c r="C67" s="28" t="s">
        <v>1110</v>
      </c>
      <c r="D67" s="28" t="s">
        <v>1111</v>
      </c>
      <c r="E67" s="28" t="s">
        <v>523</v>
      </c>
      <c r="F67" s="85">
        <v>24960</v>
      </c>
      <c r="G67" s="29">
        <v>410.45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44980</v>
      </c>
      <c r="B68" s="29">
        <v>539310</v>
      </c>
      <c r="C68" s="28" t="s">
        <v>1112</v>
      </c>
      <c r="D68" s="28" t="s">
        <v>1113</v>
      </c>
      <c r="E68" s="28" t="s">
        <v>522</v>
      </c>
      <c r="F68" s="85">
        <v>152701</v>
      </c>
      <c r="G68" s="29">
        <v>82.33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44980</v>
      </c>
      <c r="B69" s="29">
        <v>539310</v>
      </c>
      <c r="C69" s="28" t="s">
        <v>1112</v>
      </c>
      <c r="D69" s="28" t="s">
        <v>1113</v>
      </c>
      <c r="E69" s="28" t="s">
        <v>523</v>
      </c>
      <c r="F69" s="85">
        <v>136626</v>
      </c>
      <c r="G69" s="29">
        <v>82.05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44980</v>
      </c>
      <c r="B70" s="29">
        <v>521005</v>
      </c>
      <c r="C70" s="28" t="s">
        <v>1114</v>
      </c>
      <c r="D70" s="28" t="s">
        <v>1115</v>
      </c>
      <c r="E70" s="28" t="s">
        <v>523</v>
      </c>
      <c r="F70" s="85">
        <v>15011</v>
      </c>
      <c r="G70" s="29">
        <v>84.46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44980</v>
      </c>
      <c r="B71" s="29">
        <v>521005</v>
      </c>
      <c r="C71" s="28" t="s">
        <v>1114</v>
      </c>
      <c r="D71" s="28" t="s">
        <v>1115</v>
      </c>
      <c r="E71" s="28" t="s">
        <v>522</v>
      </c>
      <c r="F71" s="85">
        <v>8508</v>
      </c>
      <c r="G71" s="29">
        <v>85.22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44980</v>
      </c>
      <c r="B72" s="29">
        <v>521005</v>
      </c>
      <c r="C72" s="28" t="s">
        <v>1114</v>
      </c>
      <c r="D72" s="28" t="s">
        <v>1005</v>
      </c>
      <c r="E72" s="28" t="s">
        <v>523</v>
      </c>
      <c r="F72" s="85">
        <v>4538</v>
      </c>
      <c r="G72" s="29">
        <v>77.599999999999994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44980</v>
      </c>
      <c r="B73" s="29">
        <v>521005</v>
      </c>
      <c r="C73" s="28" t="s">
        <v>1114</v>
      </c>
      <c r="D73" s="28" t="s">
        <v>1005</v>
      </c>
      <c r="E73" s="28" t="s">
        <v>522</v>
      </c>
      <c r="F73" s="85">
        <v>12500</v>
      </c>
      <c r="G73" s="29">
        <v>77.599999999999994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44980</v>
      </c>
      <c r="B74" s="29" t="s">
        <v>1116</v>
      </c>
      <c r="C74" s="28" t="s">
        <v>1117</v>
      </c>
      <c r="D74" s="28" t="s">
        <v>1118</v>
      </c>
      <c r="E74" s="28" t="s">
        <v>522</v>
      </c>
      <c r="F74" s="85">
        <v>57000</v>
      </c>
      <c r="G74" s="29">
        <v>43.52</v>
      </c>
      <c r="H74" s="29" t="s">
        <v>875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44980</v>
      </c>
      <c r="B75" s="29" t="s">
        <v>1116</v>
      </c>
      <c r="C75" s="28" t="s">
        <v>1117</v>
      </c>
      <c r="D75" s="28" t="s">
        <v>1005</v>
      </c>
      <c r="E75" s="28" t="s">
        <v>522</v>
      </c>
      <c r="F75" s="85">
        <v>42000</v>
      </c>
      <c r="G75" s="29">
        <v>43.79</v>
      </c>
      <c r="H75" s="29" t="s">
        <v>875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44980</v>
      </c>
      <c r="B76" s="29" t="s">
        <v>1116</v>
      </c>
      <c r="C76" s="28" t="s">
        <v>1117</v>
      </c>
      <c r="D76" s="28" t="s">
        <v>1119</v>
      </c>
      <c r="E76" s="28" t="s">
        <v>522</v>
      </c>
      <c r="F76" s="85">
        <v>99000</v>
      </c>
      <c r="G76" s="29">
        <v>44</v>
      </c>
      <c r="H76" s="29" t="s">
        <v>875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44980</v>
      </c>
      <c r="B77" s="29" t="s">
        <v>1116</v>
      </c>
      <c r="C77" s="28" t="s">
        <v>1117</v>
      </c>
      <c r="D77" s="28" t="s">
        <v>1120</v>
      </c>
      <c r="E77" s="28" t="s">
        <v>522</v>
      </c>
      <c r="F77" s="85">
        <v>546000</v>
      </c>
      <c r="G77" s="29">
        <v>43.77</v>
      </c>
      <c r="H77" s="29" t="s">
        <v>875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44980</v>
      </c>
      <c r="B78" s="29" t="s">
        <v>984</v>
      </c>
      <c r="C78" s="28" t="s">
        <v>985</v>
      </c>
      <c r="D78" s="28" t="s">
        <v>1045</v>
      </c>
      <c r="E78" s="28" t="s">
        <v>522</v>
      </c>
      <c r="F78" s="85">
        <v>83432</v>
      </c>
      <c r="G78" s="29">
        <v>260.62</v>
      </c>
      <c r="H78" s="29" t="s">
        <v>875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44980</v>
      </c>
      <c r="B79" s="29" t="s">
        <v>1007</v>
      </c>
      <c r="C79" s="28" t="s">
        <v>1008</v>
      </c>
      <c r="D79" s="28" t="s">
        <v>1009</v>
      </c>
      <c r="E79" s="28" t="s">
        <v>522</v>
      </c>
      <c r="F79" s="85">
        <v>72000</v>
      </c>
      <c r="G79" s="29">
        <v>25.52</v>
      </c>
      <c r="H79" s="29" t="s">
        <v>875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44980</v>
      </c>
      <c r="B80" s="29" t="s">
        <v>1007</v>
      </c>
      <c r="C80" s="28" t="s">
        <v>1008</v>
      </c>
      <c r="D80" s="28" t="s">
        <v>1121</v>
      </c>
      <c r="E80" s="28" t="s">
        <v>522</v>
      </c>
      <c r="F80" s="85">
        <v>48000</v>
      </c>
      <c r="G80" s="29">
        <v>27.23</v>
      </c>
      <c r="H80" s="29" t="s">
        <v>875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44980</v>
      </c>
      <c r="B81" s="29" t="s">
        <v>1122</v>
      </c>
      <c r="C81" s="28" t="s">
        <v>1123</v>
      </c>
      <c r="D81" s="28" t="s">
        <v>1124</v>
      </c>
      <c r="E81" s="28" t="s">
        <v>522</v>
      </c>
      <c r="F81" s="85">
        <v>180148</v>
      </c>
      <c r="G81" s="29">
        <v>0.89</v>
      </c>
      <c r="H81" s="29" t="s">
        <v>875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44980</v>
      </c>
      <c r="B82" s="29" t="s">
        <v>1125</v>
      </c>
      <c r="C82" s="28" t="s">
        <v>1126</v>
      </c>
      <c r="D82" s="28" t="s">
        <v>1127</v>
      </c>
      <c r="E82" s="28" t="s">
        <v>522</v>
      </c>
      <c r="F82" s="85">
        <v>300000</v>
      </c>
      <c r="G82" s="29">
        <v>9.58</v>
      </c>
      <c r="H82" s="29" t="s">
        <v>875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44980</v>
      </c>
      <c r="B83" s="29" t="s">
        <v>1125</v>
      </c>
      <c r="C83" s="28" t="s">
        <v>1126</v>
      </c>
      <c r="D83" s="28" t="s">
        <v>1046</v>
      </c>
      <c r="E83" s="28" t="s">
        <v>522</v>
      </c>
      <c r="F83" s="85">
        <v>1619763</v>
      </c>
      <c r="G83" s="29">
        <v>9.42</v>
      </c>
      <c r="H83" s="29" t="s">
        <v>875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44980</v>
      </c>
      <c r="B84" s="29" t="s">
        <v>1010</v>
      </c>
      <c r="C84" s="28" t="s">
        <v>1011</v>
      </c>
      <c r="D84" s="28" t="s">
        <v>1047</v>
      </c>
      <c r="E84" s="28" t="s">
        <v>522</v>
      </c>
      <c r="F84" s="85">
        <v>295408</v>
      </c>
      <c r="G84" s="29">
        <v>29.41</v>
      </c>
      <c r="H84" s="29" t="s">
        <v>875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44980</v>
      </c>
      <c r="B85" s="29" t="s">
        <v>1010</v>
      </c>
      <c r="C85" s="28" t="s">
        <v>1011</v>
      </c>
      <c r="D85" s="28" t="s">
        <v>1012</v>
      </c>
      <c r="E85" s="28" t="s">
        <v>522</v>
      </c>
      <c r="F85" s="85">
        <v>739324</v>
      </c>
      <c r="G85" s="29">
        <v>29.87</v>
      </c>
      <c r="H85" s="29" t="s">
        <v>875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44980</v>
      </c>
      <c r="B86" s="29" t="s">
        <v>1010</v>
      </c>
      <c r="C86" s="28" t="s">
        <v>1011</v>
      </c>
      <c r="D86" s="28" t="s">
        <v>1128</v>
      </c>
      <c r="E86" s="28" t="s">
        <v>522</v>
      </c>
      <c r="F86" s="85">
        <v>305634</v>
      </c>
      <c r="G86" s="29">
        <v>29.37</v>
      </c>
      <c r="H86" s="29" t="s">
        <v>875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44980</v>
      </c>
      <c r="B87" s="29" t="s">
        <v>1010</v>
      </c>
      <c r="C87" s="28" t="s">
        <v>1011</v>
      </c>
      <c r="D87" s="28" t="s">
        <v>1129</v>
      </c>
      <c r="E87" s="28" t="s">
        <v>522</v>
      </c>
      <c r="F87" s="85">
        <v>206000</v>
      </c>
      <c r="G87" s="29">
        <v>27.86</v>
      </c>
      <c r="H87" s="29" t="s">
        <v>875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44980</v>
      </c>
      <c r="B88" s="29" t="s">
        <v>1048</v>
      </c>
      <c r="C88" s="28" t="s">
        <v>1049</v>
      </c>
      <c r="D88" s="28" t="s">
        <v>1130</v>
      </c>
      <c r="E88" s="28" t="s">
        <v>522</v>
      </c>
      <c r="F88" s="85">
        <v>21386</v>
      </c>
      <c r="G88" s="29">
        <v>18.16</v>
      </c>
      <c r="H88" s="29" t="s">
        <v>875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44980</v>
      </c>
      <c r="B89" s="29" t="s">
        <v>1131</v>
      </c>
      <c r="C89" s="28" t="s">
        <v>1132</v>
      </c>
      <c r="D89" s="28" t="s">
        <v>1047</v>
      </c>
      <c r="E89" s="28" t="s">
        <v>522</v>
      </c>
      <c r="F89" s="85">
        <v>662207</v>
      </c>
      <c r="G89" s="29">
        <v>13.89</v>
      </c>
      <c r="H89" s="29" t="s">
        <v>875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44980</v>
      </c>
      <c r="B90" s="29" t="s">
        <v>1131</v>
      </c>
      <c r="C90" s="28" t="s">
        <v>1132</v>
      </c>
      <c r="D90" s="28" t="s">
        <v>1128</v>
      </c>
      <c r="E90" s="28" t="s">
        <v>522</v>
      </c>
      <c r="F90" s="85">
        <v>537821</v>
      </c>
      <c r="G90" s="29">
        <v>12.91</v>
      </c>
      <c r="H90" s="29" t="s">
        <v>875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44980</v>
      </c>
      <c r="B91" s="29" t="s">
        <v>1131</v>
      </c>
      <c r="C91" s="28" t="s">
        <v>1132</v>
      </c>
      <c r="D91" s="28" t="s">
        <v>1012</v>
      </c>
      <c r="E91" s="28" t="s">
        <v>522</v>
      </c>
      <c r="F91" s="85">
        <v>573017</v>
      </c>
      <c r="G91" s="29">
        <v>14</v>
      </c>
      <c r="H91" s="29" t="s">
        <v>875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44980</v>
      </c>
      <c r="B92" s="29" t="s">
        <v>1116</v>
      </c>
      <c r="C92" s="28" t="s">
        <v>1117</v>
      </c>
      <c r="D92" s="28" t="s">
        <v>1133</v>
      </c>
      <c r="E92" s="28" t="s">
        <v>523</v>
      </c>
      <c r="F92" s="85">
        <v>171000</v>
      </c>
      <c r="G92" s="29">
        <v>44</v>
      </c>
      <c r="H92" s="29" t="s">
        <v>875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44980</v>
      </c>
      <c r="B93" s="29" t="s">
        <v>1116</v>
      </c>
      <c r="C93" s="28" t="s">
        <v>1117</v>
      </c>
      <c r="D93" s="28" t="s">
        <v>1120</v>
      </c>
      <c r="E93" s="28" t="s">
        <v>523</v>
      </c>
      <c r="F93" s="85">
        <v>69000</v>
      </c>
      <c r="G93" s="29">
        <v>43.92</v>
      </c>
      <c r="H93" s="29" t="s">
        <v>875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44980</v>
      </c>
      <c r="B94" s="29" t="s">
        <v>984</v>
      </c>
      <c r="C94" s="28" t="s">
        <v>985</v>
      </c>
      <c r="D94" s="28" t="s">
        <v>1045</v>
      </c>
      <c r="E94" s="28" t="s">
        <v>523</v>
      </c>
      <c r="F94" s="85">
        <v>112617</v>
      </c>
      <c r="G94" s="29">
        <v>260.79000000000002</v>
      </c>
      <c r="H94" s="29" t="s">
        <v>875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44980</v>
      </c>
      <c r="B95" s="29" t="s">
        <v>1013</v>
      </c>
      <c r="C95" s="28" t="s">
        <v>1014</v>
      </c>
      <c r="D95" s="28" t="s">
        <v>1134</v>
      </c>
      <c r="E95" s="28" t="s">
        <v>523</v>
      </c>
      <c r="F95" s="85">
        <v>60000</v>
      </c>
      <c r="G95" s="29">
        <v>20.8</v>
      </c>
      <c r="H95" s="29" t="s">
        <v>875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44980</v>
      </c>
      <c r="B96" s="29" t="s">
        <v>1013</v>
      </c>
      <c r="C96" s="28" t="s">
        <v>1014</v>
      </c>
      <c r="D96" s="28" t="s">
        <v>1135</v>
      </c>
      <c r="E96" s="28" t="s">
        <v>523</v>
      </c>
      <c r="F96" s="85">
        <v>90000</v>
      </c>
      <c r="G96" s="29">
        <v>20.32</v>
      </c>
      <c r="H96" s="29" t="s">
        <v>875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44980</v>
      </c>
      <c r="B97" s="29" t="s">
        <v>1013</v>
      </c>
      <c r="C97" s="28" t="s">
        <v>1014</v>
      </c>
      <c r="D97" s="28" t="s">
        <v>1136</v>
      </c>
      <c r="E97" s="28" t="s">
        <v>523</v>
      </c>
      <c r="F97" s="85">
        <v>66000</v>
      </c>
      <c r="G97" s="29">
        <v>20</v>
      </c>
      <c r="H97" s="29" t="s">
        <v>875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44980</v>
      </c>
      <c r="B98" s="29" t="s">
        <v>1013</v>
      </c>
      <c r="C98" s="28" t="s">
        <v>1014</v>
      </c>
      <c r="D98" s="28" t="s">
        <v>1137</v>
      </c>
      <c r="E98" s="28" t="s">
        <v>523</v>
      </c>
      <c r="F98" s="85">
        <v>240000</v>
      </c>
      <c r="G98" s="29">
        <v>20.8</v>
      </c>
      <c r="H98" s="29" t="s">
        <v>875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44980</v>
      </c>
      <c r="B99" s="29" t="s">
        <v>1125</v>
      </c>
      <c r="C99" s="28" t="s">
        <v>1126</v>
      </c>
      <c r="D99" s="28" t="s">
        <v>1138</v>
      </c>
      <c r="E99" s="28" t="s">
        <v>523</v>
      </c>
      <c r="F99" s="85">
        <v>2000000</v>
      </c>
      <c r="G99" s="29">
        <v>9.43</v>
      </c>
      <c r="H99" s="29" t="s">
        <v>875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44980</v>
      </c>
      <c r="B100" s="29" t="s">
        <v>1010</v>
      </c>
      <c r="C100" s="28" t="s">
        <v>1011</v>
      </c>
      <c r="D100" s="28" t="s">
        <v>1139</v>
      </c>
      <c r="E100" s="28" t="s">
        <v>523</v>
      </c>
      <c r="F100" s="85">
        <v>206000</v>
      </c>
      <c r="G100" s="29">
        <v>27.86</v>
      </c>
      <c r="H100" s="29" t="s">
        <v>875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44980</v>
      </c>
      <c r="B101" s="29" t="s">
        <v>1010</v>
      </c>
      <c r="C101" s="28" t="s">
        <v>1011</v>
      </c>
      <c r="D101" s="28" t="s">
        <v>1128</v>
      </c>
      <c r="E101" s="28" t="s">
        <v>523</v>
      </c>
      <c r="F101" s="85">
        <v>305634</v>
      </c>
      <c r="G101" s="29">
        <v>29.17</v>
      </c>
      <c r="H101" s="29" t="s">
        <v>875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44980</v>
      </c>
      <c r="B102" s="29" t="s">
        <v>1010</v>
      </c>
      <c r="C102" s="28" t="s">
        <v>1011</v>
      </c>
      <c r="D102" s="28" t="s">
        <v>1012</v>
      </c>
      <c r="E102" s="28" t="s">
        <v>523</v>
      </c>
      <c r="F102" s="85">
        <v>723174</v>
      </c>
      <c r="G102" s="29">
        <v>29.61</v>
      </c>
      <c r="H102" s="29" t="s">
        <v>875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44980</v>
      </c>
      <c r="B103" s="29" t="s">
        <v>1010</v>
      </c>
      <c r="C103" s="28" t="s">
        <v>1011</v>
      </c>
      <c r="D103" s="28" t="s">
        <v>1047</v>
      </c>
      <c r="E103" s="28" t="s">
        <v>523</v>
      </c>
      <c r="F103" s="85">
        <v>295408</v>
      </c>
      <c r="G103" s="29">
        <v>29.49</v>
      </c>
      <c r="H103" s="29" t="s">
        <v>875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44980</v>
      </c>
      <c r="B104" s="29" t="s">
        <v>1048</v>
      </c>
      <c r="C104" s="28" t="s">
        <v>1049</v>
      </c>
      <c r="D104" s="28" t="s">
        <v>1130</v>
      </c>
      <c r="E104" s="28" t="s">
        <v>523</v>
      </c>
      <c r="F104" s="85">
        <v>691105</v>
      </c>
      <c r="G104" s="29">
        <v>18.03</v>
      </c>
      <c r="H104" s="29" t="s">
        <v>875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44980</v>
      </c>
      <c r="B105" s="29" t="s">
        <v>1131</v>
      </c>
      <c r="C105" s="28" t="s">
        <v>1132</v>
      </c>
      <c r="D105" s="28" t="s">
        <v>1128</v>
      </c>
      <c r="E105" s="28" t="s">
        <v>523</v>
      </c>
      <c r="F105" s="85">
        <v>537821</v>
      </c>
      <c r="G105" s="29">
        <v>13.05</v>
      </c>
      <c r="H105" s="29" t="s">
        <v>875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44980</v>
      </c>
      <c r="B106" s="29" t="s">
        <v>1131</v>
      </c>
      <c r="C106" s="28" t="s">
        <v>1132</v>
      </c>
      <c r="D106" s="28" t="s">
        <v>1012</v>
      </c>
      <c r="E106" s="28" t="s">
        <v>523</v>
      </c>
      <c r="F106" s="85">
        <v>573017</v>
      </c>
      <c r="G106" s="29">
        <v>13.57</v>
      </c>
      <c r="H106" s="29" t="s">
        <v>875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44980</v>
      </c>
      <c r="B107" s="29" t="s">
        <v>1131</v>
      </c>
      <c r="C107" s="28" t="s">
        <v>1132</v>
      </c>
      <c r="D107" s="28" t="s">
        <v>1047</v>
      </c>
      <c r="E107" s="28" t="s">
        <v>523</v>
      </c>
      <c r="F107" s="85">
        <v>662207</v>
      </c>
      <c r="G107" s="29">
        <v>13.79</v>
      </c>
      <c r="H107" s="29" t="s">
        <v>875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77"/>
  <sheetViews>
    <sheetView topLeftCell="B1" zoomScale="85" zoomScaleNormal="85" workbookViewId="0">
      <selection activeCell="K33" sqref="K3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44981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58">
        <v>1</v>
      </c>
      <c r="B10" s="359">
        <v>44861</v>
      </c>
      <c r="C10" s="332"/>
      <c r="D10" s="333" t="s">
        <v>55</v>
      </c>
      <c r="E10" s="334" t="s">
        <v>539</v>
      </c>
      <c r="F10" s="299">
        <v>147</v>
      </c>
      <c r="G10" s="299">
        <v>137</v>
      </c>
      <c r="H10" s="299">
        <v>154.5</v>
      </c>
      <c r="I10" s="335" t="s">
        <v>866</v>
      </c>
      <c r="J10" s="297" t="s">
        <v>910</v>
      </c>
      <c r="K10" s="297">
        <f t="shared" ref="K10" si="0">H10-F10</f>
        <v>7.5</v>
      </c>
      <c r="L10" s="300">
        <f t="shared" ref="L10" si="1">(F10*-0.7)/100</f>
        <v>-1.0289999999999999</v>
      </c>
      <c r="M10" s="301">
        <f t="shared" ref="M10" si="2">(K10+L10)/F10</f>
        <v>4.4020408163265308E-2</v>
      </c>
      <c r="N10" s="297" t="s">
        <v>537</v>
      </c>
      <c r="O10" s="302">
        <v>44594</v>
      </c>
      <c r="P10" s="297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44">
        <v>3</v>
      </c>
      <c r="B12" s="340">
        <v>44896</v>
      </c>
      <c r="C12" s="341"/>
      <c r="D12" s="342" t="s">
        <v>197</v>
      </c>
      <c r="E12" s="343" t="s">
        <v>883</v>
      </c>
      <c r="F12" s="344">
        <v>3380</v>
      </c>
      <c r="G12" s="344">
        <v>3140</v>
      </c>
      <c r="H12" s="344">
        <v>3565</v>
      </c>
      <c r="I12" s="345" t="s">
        <v>867</v>
      </c>
      <c r="J12" s="346" t="s">
        <v>959</v>
      </c>
      <c r="K12" s="346">
        <f t="shared" ref="K12" si="6">H12-F12</f>
        <v>185</v>
      </c>
      <c r="L12" s="347">
        <f t="shared" ref="L12" si="7">(F12*-0.7)/100</f>
        <v>-23.66</v>
      </c>
      <c r="M12" s="348">
        <f t="shared" ref="M12" si="8">(K12+L12)/F12</f>
        <v>4.773372781065089E-2</v>
      </c>
      <c r="N12" s="346" t="s">
        <v>537</v>
      </c>
      <c r="O12" s="349">
        <v>44973</v>
      </c>
      <c r="P12" s="3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877</v>
      </c>
      <c r="G13" s="245">
        <v>735</v>
      </c>
      <c r="H13" s="245"/>
      <c r="I13" s="253" t="s">
        <v>878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3">
        <v>5</v>
      </c>
      <c r="B14" s="304">
        <v>44942</v>
      </c>
      <c r="C14" s="305"/>
      <c r="D14" s="306" t="s">
        <v>163</v>
      </c>
      <c r="E14" s="307" t="s">
        <v>539</v>
      </c>
      <c r="F14" s="303">
        <v>4025</v>
      </c>
      <c r="G14" s="303">
        <v>3770</v>
      </c>
      <c r="H14" s="303">
        <v>4260</v>
      </c>
      <c r="I14" s="308" t="s">
        <v>880</v>
      </c>
      <c r="J14" s="297" t="s">
        <v>749</v>
      </c>
      <c r="K14" s="297">
        <f t="shared" ref="K14:K15" si="9">H14-F14</f>
        <v>235</v>
      </c>
      <c r="L14" s="300">
        <f t="shared" ref="L14:L15" si="10">(F14*-0.7)/100</f>
        <v>-28.175000000000001</v>
      </c>
      <c r="M14" s="301">
        <f t="shared" ref="M14:M15" si="11">(K14+L14)/F14</f>
        <v>5.1385093167701859E-2</v>
      </c>
      <c r="N14" s="297" t="s">
        <v>537</v>
      </c>
      <c r="O14" s="302">
        <v>44964</v>
      </c>
      <c r="P14" s="29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3">
        <v>6</v>
      </c>
      <c r="B15" s="304">
        <v>44945</v>
      </c>
      <c r="C15" s="305"/>
      <c r="D15" s="306" t="s">
        <v>189</v>
      </c>
      <c r="E15" s="307" t="s">
        <v>539</v>
      </c>
      <c r="F15" s="303">
        <v>2140</v>
      </c>
      <c r="G15" s="303">
        <v>2000</v>
      </c>
      <c r="H15" s="303">
        <v>2277</v>
      </c>
      <c r="I15" s="308" t="s">
        <v>882</v>
      </c>
      <c r="J15" s="297" t="s">
        <v>933</v>
      </c>
      <c r="K15" s="297">
        <f t="shared" si="9"/>
        <v>137</v>
      </c>
      <c r="L15" s="300">
        <f t="shared" si="10"/>
        <v>-14.98</v>
      </c>
      <c r="M15" s="301">
        <f t="shared" si="11"/>
        <v>5.7018691588785045E-2</v>
      </c>
      <c r="N15" s="297" t="s">
        <v>537</v>
      </c>
      <c r="O15" s="302">
        <v>44967</v>
      </c>
      <c r="P15" s="29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03">
        <v>7</v>
      </c>
      <c r="B16" s="304">
        <v>44950</v>
      </c>
      <c r="C16" s="305"/>
      <c r="D16" s="306" t="s">
        <v>175</v>
      </c>
      <c r="E16" s="307" t="s">
        <v>567</v>
      </c>
      <c r="F16" s="303">
        <v>3045</v>
      </c>
      <c r="G16" s="303">
        <v>2890</v>
      </c>
      <c r="H16" s="303">
        <v>3245</v>
      </c>
      <c r="I16" s="308" t="s">
        <v>884</v>
      </c>
      <c r="J16" s="297" t="s">
        <v>948</v>
      </c>
      <c r="K16" s="297">
        <f t="shared" ref="K16" si="12">H16-F16</f>
        <v>200</v>
      </c>
      <c r="L16" s="300">
        <f t="shared" ref="L16" si="13">(F16*-0.7)/100</f>
        <v>-21.315000000000001</v>
      </c>
      <c r="M16" s="301">
        <f t="shared" ref="M16" si="14">(K16+L16)/F16</f>
        <v>5.8681444991789823E-2</v>
      </c>
      <c r="N16" s="297" t="s">
        <v>537</v>
      </c>
      <c r="O16" s="302">
        <v>44972</v>
      </c>
      <c r="P16" s="29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4">
        <v>8</v>
      </c>
      <c r="B17" s="340">
        <v>44950</v>
      </c>
      <c r="C17" s="341"/>
      <c r="D17" s="342" t="s">
        <v>764</v>
      </c>
      <c r="E17" s="343" t="s">
        <v>539</v>
      </c>
      <c r="F17" s="344">
        <v>1435</v>
      </c>
      <c r="G17" s="344">
        <v>1340</v>
      </c>
      <c r="H17" s="344">
        <v>1512.5</v>
      </c>
      <c r="I17" s="345" t="s">
        <v>885</v>
      </c>
      <c r="J17" s="346" t="s">
        <v>893</v>
      </c>
      <c r="K17" s="346">
        <f t="shared" ref="K17" si="15">H17-F17</f>
        <v>77.5</v>
      </c>
      <c r="L17" s="347">
        <f t="shared" ref="L17" si="16">(F17*-0.7)/100</f>
        <v>-10.044999999999998</v>
      </c>
      <c r="M17" s="348">
        <f t="shared" ref="M17" si="17">(K17+L17)/F17</f>
        <v>4.7006968641114984E-2</v>
      </c>
      <c r="N17" s="346" t="s">
        <v>537</v>
      </c>
      <c r="O17" s="349">
        <v>44957</v>
      </c>
      <c r="P17" s="346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3">
        <v>9</v>
      </c>
      <c r="B18" s="304">
        <v>44951</v>
      </c>
      <c r="C18" s="305"/>
      <c r="D18" s="306" t="s">
        <v>454</v>
      </c>
      <c r="E18" s="307" t="s">
        <v>567</v>
      </c>
      <c r="F18" s="303">
        <v>177.5</v>
      </c>
      <c r="G18" s="303">
        <v>167</v>
      </c>
      <c r="H18" s="303">
        <v>189.5</v>
      </c>
      <c r="I18" s="308" t="s">
        <v>879</v>
      </c>
      <c r="J18" s="297" t="s">
        <v>881</v>
      </c>
      <c r="K18" s="297">
        <f t="shared" ref="K18:K19" si="18">H18-F18</f>
        <v>12</v>
      </c>
      <c r="L18" s="300">
        <f t="shared" ref="L18:L19" si="19">(F18*-0.7)/100</f>
        <v>-1.2424999999999999</v>
      </c>
      <c r="M18" s="301">
        <f t="shared" ref="M18:M19" si="20">(K18+L18)/F18</f>
        <v>6.0605633802816902E-2</v>
      </c>
      <c r="N18" s="297" t="s">
        <v>537</v>
      </c>
      <c r="O18" s="302">
        <v>44958</v>
      </c>
      <c r="P18" s="29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367">
        <v>44953</v>
      </c>
      <c r="C19" s="383"/>
      <c r="D19" s="384" t="s">
        <v>115</v>
      </c>
      <c r="E19" s="385" t="s">
        <v>567</v>
      </c>
      <c r="F19" s="386">
        <v>1910</v>
      </c>
      <c r="G19" s="386">
        <v>1790</v>
      </c>
      <c r="H19" s="386">
        <v>1785</v>
      </c>
      <c r="I19" s="387" t="s">
        <v>888</v>
      </c>
      <c r="J19" s="267" t="s">
        <v>1051</v>
      </c>
      <c r="K19" s="267">
        <f t="shared" si="18"/>
        <v>-125</v>
      </c>
      <c r="L19" s="309">
        <f t="shared" si="19"/>
        <v>-13.37</v>
      </c>
      <c r="M19" s="310">
        <f t="shared" si="20"/>
        <v>-7.2445026178010477E-2</v>
      </c>
      <c r="N19" s="267" t="s">
        <v>549</v>
      </c>
      <c r="O19" s="311">
        <v>44980</v>
      </c>
      <c r="P19" s="26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3">
        <v>11</v>
      </c>
      <c r="B20" s="304">
        <v>44958</v>
      </c>
      <c r="C20" s="305"/>
      <c r="D20" s="306" t="s">
        <v>362</v>
      </c>
      <c r="E20" s="307" t="s">
        <v>567</v>
      </c>
      <c r="F20" s="303">
        <v>2645</v>
      </c>
      <c r="G20" s="303">
        <v>2480</v>
      </c>
      <c r="H20" s="303">
        <v>2840</v>
      </c>
      <c r="I20" s="308" t="s">
        <v>896</v>
      </c>
      <c r="J20" s="297" t="s">
        <v>921</v>
      </c>
      <c r="K20" s="297">
        <f t="shared" ref="K20" si="21">H20-F20</f>
        <v>195</v>
      </c>
      <c r="L20" s="300">
        <f t="shared" ref="L20" si="22">(F20*-0.7)/100</f>
        <v>-18.514999999999997</v>
      </c>
      <c r="M20" s="301">
        <f t="shared" ref="M20" si="23">(K20+L20)/F20</f>
        <v>6.6724007561436677E-2</v>
      </c>
      <c r="N20" s="297" t="s">
        <v>537</v>
      </c>
      <c r="O20" s="302">
        <v>44964</v>
      </c>
      <c r="P20" s="29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894</v>
      </c>
      <c r="G21" s="245">
        <v>790</v>
      </c>
      <c r="H21" s="245"/>
      <c r="I21" s="253" t="s">
        <v>895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3">
        <v>13</v>
      </c>
      <c r="B22" s="304">
        <v>44959</v>
      </c>
      <c r="C22" s="305"/>
      <c r="D22" s="306" t="s">
        <v>186</v>
      </c>
      <c r="E22" s="307" t="s">
        <v>567</v>
      </c>
      <c r="F22" s="303">
        <v>522.5</v>
      </c>
      <c r="G22" s="303">
        <v>478</v>
      </c>
      <c r="H22" s="303">
        <v>553</v>
      </c>
      <c r="I22" s="308" t="s">
        <v>909</v>
      </c>
      <c r="J22" s="297" t="s">
        <v>932</v>
      </c>
      <c r="K22" s="297">
        <f t="shared" ref="K22" si="24">H22-F22</f>
        <v>30.5</v>
      </c>
      <c r="L22" s="300">
        <f t="shared" ref="L22" si="25">(F22*-0.7)/100</f>
        <v>-3.6575000000000002</v>
      </c>
      <c r="M22" s="301">
        <f t="shared" ref="M22" si="26">(K22+L22)/F22</f>
        <v>5.13732057416268E-2</v>
      </c>
      <c r="N22" s="297" t="s">
        <v>537</v>
      </c>
      <c r="O22" s="302">
        <v>44967</v>
      </c>
      <c r="P22" s="297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03">
        <v>14</v>
      </c>
      <c r="B23" s="304">
        <v>44963</v>
      </c>
      <c r="C23" s="305"/>
      <c r="D23" s="306" t="s">
        <v>914</v>
      </c>
      <c r="E23" s="307" t="s">
        <v>567</v>
      </c>
      <c r="F23" s="303">
        <v>4500</v>
      </c>
      <c r="G23" s="303">
        <v>4190</v>
      </c>
      <c r="H23" s="303">
        <v>4785</v>
      </c>
      <c r="I23" s="308" t="s">
        <v>915</v>
      </c>
      <c r="J23" s="297" t="s">
        <v>958</v>
      </c>
      <c r="K23" s="297">
        <f t="shared" ref="K23" si="27">H23-F23</f>
        <v>285</v>
      </c>
      <c r="L23" s="300">
        <f t="shared" ref="L23" si="28">(F23*-0.7)/100</f>
        <v>-31.5</v>
      </c>
      <c r="M23" s="301">
        <f t="shared" ref="M23" si="29">(K23+L23)/F23</f>
        <v>5.6333333333333332E-2</v>
      </c>
      <c r="N23" s="297" t="s">
        <v>537</v>
      </c>
      <c r="O23" s="302">
        <v>44973</v>
      </c>
      <c r="P23" s="297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916</v>
      </c>
      <c r="E24" s="252" t="s">
        <v>567</v>
      </c>
      <c r="F24" s="245" t="s">
        <v>960</v>
      </c>
      <c r="G24" s="245">
        <v>660</v>
      </c>
      <c r="H24" s="245"/>
      <c r="I24" s="253" t="s">
        <v>917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3">
        <v>16</v>
      </c>
      <c r="B25" s="304">
        <v>44963</v>
      </c>
      <c r="C25" s="305"/>
      <c r="D25" s="306" t="s">
        <v>918</v>
      </c>
      <c r="E25" s="307" t="s">
        <v>567</v>
      </c>
      <c r="F25" s="303">
        <v>1890</v>
      </c>
      <c r="G25" s="303">
        <v>1745</v>
      </c>
      <c r="H25" s="303">
        <v>2025</v>
      </c>
      <c r="I25" s="308" t="s">
        <v>919</v>
      </c>
      <c r="J25" s="297" t="s">
        <v>920</v>
      </c>
      <c r="K25" s="297">
        <f t="shared" ref="K25" si="30">H25-F25</f>
        <v>135</v>
      </c>
      <c r="L25" s="300">
        <f t="shared" ref="L25" si="31">(F25*-0.7)/100</f>
        <v>-13.23</v>
      </c>
      <c r="M25" s="301">
        <f t="shared" ref="M25" si="32">(K25+L25)/F25</f>
        <v>6.4428571428571432E-2</v>
      </c>
      <c r="N25" s="297" t="s">
        <v>537</v>
      </c>
      <c r="O25" s="302">
        <v>44964</v>
      </c>
      <c r="P25" s="29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303">
        <v>17</v>
      </c>
      <c r="B26" s="304">
        <v>44965</v>
      </c>
      <c r="C26" s="305"/>
      <c r="D26" s="306" t="s">
        <v>391</v>
      </c>
      <c r="E26" s="307" t="s">
        <v>567</v>
      </c>
      <c r="F26" s="303">
        <v>452.2</v>
      </c>
      <c r="G26" s="303">
        <v>415</v>
      </c>
      <c r="H26" s="303">
        <v>474</v>
      </c>
      <c r="I26" s="308" t="s">
        <v>926</v>
      </c>
      <c r="J26" s="297" t="s">
        <v>941</v>
      </c>
      <c r="K26" s="297">
        <f t="shared" ref="K26" si="33">H26-F26</f>
        <v>21.800000000000011</v>
      </c>
      <c r="L26" s="300">
        <f t="shared" ref="L26" si="34">(F26*-0.7)/100</f>
        <v>-3.1653999999999995</v>
      </c>
      <c r="M26" s="301">
        <f t="shared" ref="M26" si="35">(K26+L26)/F26</f>
        <v>4.1208757187085387E-2</v>
      </c>
      <c r="N26" s="297" t="s">
        <v>537</v>
      </c>
      <c r="O26" s="302">
        <v>44971</v>
      </c>
      <c r="P26" s="297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367">
        <v>44966</v>
      </c>
      <c r="C27" s="383"/>
      <c r="D27" s="384" t="s">
        <v>43</v>
      </c>
      <c r="E27" s="385" t="s">
        <v>567</v>
      </c>
      <c r="F27" s="386">
        <v>1852.5</v>
      </c>
      <c r="G27" s="386">
        <v>1745</v>
      </c>
      <c r="H27" s="386">
        <v>1735</v>
      </c>
      <c r="I27" s="387" t="s">
        <v>919</v>
      </c>
      <c r="J27" s="267" t="s">
        <v>1050</v>
      </c>
      <c r="K27" s="267">
        <f t="shared" ref="K27" si="36">H27-F27</f>
        <v>-117.5</v>
      </c>
      <c r="L27" s="309">
        <f t="shared" ref="L27" si="37">(F27*-0.7)/100</f>
        <v>-12.967499999999999</v>
      </c>
      <c r="M27" s="310">
        <f t="shared" ref="M27" si="38">(K27+L27)/F27</f>
        <v>-7.0427800269905527E-2</v>
      </c>
      <c r="N27" s="267" t="s">
        <v>549</v>
      </c>
      <c r="O27" s="311">
        <v>44980</v>
      </c>
      <c r="P27" s="26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303">
        <v>19</v>
      </c>
      <c r="B28" s="304">
        <v>44972</v>
      </c>
      <c r="C28" s="305"/>
      <c r="D28" s="306" t="s">
        <v>175</v>
      </c>
      <c r="E28" s="307" t="s">
        <v>567</v>
      </c>
      <c r="F28" s="303">
        <v>3085</v>
      </c>
      <c r="G28" s="303">
        <v>2890</v>
      </c>
      <c r="H28" s="303">
        <v>3265</v>
      </c>
      <c r="I28" s="308" t="s">
        <v>884</v>
      </c>
      <c r="J28" s="297" t="s">
        <v>957</v>
      </c>
      <c r="K28" s="297">
        <f t="shared" ref="K28" si="39">H28-F28</f>
        <v>180</v>
      </c>
      <c r="L28" s="300">
        <f t="shared" ref="L28" si="40">(F28*-0.7)/100</f>
        <v>-21.594999999999999</v>
      </c>
      <c r="M28" s="301">
        <f t="shared" ref="M28" si="41">(K28+L28)/F28</f>
        <v>5.134683954619125E-2</v>
      </c>
      <c r="N28" s="297" t="s">
        <v>537</v>
      </c>
      <c r="O28" s="302">
        <v>44973</v>
      </c>
      <c r="P28" s="29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961</v>
      </c>
      <c r="G29" s="245">
        <v>2170</v>
      </c>
      <c r="H29" s="245"/>
      <c r="I29" s="253" t="s">
        <v>962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 t="s">
        <v>538</v>
      </c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>
        <v>21</v>
      </c>
      <c r="B30" s="244">
        <v>44977</v>
      </c>
      <c r="C30" s="250"/>
      <c r="D30" s="251" t="s">
        <v>860</v>
      </c>
      <c r="E30" s="252" t="s">
        <v>567</v>
      </c>
      <c r="F30" s="245" t="s">
        <v>987</v>
      </c>
      <c r="G30" s="245">
        <v>425</v>
      </c>
      <c r="H30" s="245"/>
      <c r="I30" s="253" t="s">
        <v>972</v>
      </c>
      <c r="J30" s="246" t="s">
        <v>540</v>
      </c>
      <c r="K30" s="246"/>
      <c r="L30" s="247"/>
      <c r="M30" s="248"/>
      <c r="N30" s="246"/>
      <c r="O30" s="249"/>
      <c r="P30" s="247"/>
      <c r="Q30" s="197"/>
      <c r="R30" s="197" t="s">
        <v>538</v>
      </c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>
        <v>22</v>
      </c>
      <c r="B31" s="244">
        <v>44978</v>
      </c>
      <c r="C31" s="250"/>
      <c r="D31" s="251" t="s">
        <v>82</v>
      </c>
      <c r="E31" s="252" t="s">
        <v>567</v>
      </c>
      <c r="F31" s="245" t="s">
        <v>986</v>
      </c>
      <c r="G31" s="245">
        <v>268</v>
      </c>
      <c r="H31" s="245"/>
      <c r="I31" s="253" t="s">
        <v>988</v>
      </c>
      <c r="J31" s="246" t="s">
        <v>540</v>
      </c>
      <c r="K31" s="246"/>
      <c r="L31" s="247"/>
      <c r="M31" s="248"/>
      <c r="N31" s="246"/>
      <c r="O31" s="249"/>
      <c r="P31" s="247"/>
      <c r="Q31" s="197"/>
      <c r="R31" s="197" t="s">
        <v>801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3.9" customHeight="1">
      <c r="A32" s="245">
        <v>23</v>
      </c>
      <c r="B32" s="244">
        <v>44978</v>
      </c>
      <c r="C32" s="250"/>
      <c r="D32" s="251" t="s">
        <v>989</v>
      </c>
      <c r="E32" s="252" t="s">
        <v>567</v>
      </c>
      <c r="F32" s="245" t="s">
        <v>990</v>
      </c>
      <c r="G32" s="245">
        <v>830</v>
      </c>
      <c r="H32" s="245"/>
      <c r="I32" s="253" t="s">
        <v>991</v>
      </c>
      <c r="J32" s="246" t="s">
        <v>540</v>
      </c>
      <c r="K32" s="246"/>
      <c r="L32" s="247"/>
      <c r="M32" s="248"/>
      <c r="N32" s="246"/>
      <c r="O32" s="249"/>
      <c r="P32" s="247"/>
      <c r="Q32" s="197"/>
      <c r="R32" s="197" t="s">
        <v>538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56" ht="13.9" customHeight="1">
      <c r="A33" s="245"/>
      <c r="B33" s="244">
        <v>44980</v>
      </c>
      <c r="C33" s="250"/>
      <c r="D33" s="251" t="s">
        <v>1057</v>
      </c>
      <c r="E33" s="252" t="s">
        <v>567</v>
      </c>
      <c r="F33" s="245" t="s">
        <v>1058</v>
      </c>
      <c r="G33" s="245">
        <v>158</v>
      </c>
      <c r="H33" s="245"/>
      <c r="I33" s="253" t="s">
        <v>1061</v>
      </c>
      <c r="J33" s="246" t="s">
        <v>540</v>
      </c>
      <c r="K33" s="246"/>
      <c r="L33" s="247"/>
      <c r="M33" s="248"/>
      <c r="N33" s="246"/>
      <c r="O33" s="249"/>
      <c r="P33" s="247"/>
      <c r="Q33" s="197"/>
      <c r="R33" s="197"/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  <c r="AM33" s="197"/>
      <c r="AN33" s="197"/>
      <c r="AO33" s="197"/>
      <c r="AP33" s="197"/>
      <c r="AQ33" s="197"/>
      <c r="AR33" s="197"/>
      <c r="AS33" s="197"/>
      <c r="AT33" s="197"/>
      <c r="AU33" s="197"/>
      <c r="AV33" s="197"/>
      <c r="AW33" s="197"/>
      <c r="AX33" s="197"/>
      <c r="AY33" s="197"/>
      <c r="AZ33" s="197"/>
      <c r="BA33" s="197"/>
      <c r="BB33" s="197"/>
      <c r="BC33" s="197"/>
      <c r="BD33" s="197"/>
    </row>
    <row r="34" spans="1:56" ht="13.9" customHeight="1">
      <c r="A34" s="245"/>
      <c r="B34" s="244"/>
      <c r="C34" s="250"/>
      <c r="D34" s="251"/>
      <c r="E34" s="252"/>
      <c r="F34" s="245"/>
      <c r="G34" s="245"/>
      <c r="H34" s="245"/>
      <c r="I34" s="253"/>
      <c r="J34" s="246"/>
      <c r="K34" s="246"/>
      <c r="L34" s="247"/>
      <c r="M34" s="248"/>
      <c r="N34" s="246"/>
      <c r="O34" s="249"/>
      <c r="P34" s="24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</row>
    <row r="35" spans="1:56" ht="13.9" customHeight="1">
      <c r="A35" s="245"/>
      <c r="B35" s="244"/>
      <c r="C35" s="250"/>
      <c r="D35" s="251"/>
      <c r="E35" s="252"/>
      <c r="F35" s="245"/>
      <c r="G35" s="245"/>
      <c r="H35" s="245"/>
      <c r="I35" s="253"/>
      <c r="J35" s="246"/>
      <c r="K35" s="246"/>
      <c r="L35" s="247"/>
      <c r="M35" s="248"/>
      <c r="N35" s="246"/>
      <c r="O35" s="249"/>
      <c r="P35" s="24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</row>
    <row r="36" spans="1:56" ht="14.25" customHeight="1">
      <c r="A36" s="97"/>
      <c r="B36" s="98"/>
      <c r="C36" s="99"/>
      <c r="D36" s="100"/>
      <c r="E36" s="101"/>
      <c r="F36" s="101"/>
      <c r="H36" s="101"/>
      <c r="I36" s="102"/>
      <c r="J36" s="103"/>
      <c r="K36" s="103"/>
      <c r="L36" s="104"/>
      <c r="M36" s="105"/>
      <c r="N36" s="106"/>
      <c r="O36" s="107"/>
      <c r="P36" s="108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</row>
    <row r="37" spans="1:56" ht="14.25" customHeight="1">
      <c r="A37" s="97"/>
      <c r="B37" s="98"/>
      <c r="C37" s="99"/>
      <c r="D37" s="100"/>
      <c r="E37" s="101"/>
      <c r="F37" s="101"/>
      <c r="G37" s="97"/>
      <c r="H37" s="101"/>
      <c r="I37" s="102"/>
      <c r="J37" s="103"/>
      <c r="K37" s="103"/>
      <c r="L37" s="104"/>
      <c r="M37" s="105"/>
      <c r="N37" s="106"/>
      <c r="O37" s="107"/>
      <c r="P37" s="108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56" ht="12" customHeight="1">
      <c r="A38" s="109" t="s">
        <v>541</v>
      </c>
      <c r="B38" s="110"/>
      <c r="C38" s="111"/>
      <c r="E38" s="112"/>
      <c r="F38" s="112"/>
      <c r="G38" s="112"/>
      <c r="H38" s="112"/>
      <c r="I38" s="112"/>
      <c r="J38" s="113"/>
      <c r="K38" s="112"/>
      <c r="L38" s="114"/>
      <c r="M38" s="54"/>
      <c r="N38" s="113"/>
      <c r="O38" s="11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15" t="s">
        <v>542</v>
      </c>
      <c r="B39" s="109"/>
      <c r="C39" s="109"/>
      <c r="D39" s="109"/>
      <c r="E39" s="41"/>
      <c r="F39" s="116" t="s">
        <v>543</v>
      </c>
      <c r="G39" s="6"/>
      <c r="H39" s="6"/>
      <c r="I39" s="6"/>
      <c r="J39" s="117"/>
      <c r="K39" s="118"/>
      <c r="L39" s="118"/>
      <c r="M39" s="119"/>
      <c r="N39" s="1"/>
      <c r="O39" s="120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09" t="s">
        <v>544</v>
      </c>
      <c r="B40" s="109"/>
      <c r="C40" s="109"/>
      <c r="D40" s="109" t="s">
        <v>791</v>
      </c>
      <c r="E40" s="6"/>
      <c r="F40" s="116" t="s">
        <v>545</v>
      </c>
      <c r="G40" s="6"/>
      <c r="H40" s="6"/>
      <c r="I40" s="6"/>
      <c r="J40" s="117"/>
      <c r="K40" s="118"/>
      <c r="L40" s="118"/>
      <c r="M40" s="119"/>
      <c r="N40" s="1"/>
      <c r="O40" s="120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/>
      <c r="B41" s="109"/>
      <c r="C41" s="109"/>
      <c r="D41" s="109"/>
      <c r="E41" s="6"/>
      <c r="F41" s="6"/>
      <c r="G41" s="6"/>
      <c r="H41" s="6"/>
      <c r="I41" s="6"/>
      <c r="J41" s="121"/>
      <c r="K41" s="118"/>
      <c r="L41" s="118"/>
      <c r="M41" s="6"/>
      <c r="N41" s="122"/>
      <c r="O41" s="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.75" customHeight="1">
      <c r="A42" s="1"/>
      <c r="B42" s="123" t="s">
        <v>546</v>
      </c>
      <c r="C42" s="123"/>
      <c r="D42" s="123"/>
      <c r="E42" s="123"/>
      <c r="F42" s="124"/>
      <c r="G42" s="6"/>
      <c r="H42" s="6"/>
      <c r="I42" s="125"/>
      <c r="J42" s="126"/>
      <c r="K42" s="127"/>
      <c r="L42" s="126"/>
      <c r="M42" s="6"/>
      <c r="N42" s="1"/>
      <c r="O42" s="1"/>
      <c r="P42" s="1"/>
      <c r="R42" s="54"/>
      <c r="S42" s="1"/>
      <c r="T42" s="1"/>
      <c r="U42" s="1"/>
      <c r="V42" s="1"/>
      <c r="W42" s="1"/>
      <c r="X42" s="1"/>
      <c r="Y42" s="1"/>
      <c r="Z42" s="1"/>
    </row>
    <row r="43" spans="1:56" ht="38.25" customHeight="1">
      <c r="A43" s="266" t="s">
        <v>16</v>
      </c>
      <c r="B43" s="266" t="s">
        <v>514</v>
      </c>
      <c r="C43" s="266"/>
      <c r="D43" s="228" t="s">
        <v>525</v>
      </c>
      <c r="E43" s="266" t="s">
        <v>526</v>
      </c>
      <c r="F43" s="266" t="s">
        <v>527</v>
      </c>
      <c r="G43" s="266" t="s">
        <v>547</v>
      </c>
      <c r="H43" s="266" t="s">
        <v>529</v>
      </c>
      <c r="I43" s="266" t="s">
        <v>530</v>
      </c>
      <c r="J43" s="96" t="s">
        <v>531</v>
      </c>
      <c r="K43" s="94" t="s">
        <v>548</v>
      </c>
      <c r="L43" s="129" t="s">
        <v>533</v>
      </c>
      <c r="M43" s="96" t="s">
        <v>534</v>
      </c>
      <c r="N43" s="93" t="s">
        <v>535</v>
      </c>
      <c r="O43" s="228" t="s">
        <v>536</v>
      </c>
      <c r="P43" s="41"/>
      <c r="Q43" s="1"/>
      <c r="R43" s="54"/>
      <c r="S43" s="54"/>
      <c r="T43" s="54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56" s="276" customFormat="1" ht="13.5" customHeight="1">
      <c r="A44" s="269">
        <v>1</v>
      </c>
      <c r="B44" s="268">
        <v>44957</v>
      </c>
      <c r="C44" s="336"/>
      <c r="D44" s="337" t="s">
        <v>186</v>
      </c>
      <c r="E44" s="338" t="s">
        <v>539</v>
      </c>
      <c r="F44" s="269">
        <v>551</v>
      </c>
      <c r="G44" s="269">
        <v>530</v>
      </c>
      <c r="H44" s="269">
        <v>530</v>
      </c>
      <c r="I44" s="339" t="s">
        <v>892</v>
      </c>
      <c r="J44" s="267" t="s">
        <v>897</v>
      </c>
      <c r="K44" s="267">
        <f t="shared" ref="K44:K45" si="42">H44-F44</f>
        <v>-21</v>
      </c>
      <c r="L44" s="309">
        <f t="shared" ref="L44" si="43">(F44*-0.7)/100</f>
        <v>-3.8569999999999998</v>
      </c>
      <c r="M44" s="310">
        <f t="shared" ref="M44:M45" si="44">(K44+L44)/F44</f>
        <v>-4.5112522686025405E-2</v>
      </c>
      <c r="N44" s="267" t="s">
        <v>549</v>
      </c>
      <c r="O44" s="311">
        <v>44958</v>
      </c>
      <c r="P44" s="274"/>
      <c r="Q44" s="198"/>
      <c r="R44" s="227" t="s">
        <v>538</v>
      </c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56" s="276" customFormat="1" ht="13.5" customHeight="1">
      <c r="A45" s="299">
        <v>2</v>
      </c>
      <c r="B45" s="298">
        <v>44958</v>
      </c>
      <c r="C45" s="332"/>
      <c r="D45" s="333" t="s">
        <v>145</v>
      </c>
      <c r="E45" s="334" t="s">
        <v>539</v>
      </c>
      <c r="F45" s="299">
        <v>2110</v>
      </c>
      <c r="G45" s="299">
        <v>2035</v>
      </c>
      <c r="H45" s="299">
        <v>2175</v>
      </c>
      <c r="I45" s="335" t="s">
        <v>898</v>
      </c>
      <c r="J45" s="297" t="s">
        <v>874</v>
      </c>
      <c r="K45" s="297">
        <f t="shared" si="42"/>
        <v>65</v>
      </c>
      <c r="L45" s="300">
        <f>(F45*-0.07)/100</f>
        <v>-1.4770000000000001</v>
      </c>
      <c r="M45" s="301">
        <f t="shared" si="44"/>
        <v>3.0105687203791472E-2</v>
      </c>
      <c r="N45" s="297" t="s">
        <v>537</v>
      </c>
      <c r="O45" s="302">
        <v>44958</v>
      </c>
      <c r="P45" s="274"/>
      <c r="Q45" s="198"/>
      <c r="R45" s="227" t="s">
        <v>538</v>
      </c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56" s="276" customFormat="1" ht="13.5" customHeight="1">
      <c r="A46" s="269">
        <v>3</v>
      </c>
      <c r="B46" s="268">
        <v>44958</v>
      </c>
      <c r="C46" s="336"/>
      <c r="D46" s="337" t="s">
        <v>300</v>
      </c>
      <c r="E46" s="338" t="s">
        <v>539</v>
      </c>
      <c r="F46" s="269">
        <v>406</v>
      </c>
      <c r="G46" s="269">
        <v>390</v>
      </c>
      <c r="H46" s="269">
        <v>388</v>
      </c>
      <c r="I46" s="339" t="s">
        <v>899</v>
      </c>
      <c r="J46" s="267" t="s">
        <v>900</v>
      </c>
      <c r="K46" s="267">
        <f t="shared" ref="K46:K47" si="45">H46-F46</f>
        <v>-18</v>
      </c>
      <c r="L46" s="309">
        <f>(F46*-0.07)/100</f>
        <v>-0.28420000000000001</v>
      </c>
      <c r="M46" s="310">
        <f t="shared" ref="M46:M47" si="46">(K46+L46)/F46</f>
        <v>-4.5034975369458122E-2</v>
      </c>
      <c r="N46" s="267" t="s">
        <v>549</v>
      </c>
      <c r="O46" s="311">
        <v>44958</v>
      </c>
      <c r="P46" s="274"/>
      <c r="Q46" s="198"/>
      <c r="R46" s="227" t="s">
        <v>538</v>
      </c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56" s="276" customFormat="1" ht="13.5" customHeight="1">
      <c r="A47" s="299">
        <v>4</v>
      </c>
      <c r="B47" s="298">
        <v>44958</v>
      </c>
      <c r="C47" s="332"/>
      <c r="D47" s="333" t="s">
        <v>188</v>
      </c>
      <c r="E47" s="334" t="s">
        <v>539</v>
      </c>
      <c r="F47" s="299">
        <v>2965</v>
      </c>
      <c r="G47" s="299">
        <v>2850</v>
      </c>
      <c r="H47" s="299">
        <v>3044</v>
      </c>
      <c r="I47" s="335" t="s">
        <v>901</v>
      </c>
      <c r="J47" s="297" t="s">
        <v>911</v>
      </c>
      <c r="K47" s="297">
        <f t="shared" si="45"/>
        <v>79</v>
      </c>
      <c r="L47" s="300">
        <f>(F47*-0.7)/100</f>
        <v>-20.754999999999999</v>
      </c>
      <c r="M47" s="301">
        <f t="shared" si="46"/>
        <v>1.964418212478921E-2</v>
      </c>
      <c r="N47" s="297" t="s">
        <v>537</v>
      </c>
      <c r="O47" s="302">
        <v>44960</v>
      </c>
      <c r="P47" s="274"/>
      <c r="Q47" s="198"/>
      <c r="R47" s="227" t="s">
        <v>538</v>
      </c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56" s="276" customFormat="1" ht="13.5" customHeight="1">
      <c r="A48" s="299">
        <v>5</v>
      </c>
      <c r="B48" s="304">
        <v>44959</v>
      </c>
      <c r="C48" s="332"/>
      <c r="D48" s="333" t="s">
        <v>183</v>
      </c>
      <c r="E48" s="334" t="s">
        <v>539</v>
      </c>
      <c r="F48" s="299">
        <v>2315</v>
      </c>
      <c r="G48" s="299">
        <v>2245</v>
      </c>
      <c r="H48" s="299">
        <v>2400</v>
      </c>
      <c r="I48" s="335" t="s">
        <v>907</v>
      </c>
      <c r="J48" s="297" t="s">
        <v>949</v>
      </c>
      <c r="K48" s="297">
        <f t="shared" ref="K48" si="47">H48-F48</f>
        <v>85</v>
      </c>
      <c r="L48" s="300">
        <f>(F48*-0.7)/100</f>
        <v>-16.204999999999998</v>
      </c>
      <c r="M48" s="301">
        <f t="shared" ref="M48" si="48">(K48+L48)/F48</f>
        <v>2.9717062634989203E-2</v>
      </c>
      <c r="N48" s="297" t="s">
        <v>537</v>
      </c>
      <c r="O48" s="302">
        <v>44972</v>
      </c>
      <c r="P48" s="274"/>
      <c r="Q48" s="198"/>
      <c r="R48" s="227" t="s">
        <v>538</v>
      </c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s="276" customFormat="1" ht="13.5" customHeight="1">
      <c r="A49" s="299">
        <v>6</v>
      </c>
      <c r="B49" s="304">
        <v>44959</v>
      </c>
      <c r="C49" s="332"/>
      <c r="D49" s="333" t="s">
        <v>145</v>
      </c>
      <c r="E49" s="334" t="s">
        <v>539</v>
      </c>
      <c r="F49" s="299">
        <v>2125</v>
      </c>
      <c r="G49" s="299">
        <v>2060</v>
      </c>
      <c r="H49" s="299">
        <v>2192.5</v>
      </c>
      <c r="I49" s="335" t="s">
        <v>908</v>
      </c>
      <c r="J49" s="297" t="s">
        <v>940</v>
      </c>
      <c r="K49" s="297">
        <f t="shared" ref="K49" si="49">H49-F49</f>
        <v>67.5</v>
      </c>
      <c r="L49" s="300">
        <f>(F49*-0.7)/100</f>
        <v>-14.875</v>
      </c>
      <c r="M49" s="301">
        <f t="shared" ref="M49" si="50">(K49+L49)/F49</f>
        <v>2.4764705882352942E-2</v>
      </c>
      <c r="N49" s="297" t="s">
        <v>537</v>
      </c>
      <c r="O49" s="302">
        <v>44970</v>
      </c>
      <c r="P49" s="274"/>
      <c r="Q49" s="198"/>
      <c r="R49" s="227" t="s">
        <v>538</v>
      </c>
      <c r="S49" s="197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</row>
    <row r="50" spans="1:38" s="276" customFormat="1" ht="13.5" customHeight="1">
      <c r="A50" s="299">
        <v>7</v>
      </c>
      <c r="B50" s="304">
        <v>44964</v>
      </c>
      <c r="C50" s="332"/>
      <c r="D50" s="333" t="s">
        <v>268</v>
      </c>
      <c r="E50" s="334" t="s">
        <v>539</v>
      </c>
      <c r="F50" s="299">
        <v>399</v>
      </c>
      <c r="G50" s="299">
        <v>387</v>
      </c>
      <c r="H50" s="299">
        <v>413</v>
      </c>
      <c r="I50" s="335" t="s">
        <v>922</v>
      </c>
      <c r="J50" s="297" t="s">
        <v>934</v>
      </c>
      <c r="K50" s="297">
        <f t="shared" ref="K50:K51" si="51">H50-F50</f>
        <v>14</v>
      </c>
      <c r="L50" s="300">
        <f>(F50*-0.7)/100</f>
        <v>-2.7929999999999997</v>
      </c>
      <c r="M50" s="301">
        <f t="shared" ref="M50:M51" si="52">(K50+L50)/F50</f>
        <v>2.8087719298245616E-2</v>
      </c>
      <c r="N50" s="297" t="s">
        <v>537</v>
      </c>
      <c r="O50" s="302">
        <v>44967</v>
      </c>
      <c r="P50" s="274"/>
      <c r="Q50" s="198"/>
      <c r="R50" s="227" t="s">
        <v>538</v>
      </c>
      <c r="S50" s="197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</row>
    <row r="51" spans="1:38" s="276" customFormat="1" ht="13.5" customHeight="1">
      <c r="A51" s="299">
        <v>8</v>
      </c>
      <c r="B51" s="304">
        <v>44964</v>
      </c>
      <c r="C51" s="332"/>
      <c r="D51" s="333" t="s">
        <v>148</v>
      </c>
      <c r="E51" s="334" t="s">
        <v>539</v>
      </c>
      <c r="F51" s="299">
        <v>1365</v>
      </c>
      <c r="G51" s="299">
        <v>1330</v>
      </c>
      <c r="H51" s="299">
        <v>1395</v>
      </c>
      <c r="I51" s="335" t="s">
        <v>923</v>
      </c>
      <c r="J51" s="297" t="s">
        <v>552</v>
      </c>
      <c r="K51" s="297">
        <f t="shared" si="51"/>
        <v>30</v>
      </c>
      <c r="L51" s="300">
        <f>(F51*-0.7)/100</f>
        <v>-9.5549999999999997</v>
      </c>
      <c r="M51" s="301">
        <f t="shared" si="52"/>
        <v>1.4978021978021979E-2</v>
      </c>
      <c r="N51" s="297" t="s">
        <v>537</v>
      </c>
      <c r="O51" s="302">
        <v>44973</v>
      </c>
      <c r="P51" s="274"/>
      <c r="Q51" s="198"/>
      <c r="R51" s="227" t="s">
        <v>538</v>
      </c>
      <c r="S51" s="197"/>
      <c r="T51" s="275"/>
      <c r="U51" s="275"/>
      <c r="V51" s="275"/>
      <c r="W51" s="275"/>
      <c r="X51" s="275"/>
      <c r="Y51" s="275"/>
      <c r="Z51" s="275"/>
      <c r="AA51" s="275"/>
      <c r="AB51" s="275"/>
      <c r="AC51" s="275"/>
      <c r="AD51" s="275"/>
      <c r="AE51" s="275"/>
      <c r="AF51" s="275"/>
      <c r="AG51" s="275"/>
      <c r="AH51" s="275"/>
      <c r="AI51" s="275"/>
      <c r="AJ51" s="275"/>
      <c r="AK51" s="275"/>
      <c r="AL51" s="275"/>
    </row>
    <row r="52" spans="1:38" s="276" customFormat="1" ht="13.5" customHeight="1">
      <c r="A52" s="201">
        <v>9</v>
      </c>
      <c r="B52" s="244">
        <v>44965</v>
      </c>
      <c r="C52" s="293"/>
      <c r="D52" s="294" t="s">
        <v>75</v>
      </c>
      <c r="E52" s="295" t="s">
        <v>539</v>
      </c>
      <c r="F52" s="201" t="s">
        <v>924</v>
      </c>
      <c r="G52" s="201">
        <v>748</v>
      </c>
      <c r="H52" s="201"/>
      <c r="I52" s="296" t="s">
        <v>925</v>
      </c>
      <c r="J52" s="226" t="s">
        <v>540</v>
      </c>
      <c r="K52" s="226"/>
      <c r="L52" s="319"/>
      <c r="M52" s="320"/>
      <c r="N52" s="226"/>
      <c r="O52" s="321"/>
      <c r="P52" s="274"/>
      <c r="Q52" s="198"/>
      <c r="R52" s="227" t="s">
        <v>538</v>
      </c>
      <c r="S52" s="197"/>
      <c r="T52" s="275"/>
      <c r="U52" s="275"/>
      <c r="V52" s="275"/>
      <c r="W52" s="275"/>
      <c r="X52" s="275"/>
      <c r="Y52" s="275"/>
      <c r="Z52" s="275"/>
      <c r="AA52" s="275"/>
      <c r="AB52" s="275"/>
      <c r="AC52" s="275"/>
      <c r="AD52" s="275"/>
      <c r="AE52" s="275"/>
      <c r="AF52" s="275"/>
      <c r="AG52" s="275"/>
      <c r="AH52" s="275"/>
      <c r="AI52" s="275"/>
      <c r="AJ52" s="275"/>
      <c r="AK52" s="275"/>
      <c r="AL52" s="275"/>
    </row>
    <row r="53" spans="1:38" s="276" customFormat="1" ht="13.5" customHeight="1">
      <c r="A53" s="269">
        <v>10</v>
      </c>
      <c r="B53" s="367">
        <v>44971</v>
      </c>
      <c r="C53" s="336"/>
      <c r="D53" s="337" t="s">
        <v>84</v>
      </c>
      <c r="E53" s="338" t="s">
        <v>539</v>
      </c>
      <c r="F53" s="269">
        <v>1023</v>
      </c>
      <c r="G53" s="269">
        <v>995</v>
      </c>
      <c r="H53" s="269">
        <v>965</v>
      </c>
      <c r="I53" s="339" t="s">
        <v>945</v>
      </c>
      <c r="J53" s="267" t="s">
        <v>971</v>
      </c>
      <c r="K53" s="267">
        <f t="shared" ref="K53" si="53">H53-F53</f>
        <v>-58</v>
      </c>
      <c r="L53" s="309">
        <f>(F53*-0.07)/100</f>
        <v>-0.71610000000000018</v>
      </c>
      <c r="M53" s="310">
        <f t="shared" ref="M53" si="54">(K53+L53)/F53</f>
        <v>-5.7395992179863145E-2</v>
      </c>
      <c r="N53" s="267" t="s">
        <v>549</v>
      </c>
      <c r="O53" s="311">
        <v>44977</v>
      </c>
      <c r="P53" s="274"/>
      <c r="Q53" s="198"/>
      <c r="R53" s="227" t="s">
        <v>538</v>
      </c>
      <c r="S53" s="197"/>
      <c r="T53" s="275"/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</row>
    <row r="54" spans="1:38" s="276" customFormat="1" ht="13.5" customHeight="1">
      <c r="A54" s="299">
        <v>11</v>
      </c>
      <c r="B54" s="304">
        <v>44972</v>
      </c>
      <c r="C54" s="332"/>
      <c r="D54" s="333" t="s">
        <v>391</v>
      </c>
      <c r="E54" s="334" t="s">
        <v>539</v>
      </c>
      <c r="F54" s="299">
        <v>455</v>
      </c>
      <c r="G54" s="299">
        <v>442</v>
      </c>
      <c r="H54" s="299">
        <v>465.5</v>
      </c>
      <c r="I54" s="335" t="s">
        <v>950</v>
      </c>
      <c r="J54" s="297" t="s">
        <v>951</v>
      </c>
      <c r="K54" s="297">
        <f t="shared" ref="K54:K56" si="55">H54-F54</f>
        <v>10.5</v>
      </c>
      <c r="L54" s="300">
        <f>(F54*-0.07)/100</f>
        <v>-0.31850000000000001</v>
      </c>
      <c r="M54" s="301">
        <f t="shared" ref="M54:M56" si="56">(K54+L54)/F54</f>
        <v>2.2376923076923076E-2</v>
      </c>
      <c r="N54" s="297" t="s">
        <v>537</v>
      </c>
      <c r="O54" s="302">
        <v>44972</v>
      </c>
      <c r="P54" s="274"/>
      <c r="Q54" s="198"/>
      <c r="R54" s="227" t="s">
        <v>538</v>
      </c>
      <c r="S54" s="197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</row>
    <row r="55" spans="1:38" s="276" customFormat="1" ht="13.5" customHeight="1">
      <c r="A55" s="299">
        <v>12</v>
      </c>
      <c r="B55" s="304">
        <v>44972</v>
      </c>
      <c r="C55" s="332"/>
      <c r="D55" s="333" t="s">
        <v>362</v>
      </c>
      <c r="E55" s="334" t="s">
        <v>539</v>
      </c>
      <c r="F55" s="299">
        <v>2860</v>
      </c>
      <c r="G55" s="299">
        <v>2770</v>
      </c>
      <c r="H55" s="299">
        <v>2950</v>
      </c>
      <c r="I55" s="335" t="s">
        <v>954</v>
      </c>
      <c r="J55" s="297" t="s">
        <v>955</v>
      </c>
      <c r="K55" s="297">
        <f t="shared" si="55"/>
        <v>90</v>
      </c>
      <c r="L55" s="300">
        <f>(F55*-0.7)/100</f>
        <v>-20.019999999999996</v>
      </c>
      <c r="M55" s="301">
        <f t="shared" si="56"/>
        <v>2.4468531468531469E-2</v>
      </c>
      <c r="N55" s="297" t="s">
        <v>537</v>
      </c>
      <c r="O55" s="302">
        <v>44973</v>
      </c>
      <c r="P55" s="274"/>
      <c r="Q55" s="198"/>
      <c r="R55" s="227" t="s">
        <v>538</v>
      </c>
      <c r="S55" s="197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  <c r="AJ55" s="275"/>
      <c r="AK55" s="275"/>
      <c r="AL55" s="275"/>
    </row>
    <row r="56" spans="1:38" s="198" customFormat="1" ht="13.5" customHeight="1">
      <c r="A56" s="269">
        <v>13</v>
      </c>
      <c r="B56" s="367">
        <v>44973</v>
      </c>
      <c r="C56" s="336"/>
      <c r="D56" s="337" t="s">
        <v>64</v>
      </c>
      <c r="E56" s="338" t="s">
        <v>539</v>
      </c>
      <c r="F56" s="269">
        <v>1420</v>
      </c>
      <c r="G56" s="269">
        <v>1379</v>
      </c>
      <c r="H56" s="269">
        <v>1362.5</v>
      </c>
      <c r="I56" s="339" t="s">
        <v>963</v>
      </c>
      <c r="J56" s="267" t="s">
        <v>1015</v>
      </c>
      <c r="K56" s="267">
        <f t="shared" si="55"/>
        <v>-57.5</v>
      </c>
      <c r="L56" s="309">
        <f t="shared" ref="L56" si="57">(F56*-0.7)/100</f>
        <v>-9.94</v>
      </c>
      <c r="M56" s="310">
        <f t="shared" si="56"/>
        <v>-4.7492957746478874E-2</v>
      </c>
      <c r="N56" s="267" t="s">
        <v>549</v>
      </c>
      <c r="O56" s="311">
        <v>44979</v>
      </c>
      <c r="P56" s="274"/>
      <c r="R56" s="227" t="s">
        <v>538</v>
      </c>
      <c r="S56" s="197"/>
      <c r="T56" s="197"/>
      <c r="U56" s="197"/>
      <c r="V56" s="197"/>
      <c r="W56" s="197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97"/>
      <c r="AI56" s="197"/>
      <c r="AJ56" s="197"/>
      <c r="AK56" s="197"/>
      <c r="AL56" s="197"/>
    </row>
    <row r="57" spans="1:38" s="198" customFormat="1" ht="13.5" customHeight="1">
      <c r="A57" s="299">
        <v>14</v>
      </c>
      <c r="B57" s="304">
        <v>44974</v>
      </c>
      <c r="C57" s="332"/>
      <c r="D57" s="333" t="s">
        <v>198</v>
      </c>
      <c r="E57" s="334" t="s">
        <v>539</v>
      </c>
      <c r="F57" s="299">
        <v>1113</v>
      </c>
      <c r="G57" s="299">
        <v>1075</v>
      </c>
      <c r="H57" s="299">
        <v>1153</v>
      </c>
      <c r="I57" s="335" t="s">
        <v>968</v>
      </c>
      <c r="J57" s="297" t="s">
        <v>580</v>
      </c>
      <c r="K57" s="297">
        <f t="shared" ref="K57" si="58">H57-F57</f>
        <v>40</v>
      </c>
      <c r="L57" s="300">
        <f>(F57*-0.7)/100</f>
        <v>-7.7909999999999995</v>
      </c>
      <c r="M57" s="301">
        <f t="shared" ref="M57" si="59">(K57+L57)/F57</f>
        <v>2.8938903863432168E-2</v>
      </c>
      <c r="N57" s="297" t="s">
        <v>537</v>
      </c>
      <c r="O57" s="302">
        <v>44977</v>
      </c>
      <c r="P57" s="274"/>
      <c r="R57" s="227" t="s">
        <v>538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</row>
    <row r="58" spans="1:38" s="198" customFormat="1" ht="13.5" customHeight="1">
      <c r="A58" s="299">
        <v>15</v>
      </c>
      <c r="B58" s="304">
        <v>44974</v>
      </c>
      <c r="C58" s="332"/>
      <c r="D58" s="333" t="s">
        <v>52</v>
      </c>
      <c r="E58" s="334" t="s">
        <v>539</v>
      </c>
      <c r="F58" s="299">
        <v>506.5</v>
      </c>
      <c r="G58" s="299">
        <v>492</v>
      </c>
      <c r="H58" s="299">
        <v>520.5</v>
      </c>
      <c r="I58" s="335" t="s">
        <v>969</v>
      </c>
      <c r="J58" s="297" t="s">
        <v>934</v>
      </c>
      <c r="K58" s="297">
        <f t="shared" ref="K58" si="60">H58-F58</f>
        <v>14</v>
      </c>
      <c r="L58" s="300">
        <f>(F58*-0.7)/100</f>
        <v>-3.5454999999999997</v>
      </c>
      <c r="M58" s="301">
        <f t="shared" ref="M58" si="61">(K58+L58)/F58</f>
        <v>2.064067127344521E-2</v>
      </c>
      <c r="N58" s="297" t="s">
        <v>537</v>
      </c>
      <c r="O58" s="302">
        <v>44978</v>
      </c>
      <c r="P58" s="274"/>
      <c r="R58" s="227" t="s">
        <v>538</v>
      </c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  <c r="AG58" s="197"/>
      <c r="AH58" s="197"/>
      <c r="AI58" s="197"/>
      <c r="AJ58" s="197"/>
      <c r="AK58" s="197"/>
      <c r="AL58" s="197"/>
    </row>
    <row r="59" spans="1:38" s="198" customFormat="1" ht="13.5" customHeight="1">
      <c r="A59" s="201">
        <v>16</v>
      </c>
      <c r="B59" s="244">
        <v>44977</v>
      </c>
      <c r="C59" s="293"/>
      <c r="D59" s="294" t="s">
        <v>113</v>
      </c>
      <c r="E59" s="295" t="s">
        <v>539</v>
      </c>
      <c r="F59" s="201" t="s">
        <v>981</v>
      </c>
      <c r="G59" s="201">
        <v>1090</v>
      </c>
      <c r="H59" s="201"/>
      <c r="I59" s="296" t="s">
        <v>968</v>
      </c>
      <c r="J59" s="226" t="s">
        <v>540</v>
      </c>
      <c r="K59" s="226"/>
      <c r="L59" s="319"/>
      <c r="M59" s="320"/>
      <c r="N59" s="226"/>
      <c r="O59" s="321"/>
      <c r="P59" s="274"/>
      <c r="R59" s="227" t="s">
        <v>538</v>
      </c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  <c r="AG59" s="197"/>
      <c r="AH59" s="197"/>
      <c r="AI59" s="197"/>
      <c r="AJ59" s="197"/>
      <c r="AK59" s="197"/>
      <c r="AL59" s="197"/>
    </row>
    <row r="60" spans="1:38" s="198" customFormat="1" ht="13.5" customHeight="1">
      <c r="A60" s="201"/>
      <c r="B60" s="244"/>
      <c r="C60" s="293"/>
      <c r="D60" s="294"/>
      <c r="E60" s="295"/>
      <c r="F60" s="201"/>
      <c r="G60" s="201"/>
      <c r="H60" s="201"/>
      <c r="I60" s="296"/>
      <c r="J60" s="226"/>
      <c r="K60" s="226"/>
      <c r="L60" s="319"/>
      <c r="M60" s="320"/>
      <c r="N60" s="226"/>
      <c r="O60" s="321"/>
      <c r="P60" s="274"/>
      <c r="R60" s="22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  <c r="AG60" s="197"/>
      <c r="AH60" s="197"/>
      <c r="AI60" s="197"/>
      <c r="AJ60" s="197"/>
      <c r="AK60" s="197"/>
      <c r="AL60" s="197"/>
    </row>
    <row r="61" spans="1:38" s="276" customFormat="1" ht="13.5" customHeight="1">
      <c r="A61" s="201"/>
      <c r="B61" s="199"/>
      <c r="C61" s="293"/>
      <c r="D61" s="294"/>
      <c r="E61" s="295"/>
      <c r="F61" s="201"/>
      <c r="G61" s="201"/>
      <c r="H61" s="201"/>
      <c r="I61" s="296"/>
      <c r="J61" s="226"/>
      <c r="K61" s="226"/>
      <c r="L61" s="319"/>
      <c r="M61" s="320"/>
      <c r="N61" s="226"/>
      <c r="O61" s="321"/>
      <c r="P61" s="274"/>
      <c r="Q61" s="198"/>
      <c r="R61" s="227"/>
      <c r="S61" s="197"/>
      <c r="T61" s="275"/>
      <c r="U61" s="275"/>
      <c r="V61" s="275"/>
      <c r="W61" s="275"/>
      <c r="X61" s="275"/>
      <c r="Y61" s="275"/>
      <c r="Z61" s="275"/>
      <c r="AA61" s="275"/>
      <c r="AB61" s="275"/>
      <c r="AC61" s="275"/>
      <c r="AD61" s="275"/>
      <c r="AE61" s="275"/>
      <c r="AF61" s="275"/>
      <c r="AG61" s="275"/>
      <c r="AH61" s="275"/>
      <c r="AI61" s="275"/>
      <c r="AJ61" s="275"/>
      <c r="AK61" s="275"/>
      <c r="AL61" s="275"/>
    </row>
    <row r="62" spans="1:38" s="276" customFormat="1" ht="13.5" customHeight="1">
      <c r="A62" s="230"/>
      <c r="B62" s="229"/>
      <c r="C62" s="277"/>
      <c r="D62" s="278"/>
      <c r="E62" s="279"/>
      <c r="F62" s="230"/>
      <c r="G62" s="230"/>
      <c r="H62" s="230"/>
      <c r="I62" s="280"/>
      <c r="J62" s="281"/>
      <c r="K62" s="281"/>
      <c r="L62" s="282"/>
      <c r="M62" s="283"/>
      <c r="N62" s="281"/>
      <c r="O62" s="284"/>
      <c r="P62" s="274"/>
      <c r="Q62" s="198"/>
      <c r="R62" s="227"/>
      <c r="S62" s="197"/>
      <c r="T62" s="275"/>
      <c r="U62" s="275"/>
      <c r="V62" s="275"/>
      <c r="W62" s="275"/>
      <c r="X62" s="275"/>
      <c r="Y62" s="275"/>
      <c r="Z62" s="275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/>
      <c r="AK62" s="275"/>
      <c r="AL62" s="275"/>
    </row>
    <row r="63" spans="1:38" s="276" customFormat="1" ht="13.5" customHeight="1">
      <c r="A63" s="230"/>
      <c r="B63" s="229"/>
      <c r="C63" s="277"/>
      <c r="D63" s="278"/>
      <c r="E63" s="279"/>
      <c r="F63" s="230"/>
      <c r="G63" s="230"/>
      <c r="H63" s="230"/>
      <c r="I63" s="280"/>
      <c r="J63" s="281"/>
      <c r="K63" s="281"/>
      <c r="L63" s="282"/>
      <c r="M63" s="283"/>
      <c r="N63" s="281"/>
      <c r="O63" s="284"/>
      <c r="P63" s="274"/>
      <c r="Q63" s="198"/>
      <c r="R63" s="227"/>
      <c r="S63" s="197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5"/>
      <c r="AI63" s="275"/>
      <c r="AJ63" s="275"/>
      <c r="AK63" s="275"/>
      <c r="AL63" s="275"/>
    </row>
    <row r="64" spans="1:38" ht="44.25" customHeight="1">
      <c r="A64" s="109" t="s">
        <v>541</v>
      </c>
      <c r="B64" s="130"/>
      <c r="C64" s="130"/>
      <c r="D64" s="1"/>
      <c r="E64" s="6"/>
      <c r="F64" s="6"/>
      <c r="G64" s="6"/>
      <c r="H64" s="6" t="s">
        <v>553</v>
      </c>
      <c r="I64" s="6"/>
      <c r="J64" s="6"/>
      <c r="K64" s="105"/>
      <c r="L64" s="131"/>
      <c r="M64" s="105"/>
      <c r="N64" s="106"/>
      <c r="O64" s="10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38" ht="12.75" customHeight="1">
      <c r="A65" s="115" t="s">
        <v>542</v>
      </c>
      <c r="B65" s="109"/>
      <c r="C65" s="109"/>
      <c r="D65" s="109"/>
      <c r="E65" s="41"/>
      <c r="F65" s="116" t="s">
        <v>543</v>
      </c>
      <c r="G65" s="54"/>
      <c r="H65" s="41"/>
      <c r="I65" s="54"/>
      <c r="J65" s="6"/>
      <c r="K65" s="132"/>
      <c r="L65" s="133"/>
      <c r="M65" s="6"/>
      <c r="N65" s="99"/>
      <c r="O65" s="134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15"/>
      <c r="B66" s="109"/>
      <c r="C66" s="109"/>
      <c r="D66" s="109"/>
      <c r="E66" s="6"/>
      <c r="F66" s="116" t="s">
        <v>545</v>
      </c>
      <c r="G66" s="54"/>
      <c r="H66" s="41"/>
      <c r="I66" s="54"/>
      <c r="J66" s="6"/>
      <c r="K66" s="132"/>
      <c r="L66" s="133"/>
      <c r="M66" s="6"/>
      <c r="N66" s="99"/>
      <c r="O66" s="134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9"/>
      <c r="B67" s="109"/>
      <c r="C67" s="109"/>
      <c r="D67" s="109"/>
      <c r="E67" s="6"/>
      <c r="F67" s="6"/>
      <c r="G67" s="6"/>
      <c r="H67" s="6"/>
      <c r="I67" s="6"/>
      <c r="J67" s="121"/>
      <c r="K67" s="118"/>
      <c r="L67" s="119"/>
      <c r="M67" s="6"/>
      <c r="N67" s="122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35" t="s">
        <v>554</v>
      </c>
      <c r="B68" s="135"/>
      <c r="C68" s="135"/>
      <c r="D68" s="135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4" t="s">
        <v>16</v>
      </c>
      <c r="B69" s="94" t="s">
        <v>514</v>
      </c>
      <c r="C69" s="94"/>
      <c r="D69" s="95" t="s">
        <v>525</v>
      </c>
      <c r="E69" s="94" t="s">
        <v>526</v>
      </c>
      <c r="F69" s="94" t="s">
        <v>527</v>
      </c>
      <c r="G69" s="94" t="s">
        <v>547</v>
      </c>
      <c r="H69" s="94" t="s">
        <v>529</v>
      </c>
      <c r="I69" s="94" t="s">
        <v>530</v>
      </c>
      <c r="J69" s="93" t="s">
        <v>531</v>
      </c>
      <c r="K69" s="136" t="s">
        <v>555</v>
      </c>
      <c r="L69" s="96" t="s">
        <v>533</v>
      </c>
      <c r="M69" s="136" t="s">
        <v>556</v>
      </c>
      <c r="N69" s="94" t="s">
        <v>557</v>
      </c>
      <c r="O69" s="93" t="s">
        <v>535</v>
      </c>
      <c r="P69" s="95" t="s">
        <v>536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198" customFormat="1" ht="12.75" customHeight="1">
      <c r="A70" s="299">
        <v>1</v>
      </c>
      <c r="B70" s="364">
        <v>44966</v>
      </c>
      <c r="C70" s="365"/>
      <c r="D70" s="365" t="s">
        <v>930</v>
      </c>
      <c r="E70" s="299" t="s">
        <v>539</v>
      </c>
      <c r="F70" s="299">
        <v>2346</v>
      </c>
      <c r="G70" s="299">
        <v>2297</v>
      </c>
      <c r="H70" s="361">
        <v>2395</v>
      </c>
      <c r="I70" s="361" t="s">
        <v>931</v>
      </c>
      <c r="J70" s="297" t="s">
        <v>843</v>
      </c>
      <c r="K70" s="361">
        <f t="shared" ref="K70" si="62">H70-F70</f>
        <v>49</v>
      </c>
      <c r="L70" s="362">
        <f t="shared" ref="L70:L72" si="63">(H70*N70)*0.07%</f>
        <v>419.12500000000006</v>
      </c>
      <c r="M70" s="363">
        <f t="shared" ref="M70" si="64">(K70*N70)-L70</f>
        <v>11830.875</v>
      </c>
      <c r="N70" s="361">
        <v>250</v>
      </c>
      <c r="O70" s="297" t="s">
        <v>537</v>
      </c>
      <c r="P70" s="298">
        <v>44972</v>
      </c>
      <c r="Q70" s="200"/>
      <c r="R70" s="203" t="s">
        <v>538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331">
        <v>2</v>
      </c>
      <c r="B71" s="364">
        <v>44977</v>
      </c>
      <c r="C71" s="330"/>
      <c r="D71" s="330" t="s">
        <v>973</v>
      </c>
      <c r="E71" s="331" t="s">
        <v>539</v>
      </c>
      <c r="F71" s="331">
        <v>1349</v>
      </c>
      <c r="G71" s="331">
        <v>1331</v>
      </c>
      <c r="H71" s="331">
        <v>1363</v>
      </c>
      <c r="I71" s="331" t="s">
        <v>974</v>
      </c>
      <c r="J71" s="297" t="s">
        <v>934</v>
      </c>
      <c r="K71" s="361">
        <f t="shared" ref="K71" si="65">H71-F71</f>
        <v>14</v>
      </c>
      <c r="L71" s="362">
        <f t="shared" ref="L71" si="66">(H71*N71)*0.07%</f>
        <v>667.87000000000012</v>
      </c>
      <c r="M71" s="363">
        <f t="shared" ref="M71" si="67">(K71*N71)-L71</f>
        <v>9132.1299999999992</v>
      </c>
      <c r="N71" s="361">
        <v>700</v>
      </c>
      <c r="O71" s="297" t="s">
        <v>537</v>
      </c>
      <c r="P71" s="298">
        <v>44977</v>
      </c>
      <c r="Q71" s="200"/>
      <c r="R71" s="203" t="s">
        <v>538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406">
        <v>3</v>
      </c>
      <c r="B72" s="404">
        <v>44977</v>
      </c>
      <c r="C72" s="365"/>
      <c r="D72" s="365" t="s">
        <v>975</v>
      </c>
      <c r="E72" s="299" t="s">
        <v>976</v>
      </c>
      <c r="F72" s="299">
        <v>239.25</v>
      </c>
      <c r="G72" s="299">
        <v>242</v>
      </c>
      <c r="H72" s="361">
        <v>233.5</v>
      </c>
      <c r="I72" s="361" t="s">
        <v>978</v>
      </c>
      <c r="J72" s="408" t="s">
        <v>992</v>
      </c>
      <c r="K72" s="361">
        <f>F72-H72</f>
        <v>5.75</v>
      </c>
      <c r="L72" s="362">
        <f t="shared" si="63"/>
        <v>294.21000000000004</v>
      </c>
      <c r="M72" s="418">
        <f>((4*N72)-394.21)</f>
        <v>6805.79</v>
      </c>
      <c r="N72" s="418">
        <v>1800</v>
      </c>
      <c r="O72" s="408" t="s">
        <v>537</v>
      </c>
      <c r="P72" s="420">
        <v>44978</v>
      </c>
      <c r="Q72" s="200"/>
      <c r="R72" s="203" t="s">
        <v>538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407"/>
      <c r="B73" s="405"/>
      <c r="C73" s="365"/>
      <c r="D73" s="365" t="s">
        <v>977</v>
      </c>
      <c r="E73" s="299" t="s">
        <v>976</v>
      </c>
      <c r="F73" s="299">
        <v>6.25</v>
      </c>
      <c r="G73" s="299"/>
      <c r="H73" s="361">
        <v>8</v>
      </c>
      <c r="I73" s="361"/>
      <c r="J73" s="409"/>
      <c r="K73" s="361">
        <f>F73-H73</f>
        <v>-1.75</v>
      </c>
      <c r="L73" s="362">
        <v>100</v>
      </c>
      <c r="M73" s="419"/>
      <c r="N73" s="419"/>
      <c r="O73" s="409"/>
      <c r="P73" s="421"/>
      <c r="Q73" s="200"/>
      <c r="R73" s="203" t="s">
        <v>538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299">
        <v>4</v>
      </c>
      <c r="B74" s="364">
        <v>44977</v>
      </c>
      <c r="C74" s="365"/>
      <c r="D74" s="365" t="s">
        <v>979</v>
      </c>
      <c r="E74" s="299" t="s">
        <v>539</v>
      </c>
      <c r="F74" s="299">
        <v>3227.5</v>
      </c>
      <c r="G74" s="299">
        <v>3185</v>
      </c>
      <c r="H74" s="361">
        <v>3263.5</v>
      </c>
      <c r="I74" s="361" t="s">
        <v>980</v>
      </c>
      <c r="J74" s="297" t="s">
        <v>993</v>
      </c>
      <c r="K74" s="361">
        <f t="shared" ref="K74" si="68">H74-F74</f>
        <v>36</v>
      </c>
      <c r="L74" s="362">
        <f t="shared" ref="L74" si="69">(H74*N74)*0.07%</f>
        <v>628.22375000000011</v>
      </c>
      <c r="M74" s="363">
        <f t="shared" ref="M74" si="70">(K74*N74)-L74</f>
        <v>9271.776249999999</v>
      </c>
      <c r="N74" s="361">
        <v>275</v>
      </c>
      <c r="O74" s="297" t="s">
        <v>537</v>
      </c>
      <c r="P74" s="298">
        <v>44978</v>
      </c>
      <c r="Q74" s="200"/>
      <c r="R74" s="203" t="s">
        <v>801</v>
      </c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01">
        <v>5</v>
      </c>
      <c r="B75" s="375">
        <v>44978</v>
      </c>
      <c r="C75" s="235"/>
      <c r="D75" s="235" t="s">
        <v>994</v>
      </c>
      <c r="E75" s="201" t="s">
        <v>539</v>
      </c>
      <c r="F75" s="201" t="s">
        <v>995</v>
      </c>
      <c r="G75" s="201">
        <v>432</v>
      </c>
      <c r="H75" s="202"/>
      <c r="I75" s="202" t="s">
        <v>996</v>
      </c>
      <c r="J75" s="226" t="s">
        <v>540</v>
      </c>
      <c r="K75" s="202"/>
      <c r="L75" s="218"/>
      <c r="M75" s="219"/>
      <c r="N75" s="202"/>
      <c r="O75" s="226"/>
      <c r="P75" s="199"/>
      <c r="Q75" s="200"/>
      <c r="R75" s="203" t="s">
        <v>801</v>
      </c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s="198" customFormat="1" ht="12.75" customHeight="1">
      <c r="A76" s="201">
        <v>6</v>
      </c>
      <c r="B76" s="364">
        <v>44978</v>
      </c>
      <c r="C76" s="365"/>
      <c r="D76" s="365" t="s">
        <v>997</v>
      </c>
      <c r="E76" s="299" t="s">
        <v>976</v>
      </c>
      <c r="F76" s="299">
        <v>645</v>
      </c>
      <c r="G76" s="299">
        <v>662</v>
      </c>
      <c r="H76" s="361">
        <v>634.5</v>
      </c>
      <c r="I76" s="361" t="s">
        <v>998</v>
      </c>
      <c r="J76" s="297" t="s">
        <v>951</v>
      </c>
      <c r="K76" s="361">
        <f>F76-H76</f>
        <v>10.5</v>
      </c>
      <c r="L76" s="362">
        <f t="shared" ref="L76:L77" si="71">(H76*N76)*0.07%</f>
        <v>399.73500000000007</v>
      </c>
      <c r="M76" s="363">
        <f t="shared" ref="M76:M77" si="72">(K76*N76)-L76</f>
        <v>9050.2649999999994</v>
      </c>
      <c r="N76" s="361">
        <v>900</v>
      </c>
      <c r="O76" s="297" t="s">
        <v>537</v>
      </c>
      <c r="P76" s="298">
        <v>44979</v>
      </c>
      <c r="Q76" s="200"/>
      <c r="R76" s="203" t="s">
        <v>538</v>
      </c>
      <c r="S76" s="197"/>
      <c r="T76" s="197"/>
      <c r="U76" s="197"/>
      <c r="V76" s="197"/>
      <c r="W76" s="197"/>
      <c r="X76" s="197"/>
      <c r="Y76" s="197"/>
      <c r="Z76" s="197"/>
      <c r="AA76" s="197"/>
      <c r="AB76" s="197"/>
      <c r="AC76" s="197"/>
      <c r="AD76" s="197"/>
      <c r="AE76" s="197"/>
      <c r="AF76" s="230"/>
      <c r="AG76" s="229"/>
      <c r="AH76" s="200"/>
      <c r="AI76" s="200"/>
      <c r="AJ76" s="230"/>
      <c r="AK76" s="230"/>
      <c r="AL76" s="230"/>
    </row>
    <row r="77" spans="1:38" s="198" customFormat="1" ht="12.75" customHeight="1">
      <c r="A77" s="201"/>
      <c r="B77" s="364">
        <v>44979</v>
      </c>
      <c r="C77" s="365"/>
      <c r="D77" s="365" t="s">
        <v>1016</v>
      </c>
      <c r="E77" s="299" t="s">
        <v>539</v>
      </c>
      <c r="F77" s="299">
        <v>154</v>
      </c>
      <c r="G77" s="299">
        <v>150.5</v>
      </c>
      <c r="H77" s="361">
        <v>156.25</v>
      </c>
      <c r="I77" s="361">
        <v>160</v>
      </c>
      <c r="J77" s="297" t="s">
        <v>1054</v>
      </c>
      <c r="K77" s="361">
        <f t="shared" ref="K77" si="73">H77-F77</f>
        <v>2.25</v>
      </c>
      <c r="L77" s="362">
        <f t="shared" si="71"/>
        <v>421.09375000000006</v>
      </c>
      <c r="M77" s="363">
        <f t="shared" si="72"/>
        <v>8241.40625</v>
      </c>
      <c r="N77" s="361">
        <v>3850</v>
      </c>
      <c r="O77" s="297" t="s">
        <v>537</v>
      </c>
      <c r="P77" s="298">
        <v>44980</v>
      </c>
      <c r="Q77" s="200"/>
      <c r="R77" s="203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230"/>
      <c r="AG77" s="229"/>
      <c r="AH77" s="200"/>
      <c r="AI77" s="200"/>
      <c r="AJ77" s="230"/>
      <c r="AK77" s="230"/>
      <c r="AL77" s="230"/>
    </row>
    <row r="78" spans="1:38" s="198" customFormat="1" ht="12.75" customHeight="1">
      <c r="A78" s="201"/>
      <c r="B78" s="375">
        <v>44979</v>
      </c>
      <c r="C78" s="235"/>
      <c r="D78" s="235" t="s">
        <v>1017</v>
      </c>
      <c r="E78" s="201" t="s">
        <v>539</v>
      </c>
      <c r="F78" s="201" t="s">
        <v>1018</v>
      </c>
      <c r="G78" s="201">
        <v>1380</v>
      </c>
      <c r="H78" s="202"/>
      <c r="I78" s="202" t="s">
        <v>1019</v>
      </c>
      <c r="J78" s="226" t="s">
        <v>540</v>
      </c>
      <c r="K78" s="202"/>
      <c r="L78" s="218"/>
      <c r="M78" s="219"/>
      <c r="N78" s="202"/>
      <c r="O78" s="226"/>
      <c r="P78" s="199"/>
      <c r="Q78" s="200"/>
      <c r="R78" s="203"/>
      <c r="S78" s="197"/>
      <c r="T78" s="197"/>
      <c r="U78" s="197"/>
      <c r="V78" s="197"/>
      <c r="W78" s="197"/>
      <c r="X78" s="197"/>
      <c r="Y78" s="197"/>
      <c r="Z78" s="197"/>
      <c r="AA78" s="197"/>
      <c r="AB78" s="197"/>
      <c r="AC78" s="197"/>
      <c r="AD78" s="197"/>
      <c r="AE78" s="197"/>
      <c r="AF78" s="230"/>
      <c r="AG78" s="229"/>
      <c r="AH78" s="200"/>
      <c r="AI78" s="200"/>
      <c r="AJ78" s="230"/>
      <c r="AK78" s="230"/>
      <c r="AL78" s="230"/>
    </row>
    <row r="79" spans="1:38" s="198" customFormat="1" ht="12.75" customHeight="1">
      <c r="A79" s="201"/>
      <c r="B79" s="375">
        <v>44979</v>
      </c>
      <c r="C79" s="235"/>
      <c r="D79" s="235" t="s">
        <v>1021</v>
      </c>
      <c r="E79" s="201" t="s">
        <v>539</v>
      </c>
      <c r="F79" s="201" t="s">
        <v>1022</v>
      </c>
      <c r="G79" s="201">
        <v>2375</v>
      </c>
      <c r="H79" s="202"/>
      <c r="I79" s="202" t="s">
        <v>1023</v>
      </c>
      <c r="J79" s="226" t="s">
        <v>540</v>
      </c>
      <c r="K79" s="202"/>
      <c r="L79" s="218"/>
      <c r="M79" s="219"/>
      <c r="N79" s="202"/>
      <c r="O79" s="226"/>
      <c r="P79" s="199"/>
      <c r="Q79" s="200"/>
      <c r="R79" s="203"/>
      <c r="S79" s="197"/>
      <c r="T79" s="197"/>
      <c r="U79" s="197"/>
      <c r="V79" s="197"/>
      <c r="W79" s="197"/>
      <c r="X79" s="197"/>
      <c r="Y79" s="197"/>
      <c r="Z79" s="197"/>
      <c r="AA79" s="197"/>
      <c r="AB79" s="197"/>
      <c r="AC79" s="197"/>
      <c r="AD79" s="197"/>
      <c r="AE79" s="197"/>
      <c r="AF79" s="230"/>
      <c r="AG79" s="229"/>
      <c r="AH79" s="200"/>
      <c r="AI79" s="200"/>
      <c r="AJ79" s="230"/>
      <c r="AK79" s="230"/>
      <c r="AL79" s="230"/>
    </row>
    <row r="80" spans="1:38" s="198" customFormat="1" ht="12.75" customHeight="1">
      <c r="A80" s="201"/>
      <c r="B80" s="380">
        <v>44979</v>
      </c>
      <c r="C80" s="368"/>
      <c r="D80" s="368" t="s">
        <v>973</v>
      </c>
      <c r="E80" s="269" t="s">
        <v>539</v>
      </c>
      <c r="F80" s="269">
        <v>1339</v>
      </c>
      <c r="G80" s="269">
        <v>1320</v>
      </c>
      <c r="H80" s="369">
        <v>1320</v>
      </c>
      <c r="I80" s="369" t="s">
        <v>1026</v>
      </c>
      <c r="J80" s="267" t="s">
        <v>1055</v>
      </c>
      <c r="K80" s="369">
        <f t="shared" ref="K80" si="74">H80-F80</f>
        <v>-19</v>
      </c>
      <c r="L80" s="389">
        <f t="shared" ref="L80:L81" si="75">(H80*N80)*0.07%</f>
        <v>646.80000000000007</v>
      </c>
      <c r="M80" s="390">
        <f t="shared" ref="M80:M81" si="76">(K80*N80)-L80</f>
        <v>-13946.8</v>
      </c>
      <c r="N80" s="369">
        <v>700</v>
      </c>
      <c r="O80" s="267" t="s">
        <v>549</v>
      </c>
      <c r="P80" s="268">
        <v>44980</v>
      </c>
      <c r="Q80" s="200"/>
      <c r="R80" s="203"/>
      <c r="S80" s="197"/>
      <c r="T80" s="197"/>
      <c r="U80" s="197"/>
      <c r="V80" s="197"/>
      <c r="W80" s="197"/>
      <c r="X80" s="197"/>
      <c r="Y80" s="197"/>
      <c r="Z80" s="197"/>
      <c r="AA80" s="197"/>
      <c r="AB80" s="197"/>
      <c r="AC80" s="197"/>
      <c r="AD80" s="197"/>
      <c r="AE80" s="197"/>
      <c r="AF80" s="230"/>
      <c r="AG80" s="229"/>
      <c r="AH80" s="200"/>
      <c r="AI80" s="200"/>
      <c r="AJ80" s="230"/>
      <c r="AK80" s="230"/>
      <c r="AL80" s="230"/>
    </row>
    <row r="81" spans="1:38" s="198" customFormat="1" ht="12.75" customHeight="1">
      <c r="A81" s="201"/>
      <c r="B81" s="364">
        <v>44979</v>
      </c>
      <c r="C81" s="365"/>
      <c r="D81" s="365" t="s">
        <v>1027</v>
      </c>
      <c r="E81" s="299" t="s">
        <v>976</v>
      </c>
      <c r="F81" s="299">
        <v>82.7</v>
      </c>
      <c r="G81" s="299">
        <v>84.7</v>
      </c>
      <c r="H81" s="361">
        <v>81.5</v>
      </c>
      <c r="I81" s="361" t="s">
        <v>1028</v>
      </c>
      <c r="J81" s="297" t="s">
        <v>1056</v>
      </c>
      <c r="K81" s="361">
        <f>F81-H81</f>
        <v>1.2000000000000028</v>
      </c>
      <c r="L81" s="362">
        <f t="shared" si="75"/>
        <v>385.08750000000003</v>
      </c>
      <c r="M81" s="363">
        <f t="shared" si="76"/>
        <v>7714.9125000000195</v>
      </c>
      <c r="N81" s="361">
        <v>6750</v>
      </c>
      <c r="O81" s="297" t="s">
        <v>537</v>
      </c>
      <c r="P81" s="298">
        <v>44980</v>
      </c>
      <c r="Q81" s="200"/>
      <c r="R81" s="203"/>
      <c r="S81" s="197"/>
      <c r="T81" s="197"/>
      <c r="U81" s="197"/>
      <c r="V81" s="197"/>
      <c r="W81" s="197"/>
      <c r="X81" s="197"/>
      <c r="Y81" s="197"/>
      <c r="Z81" s="197"/>
      <c r="AA81" s="197"/>
      <c r="AB81" s="197"/>
      <c r="AC81" s="197"/>
      <c r="AD81" s="197"/>
      <c r="AE81" s="197"/>
      <c r="AF81" s="230"/>
      <c r="AG81" s="229"/>
      <c r="AH81" s="200"/>
      <c r="AI81" s="200"/>
      <c r="AJ81" s="230"/>
      <c r="AK81" s="230"/>
      <c r="AL81" s="230"/>
    </row>
    <row r="82" spans="1:38" s="198" customFormat="1" ht="12.75" customHeight="1">
      <c r="A82" s="201"/>
      <c r="B82" s="375"/>
      <c r="C82" s="235"/>
      <c r="D82" s="235"/>
      <c r="E82" s="201"/>
      <c r="F82" s="201"/>
      <c r="G82" s="201"/>
      <c r="H82" s="202"/>
      <c r="I82" s="202"/>
      <c r="J82" s="226"/>
      <c r="K82" s="202"/>
      <c r="L82" s="218"/>
      <c r="M82" s="219"/>
      <c r="N82" s="202"/>
      <c r="O82" s="226"/>
      <c r="P82" s="199"/>
      <c r="Q82" s="200"/>
      <c r="R82" s="203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230"/>
      <c r="AG82" s="229"/>
      <c r="AH82" s="200"/>
      <c r="AI82" s="200"/>
      <c r="AJ82" s="230"/>
      <c r="AK82" s="230"/>
      <c r="AL82" s="230"/>
    </row>
    <row r="83" spans="1:38" s="198" customFormat="1" ht="12.75" customHeight="1">
      <c r="A83" s="201"/>
      <c r="B83" s="199"/>
      <c r="C83" s="235"/>
      <c r="D83" s="235"/>
      <c r="E83" s="201"/>
      <c r="F83" s="201"/>
      <c r="G83" s="201"/>
      <c r="H83" s="202"/>
      <c r="I83" s="202"/>
      <c r="J83" s="226"/>
      <c r="K83" s="235"/>
      <c r="L83" s="201"/>
      <c r="M83" s="201"/>
      <c r="N83" s="201"/>
      <c r="O83" s="202"/>
      <c r="P83" s="202"/>
      <c r="Q83" s="200"/>
      <c r="R83" s="203"/>
      <c r="S83" s="197"/>
      <c r="T83" s="197"/>
      <c r="U83" s="197"/>
      <c r="V83" s="197"/>
      <c r="W83" s="197"/>
      <c r="X83" s="197"/>
      <c r="Y83" s="197"/>
      <c r="Z83" s="197"/>
      <c r="AA83" s="197"/>
      <c r="AB83" s="197"/>
      <c r="AC83" s="197"/>
      <c r="AD83" s="197"/>
      <c r="AE83" s="197"/>
      <c r="AF83" s="230"/>
      <c r="AG83" s="229"/>
      <c r="AH83" s="200"/>
      <c r="AI83" s="200"/>
      <c r="AJ83" s="230"/>
      <c r="AK83" s="230"/>
      <c r="AL83" s="230"/>
    </row>
    <row r="84" spans="1:38" ht="38.25" customHeight="1">
      <c r="A84" s="137" t="s">
        <v>559</v>
      </c>
      <c r="B84" s="137"/>
      <c r="C84" s="137"/>
      <c r="D84" s="137"/>
      <c r="E84" s="138"/>
      <c r="F84" s="102"/>
      <c r="G84" s="102"/>
      <c r="H84" s="102"/>
      <c r="I84" s="10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>
      <c r="A85" s="94" t="s">
        <v>16</v>
      </c>
      <c r="B85" s="94" t="s">
        <v>514</v>
      </c>
      <c r="C85" s="94"/>
      <c r="D85" s="95" t="s">
        <v>525</v>
      </c>
      <c r="E85" s="94" t="s">
        <v>526</v>
      </c>
      <c r="F85" s="94" t="s">
        <v>527</v>
      </c>
      <c r="G85" s="94" t="s">
        <v>547</v>
      </c>
      <c r="H85" s="94" t="s">
        <v>529</v>
      </c>
      <c r="I85" s="94" t="s">
        <v>530</v>
      </c>
      <c r="J85" s="93" t="s">
        <v>531</v>
      </c>
      <c r="K85" s="93" t="s">
        <v>560</v>
      </c>
      <c r="L85" s="96" t="s">
        <v>533</v>
      </c>
      <c r="M85" s="136" t="s">
        <v>556</v>
      </c>
      <c r="N85" s="94" t="s">
        <v>557</v>
      </c>
      <c r="O85" s="94" t="s">
        <v>535</v>
      </c>
      <c r="P85" s="95" t="s">
        <v>536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198" customFormat="1" ht="15.6" customHeight="1">
      <c r="A86" s="357">
        <v>1</v>
      </c>
      <c r="B86" s="351">
        <v>44951</v>
      </c>
      <c r="C86" s="322"/>
      <c r="D86" s="322" t="s">
        <v>886</v>
      </c>
      <c r="E86" s="323" t="s">
        <v>539</v>
      </c>
      <c r="F86" s="323">
        <v>0.95</v>
      </c>
      <c r="G86" s="323">
        <v>0.2</v>
      </c>
      <c r="H86" s="324">
        <v>0.95</v>
      </c>
      <c r="I86" s="325" t="s">
        <v>887</v>
      </c>
      <c r="J86" s="326" t="s">
        <v>902</v>
      </c>
      <c r="K86" s="324">
        <f t="shared" ref="K86" si="77">H86-F86</f>
        <v>0</v>
      </c>
      <c r="L86" s="327">
        <v>100</v>
      </c>
      <c r="M86" s="328">
        <f t="shared" ref="M86" si="78">(K86*N86)-L86</f>
        <v>-100</v>
      </c>
      <c r="N86" s="324">
        <v>5700</v>
      </c>
      <c r="O86" s="326" t="s">
        <v>658</v>
      </c>
      <c r="P86" s="329">
        <v>44958</v>
      </c>
      <c r="Q86" s="197"/>
      <c r="R86" s="203" t="s">
        <v>538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416">
        <v>2</v>
      </c>
      <c r="B87" s="404">
        <v>44953</v>
      </c>
      <c r="C87" s="330"/>
      <c r="D87" s="330" t="s">
        <v>889</v>
      </c>
      <c r="E87" s="331" t="s">
        <v>539</v>
      </c>
      <c r="F87" s="331">
        <v>107.5</v>
      </c>
      <c r="G87" s="331"/>
      <c r="H87" s="331">
        <v>202.5</v>
      </c>
      <c r="I87" s="352"/>
      <c r="J87" s="408" t="s">
        <v>903</v>
      </c>
      <c r="K87" s="331">
        <f>H87-F87</f>
        <v>95</v>
      </c>
      <c r="L87" s="353">
        <v>100</v>
      </c>
      <c r="M87" s="426">
        <v>850</v>
      </c>
      <c r="N87" s="331">
        <v>50</v>
      </c>
      <c r="O87" s="408" t="s">
        <v>537</v>
      </c>
      <c r="P87" s="420">
        <v>44958</v>
      </c>
      <c r="Q87" s="197"/>
      <c r="R87" s="203" t="s">
        <v>801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417"/>
      <c r="B88" s="417"/>
      <c r="C88" s="330"/>
      <c r="D88" s="330" t="s">
        <v>890</v>
      </c>
      <c r="E88" s="331" t="s">
        <v>539</v>
      </c>
      <c r="F88" s="331">
        <v>77.5</v>
      </c>
      <c r="G88" s="331"/>
      <c r="H88" s="331">
        <v>3.5</v>
      </c>
      <c r="I88" s="352"/>
      <c r="J88" s="409"/>
      <c r="K88" s="331">
        <f>H88-F88</f>
        <v>-74</v>
      </c>
      <c r="L88" s="353">
        <v>100</v>
      </c>
      <c r="M88" s="427"/>
      <c r="N88" s="331">
        <v>50</v>
      </c>
      <c r="O88" s="409"/>
      <c r="P88" s="421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54">
        <v>3</v>
      </c>
      <c r="B89" s="355">
        <v>44958</v>
      </c>
      <c r="C89" s="330"/>
      <c r="D89" s="330" t="s">
        <v>904</v>
      </c>
      <c r="E89" s="331" t="s">
        <v>539</v>
      </c>
      <c r="F89" s="331">
        <v>96</v>
      </c>
      <c r="G89" s="331">
        <v>18</v>
      </c>
      <c r="H89" s="331">
        <v>147.5</v>
      </c>
      <c r="I89" s="352" t="s">
        <v>905</v>
      </c>
      <c r="J89" s="350" t="s">
        <v>906</v>
      </c>
      <c r="K89" s="331">
        <f>H89-F89</f>
        <v>51.5</v>
      </c>
      <c r="L89" s="353">
        <v>100</v>
      </c>
      <c r="M89" s="356">
        <v>2475</v>
      </c>
      <c r="N89" s="331">
        <v>50</v>
      </c>
      <c r="O89" s="297" t="s">
        <v>537</v>
      </c>
      <c r="P89" s="298">
        <v>44958</v>
      </c>
      <c r="Q89" s="197"/>
      <c r="R89" s="203" t="s">
        <v>538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54">
        <v>4</v>
      </c>
      <c r="B90" s="355">
        <v>44960</v>
      </c>
      <c r="C90" s="330"/>
      <c r="D90" s="330" t="s">
        <v>912</v>
      </c>
      <c r="E90" s="331" t="s">
        <v>539</v>
      </c>
      <c r="F90" s="331">
        <v>41</v>
      </c>
      <c r="G90" s="331">
        <v>24</v>
      </c>
      <c r="H90" s="331">
        <v>46</v>
      </c>
      <c r="I90" s="352" t="s">
        <v>913</v>
      </c>
      <c r="J90" s="350" t="s">
        <v>927</v>
      </c>
      <c r="K90" s="331">
        <f>H90-F90</f>
        <v>5</v>
      </c>
      <c r="L90" s="353">
        <v>100</v>
      </c>
      <c r="M90" s="356">
        <f>(K90*N90)-100</f>
        <v>1150</v>
      </c>
      <c r="N90" s="331">
        <v>250</v>
      </c>
      <c r="O90" s="297" t="s">
        <v>537</v>
      </c>
      <c r="P90" s="298">
        <v>44965</v>
      </c>
      <c r="Q90" s="197"/>
      <c r="R90" s="203" t="s">
        <v>538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54">
        <v>5</v>
      </c>
      <c r="B91" s="355">
        <v>44966</v>
      </c>
      <c r="C91" s="330"/>
      <c r="D91" s="330" t="s">
        <v>928</v>
      </c>
      <c r="E91" s="331" t="s">
        <v>539</v>
      </c>
      <c r="F91" s="331">
        <v>6.4</v>
      </c>
      <c r="G91" s="331">
        <v>3</v>
      </c>
      <c r="H91" s="331">
        <v>7.7</v>
      </c>
      <c r="I91" s="352" t="s">
        <v>929</v>
      </c>
      <c r="J91" s="350" t="s">
        <v>942</v>
      </c>
      <c r="K91" s="331">
        <f>H91-F91</f>
        <v>1.2999999999999998</v>
      </c>
      <c r="L91" s="353">
        <v>100</v>
      </c>
      <c r="M91" s="356">
        <f>(K91*N91)-100</f>
        <v>1199.9999999999998</v>
      </c>
      <c r="N91" s="331">
        <v>1000</v>
      </c>
      <c r="O91" s="297" t="s">
        <v>537</v>
      </c>
      <c r="P91" s="298">
        <v>44971</v>
      </c>
      <c r="Q91" s="1"/>
      <c r="R91" s="203" t="s">
        <v>538</v>
      </c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97"/>
      <c r="AI91" s="197"/>
      <c r="AJ91" s="203"/>
      <c r="AK91" s="197"/>
      <c r="AL91" s="197"/>
    </row>
    <row r="92" spans="1:38" s="198" customFormat="1" ht="15.6" customHeight="1">
      <c r="A92" s="354">
        <v>6</v>
      </c>
      <c r="B92" s="355">
        <v>44970</v>
      </c>
      <c r="C92" s="330"/>
      <c r="D92" s="330" t="s">
        <v>935</v>
      </c>
      <c r="E92" s="331" t="s">
        <v>539</v>
      </c>
      <c r="F92" s="331">
        <v>75</v>
      </c>
      <c r="G92" s="331">
        <v>35</v>
      </c>
      <c r="H92" s="331">
        <v>95</v>
      </c>
      <c r="I92" s="352" t="s">
        <v>936</v>
      </c>
      <c r="J92" s="350" t="s">
        <v>943</v>
      </c>
      <c r="K92" s="331">
        <f t="shared" ref="K92:K93" si="79">H92-F92</f>
        <v>20</v>
      </c>
      <c r="L92" s="353">
        <v>100</v>
      </c>
      <c r="M92" s="356">
        <f t="shared" ref="M92:M93" si="80">(K92*N92)-100</f>
        <v>900</v>
      </c>
      <c r="N92" s="331">
        <v>50</v>
      </c>
      <c r="O92" s="297" t="s">
        <v>537</v>
      </c>
      <c r="P92" s="298">
        <v>44971</v>
      </c>
      <c r="Q92" s="1"/>
      <c r="R92" s="203" t="s">
        <v>538</v>
      </c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97"/>
      <c r="AI92" s="197"/>
      <c r="AJ92" s="203"/>
      <c r="AK92" s="197"/>
      <c r="AL92" s="197"/>
    </row>
    <row r="93" spans="1:38" s="198" customFormat="1" ht="15.6" customHeight="1">
      <c r="A93" s="354">
        <v>7</v>
      </c>
      <c r="B93" s="355">
        <v>44970</v>
      </c>
      <c r="C93" s="330"/>
      <c r="D93" s="330" t="s">
        <v>937</v>
      </c>
      <c r="E93" s="331" t="s">
        <v>539</v>
      </c>
      <c r="F93" s="331">
        <v>29.5</v>
      </c>
      <c r="G93" s="331">
        <v>9</v>
      </c>
      <c r="H93" s="331">
        <v>38</v>
      </c>
      <c r="I93" s="352" t="s">
        <v>938</v>
      </c>
      <c r="J93" s="350" t="s">
        <v>944</v>
      </c>
      <c r="K93" s="331">
        <f t="shared" si="79"/>
        <v>8.5</v>
      </c>
      <c r="L93" s="353">
        <v>100</v>
      </c>
      <c r="M93" s="356">
        <f t="shared" si="80"/>
        <v>2025</v>
      </c>
      <c r="N93" s="331">
        <v>250</v>
      </c>
      <c r="O93" s="297" t="s">
        <v>537</v>
      </c>
      <c r="P93" s="298">
        <v>44971</v>
      </c>
      <c r="Q93" s="1"/>
      <c r="R93" s="203" t="s">
        <v>538</v>
      </c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97"/>
      <c r="AI93" s="197"/>
      <c r="AJ93" s="203"/>
      <c r="AK93" s="197"/>
      <c r="AL93" s="197"/>
    </row>
    <row r="94" spans="1:38" s="276" customFormat="1" ht="15.6" customHeight="1">
      <c r="A94" s="366">
        <v>8</v>
      </c>
      <c r="B94" s="367">
        <v>44971</v>
      </c>
      <c r="C94" s="368"/>
      <c r="D94" s="368" t="s">
        <v>946</v>
      </c>
      <c r="E94" s="269" t="s">
        <v>539</v>
      </c>
      <c r="F94" s="269">
        <v>19</v>
      </c>
      <c r="G94" s="269">
        <v>9</v>
      </c>
      <c r="H94" s="369">
        <v>16</v>
      </c>
      <c r="I94" s="370" t="s">
        <v>947</v>
      </c>
      <c r="J94" s="371" t="s">
        <v>956</v>
      </c>
      <c r="K94" s="372">
        <f t="shared" ref="K94" si="81">H94-F94</f>
        <v>-3</v>
      </c>
      <c r="L94" s="373">
        <v>100</v>
      </c>
      <c r="M94" s="374">
        <f t="shared" ref="M94" si="82">(K94*N94)-100</f>
        <v>-1750</v>
      </c>
      <c r="N94" s="372">
        <v>550</v>
      </c>
      <c r="O94" s="267" t="s">
        <v>549</v>
      </c>
      <c r="P94" s="268">
        <v>44973</v>
      </c>
      <c r="Q94" s="1"/>
      <c r="R94" s="203" t="s">
        <v>538</v>
      </c>
      <c r="S94" s="1"/>
      <c r="T94" s="1"/>
      <c r="U94" s="1"/>
      <c r="V94" s="1"/>
      <c r="W94" s="1"/>
      <c r="X94" s="6"/>
      <c r="Y94" s="1"/>
      <c r="Z94" s="1"/>
      <c r="AA94" s="1"/>
      <c r="AB94" s="1"/>
      <c r="AC94" s="1"/>
      <c r="AD94" s="6"/>
      <c r="AE94" s="1"/>
      <c r="AF94" s="1"/>
      <c r="AG94" s="1"/>
      <c r="AH94" s="275"/>
      <c r="AI94" s="275"/>
      <c r="AJ94" s="360"/>
      <c r="AK94" s="275"/>
      <c r="AL94" s="275"/>
    </row>
    <row r="95" spans="1:38" s="276" customFormat="1" ht="15.6" customHeight="1">
      <c r="A95" s="366">
        <v>9</v>
      </c>
      <c r="B95" s="367">
        <v>44972</v>
      </c>
      <c r="C95" s="368"/>
      <c r="D95" s="368" t="s">
        <v>952</v>
      </c>
      <c r="E95" s="269" t="s">
        <v>539</v>
      </c>
      <c r="F95" s="269">
        <v>55</v>
      </c>
      <c r="G95" s="269">
        <v>17</v>
      </c>
      <c r="H95" s="369">
        <v>7</v>
      </c>
      <c r="I95" s="370" t="s">
        <v>953</v>
      </c>
      <c r="J95" s="371" t="s">
        <v>964</v>
      </c>
      <c r="K95" s="372">
        <f t="shared" ref="K95:K96" si="83">H95-F95</f>
        <v>-48</v>
      </c>
      <c r="L95" s="373">
        <v>100</v>
      </c>
      <c r="M95" s="374">
        <f t="shared" ref="M95" si="84">(K95*N95)-100</f>
        <v>-2500</v>
      </c>
      <c r="N95" s="372">
        <v>50</v>
      </c>
      <c r="O95" s="267" t="s">
        <v>549</v>
      </c>
      <c r="P95" s="268">
        <v>44973</v>
      </c>
      <c r="Q95" s="1"/>
      <c r="R95" s="203" t="s">
        <v>538</v>
      </c>
      <c r="S95" s="1"/>
      <c r="T95" s="1"/>
      <c r="U95" s="1"/>
      <c r="V95" s="1"/>
      <c r="W95" s="1"/>
      <c r="X95" s="6"/>
      <c r="Y95" s="1"/>
      <c r="Z95" s="1"/>
      <c r="AA95" s="1"/>
      <c r="AB95" s="1"/>
      <c r="AC95" s="1"/>
      <c r="AD95" s="6"/>
      <c r="AE95" s="1"/>
      <c r="AF95" s="1"/>
      <c r="AG95" s="1"/>
      <c r="AH95" s="275"/>
      <c r="AI95" s="275"/>
      <c r="AJ95" s="360"/>
      <c r="AK95" s="275"/>
      <c r="AL95" s="275"/>
    </row>
    <row r="96" spans="1:38" s="276" customFormat="1" ht="15.6" customHeight="1">
      <c r="A96" s="410">
        <v>10</v>
      </c>
      <c r="B96" s="412">
        <v>44977</v>
      </c>
      <c r="C96" s="381"/>
      <c r="D96" s="381" t="s">
        <v>982</v>
      </c>
      <c r="E96" s="372" t="s">
        <v>539</v>
      </c>
      <c r="F96" s="372">
        <v>72</v>
      </c>
      <c r="G96" s="372"/>
      <c r="H96" s="372">
        <v>0</v>
      </c>
      <c r="I96" s="382"/>
      <c r="J96" s="414" t="s">
        <v>1052</v>
      </c>
      <c r="K96" s="372">
        <f t="shared" si="83"/>
        <v>-72</v>
      </c>
      <c r="L96" s="373">
        <v>100</v>
      </c>
      <c r="M96" s="422">
        <f>(-43*50)-200</f>
        <v>-2350</v>
      </c>
      <c r="N96" s="372">
        <v>50</v>
      </c>
      <c r="O96" s="414" t="s">
        <v>549</v>
      </c>
      <c r="P96" s="424">
        <v>44980</v>
      </c>
      <c r="Q96" s="1"/>
      <c r="R96" s="203" t="s">
        <v>801</v>
      </c>
      <c r="S96" s="1"/>
      <c r="T96" s="1"/>
      <c r="U96" s="1"/>
      <c r="V96" s="1"/>
      <c r="W96" s="1"/>
      <c r="X96" s="6"/>
      <c r="Y96" s="1"/>
      <c r="Z96" s="1"/>
      <c r="AA96" s="1"/>
      <c r="AB96" s="1"/>
      <c r="AC96" s="1"/>
      <c r="AD96" s="6"/>
      <c r="AE96" s="1"/>
      <c r="AF96" s="1"/>
      <c r="AG96" s="1"/>
      <c r="AH96" s="275"/>
      <c r="AI96" s="275"/>
      <c r="AJ96" s="360"/>
      <c r="AK96" s="275"/>
      <c r="AL96" s="275"/>
    </row>
    <row r="97" spans="1:38" s="276" customFormat="1" ht="15.6" customHeight="1">
      <c r="A97" s="411"/>
      <c r="B97" s="413"/>
      <c r="C97" s="381"/>
      <c r="D97" s="381" t="s">
        <v>983</v>
      </c>
      <c r="E97" s="372" t="s">
        <v>976</v>
      </c>
      <c r="F97" s="372">
        <v>29</v>
      </c>
      <c r="G97" s="372"/>
      <c r="H97" s="372">
        <v>0</v>
      </c>
      <c r="I97" s="382"/>
      <c r="J97" s="415"/>
      <c r="K97" s="372">
        <f>F97-H97</f>
        <v>29</v>
      </c>
      <c r="L97" s="373">
        <v>100</v>
      </c>
      <c r="M97" s="423"/>
      <c r="N97" s="372">
        <v>50</v>
      </c>
      <c r="O97" s="415"/>
      <c r="P97" s="425"/>
      <c r="Q97" s="1"/>
      <c r="R97" s="203" t="s">
        <v>801</v>
      </c>
      <c r="S97" s="1"/>
      <c r="T97" s="1"/>
      <c r="U97" s="1"/>
      <c r="V97" s="1"/>
      <c r="W97" s="1"/>
      <c r="X97" s="6"/>
      <c r="Y97" s="1"/>
      <c r="Z97" s="1"/>
      <c r="AA97" s="1"/>
      <c r="AB97" s="1"/>
      <c r="AC97" s="1"/>
      <c r="AD97" s="6"/>
      <c r="AE97" s="1"/>
      <c r="AF97" s="1"/>
      <c r="AG97" s="1"/>
      <c r="AH97" s="275"/>
      <c r="AI97" s="275"/>
      <c r="AJ97" s="360"/>
      <c r="AK97" s="275"/>
      <c r="AL97" s="275"/>
    </row>
    <row r="98" spans="1:38" s="276" customFormat="1" ht="15.6" customHeight="1">
      <c r="A98" s="379">
        <v>11</v>
      </c>
      <c r="B98" s="388">
        <v>44978</v>
      </c>
      <c r="C98" s="381"/>
      <c r="D98" s="381" t="s">
        <v>999</v>
      </c>
      <c r="E98" s="372" t="s">
        <v>539</v>
      </c>
      <c r="F98" s="372">
        <v>48</v>
      </c>
      <c r="G98" s="372">
        <v>32</v>
      </c>
      <c r="H98" s="372">
        <v>32</v>
      </c>
      <c r="I98" s="382" t="s">
        <v>1001</v>
      </c>
      <c r="J98" s="371" t="s">
        <v>1053</v>
      </c>
      <c r="K98" s="372">
        <f t="shared" ref="K98" si="85">H98-F98</f>
        <v>-16</v>
      </c>
      <c r="L98" s="373">
        <v>100</v>
      </c>
      <c r="M98" s="374">
        <f t="shared" ref="M98" si="86">(K98*N98)-100</f>
        <v>-4900</v>
      </c>
      <c r="N98" s="372">
        <v>300</v>
      </c>
      <c r="O98" s="267" t="s">
        <v>549</v>
      </c>
      <c r="P98" s="268">
        <v>44980</v>
      </c>
      <c r="Q98" s="1"/>
      <c r="R98" s="203" t="s">
        <v>801</v>
      </c>
      <c r="S98" s="1"/>
      <c r="T98" s="1"/>
      <c r="U98" s="1"/>
      <c r="V98" s="1"/>
      <c r="W98" s="1"/>
      <c r="X98" s="6"/>
      <c r="Y98" s="1"/>
      <c r="Z98" s="1"/>
      <c r="AA98" s="1"/>
      <c r="AB98" s="1"/>
      <c r="AC98" s="1"/>
      <c r="AD98" s="6"/>
      <c r="AE98" s="1"/>
      <c r="AF98" s="1"/>
      <c r="AG98" s="1"/>
      <c r="AH98" s="275"/>
      <c r="AI98" s="275"/>
      <c r="AJ98" s="360"/>
      <c r="AK98" s="275"/>
      <c r="AL98" s="275"/>
    </row>
    <row r="99" spans="1:38" s="276" customFormat="1" ht="15.6" customHeight="1">
      <c r="A99" s="379"/>
      <c r="B99" s="380">
        <v>44979</v>
      </c>
      <c r="C99" s="381"/>
      <c r="D99" s="381" t="s">
        <v>1020</v>
      </c>
      <c r="E99" s="372" t="s">
        <v>539</v>
      </c>
      <c r="F99" s="372">
        <v>72</v>
      </c>
      <c r="G99" s="372">
        <v>32</v>
      </c>
      <c r="H99" s="372">
        <v>32</v>
      </c>
      <c r="I99" s="382" t="s">
        <v>936</v>
      </c>
      <c r="J99" s="371" t="s">
        <v>964</v>
      </c>
      <c r="K99" s="372">
        <f t="shared" ref="K99" si="87">H99-F99</f>
        <v>-40</v>
      </c>
      <c r="L99" s="373">
        <v>100</v>
      </c>
      <c r="M99" s="374">
        <f t="shared" ref="M99" si="88">(K99*N99)-100</f>
        <v>-2100</v>
      </c>
      <c r="N99" s="372">
        <v>50</v>
      </c>
      <c r="O99" s="267" t="s">
        <v>549</v>
      </c>
      <c r="P99" s="268">
        <v>44979</v>
      </c>
      <c r="Q99" s="1"/>
      <c r="R99" s="203"/>
      <c r="S99" s="1"/>
      <c r="T99" s="1"/>
      <c r="U99" s="1"/>
      <c r="V99" s="1"/>
      <c r="W99" s="1"/>
      <c r="X99" s="6"/>
      <c r="Y99" s="1"/>
      <c r="Z99" s="1"/>
      <c r="AA99" s="1"/>
      <c r="AB99" s="1"/>
      <c r="AC99" s="1"/>
      <c r="AD99" s="6"/>
      <c r="AE99" s="1"/>
      <c r="AF99" s="1"/>
      <c r="AG99" s="1"/>
      <c r="AH99" s="275"/>
      <c r="AI99" s="275"/>
      <c r="AJ99" s="360"/>
      <c r="AK99" s="275"/>
      <c r="AL99" s="275"/>
    </row>
    <row r="100" spans="1:38" s="276" customFormat="1" ht="15.6" customHeight="1">
      <c r="A100" s="379"/>
      <c r="B100" s="375">
        <v>44979</v>
      </c>
      <c r="C100" s="255"/>
      <c r="D100" s="255" t="s">
        <v>1024</v>
      </c>
      <c r="E100" s="256" t="s">
        <v>539</v>
      </c>
      <c r="F100" s="256" t="s">
        <v>1000</v>
      </c>
      <c r="G100" s="256">
        <v>28</v>
      </c>
      <c r="H100" s="256"/>
      <c r="I100" s="376" t="s">
        <v>1025</v>
      </c>
      <c r="J100" s="246" t="s">
        <v>540</v>
      </c>
      <c r="K100" s="256"/>
      <c r="L100" s="377"/>
      <c r="M100" s="378"/>
      <c r="N100" s="256"/>
      <c r="O100" s="246"/>
      <c r="P100" s="244"/>
      <c r="Q100" s="1"/>
      <c r="R100" s="203"/>
      <c r="S100" s="1"/>
      <c r="T100" s="1"/>
      <c r="U100" s="1"/>
      <c r="V100" s="1"/>
      <c r="W100" s="1"/>
      <c r="X100" s="6"/>
      <c r="Y100" s="1"/>
      <c r="Z100" s="1"/>
      <c r="AA100" s="1"/>
      <c r="AB100" s="1"/>
      <c r="AC100" s="1"/>
      <c r="AD100" s="6"/>
      <c r="AE100" s="1"/>
      <c r="AF100" s="1"/>
      <c r="AG100" s="1"/>
      <c r="AH100" s="275"/>
      <c r="AI100" s="275"/>
      <c r="AJ100" s="360"/>
      <c r="AK100" s="275"/>
      <c r="AL100" s="275"/>
    </row>
    <row r="101" spans="1:38" s="276" customFormat="1" ht="15.6" customHeight="1">
      <c r="A101" s="379"/>
      <c r="B101" s="355">
        <v>44980</v>
      </c>
      <c r="C101" s="330"/>
      <c r="D101" s="330" t="s">
        <v>1059</v>
      </c>
      <c r="E101" s="331" t="s">
        <v>539</v>
      </c>
      <c r="F101" s="331">
        <v>22</v>
      </c>
      <c r="G101" s="331"/>
      <c r="H101" s="331">
        <v>42</v>
      </c>
      <c r="I101" s="352" t="s">
        <v>1060</v>
      </c>
      <c r="J101" s="350" t="s">
        <v>943</v>
      </c>
      <c r="K101" s="331">
        <f t="shared" ref="K101" si="89">H101-F101</f>
        <v>20</v>
      </c>
      <c r="L101" s="353">
        <v>100</v>
      </c>
      <c r="M101" s="356">
        <f t="shared" ref="M101" si="90">(K101*N101)-100</f>
        <v>900</v>
      </c>
      <c r="N101" s="331">
        <v>50</v>
      </c>
      <c r="O101" s="297" t="s">
        <v>537</v>
      </c>
      <c r="P101" s="298">
        <v>44980</v>
      </c>
      <c r="Q101" s="1"/>
      <c r="R101" s="203"/>
      <c r="S101" s="1"/>
      <c r="T101" s="1"/>
      <c r="U101" s="1"/>
      <c r="V101" s="1"/>
      <c r="W101" s="1"/>
      <c r="X101" s="6"/>
      <c r="Y101" s="1"/>
      <c r="Z101" s="1"/>
      <c r="AA101" s="1"/>
      <c r="AB101" s="1"/>
      <c r="AC101" s="1"/>
      <c r="AD101" s="6"/>
      <c r="AE101" s="1"/>
      <c r="AF101" s="1"/>
      <c r="AG101" s="1"/>
      <c r="AH101" s="275"/>
      <c r="AI101" s="275"/>
      <c r="AJ101" s="360"/>
      <c r="AK101" s="275"/>
      <c r="AL101" s="275"/>
    </row>
    <row r="102" spans="1:38" s="198" customFormat="1" ht="15.6" customHeight="1">
      <c r="A102" s="285"/>
      <c r="B102" s="244"/>
      <c r="C102" s="235"/>
      <c r="D102" s="235"/>
      <c r="E102" s="201"/>
      <c r="F102" s="201"/>
      <c r="G102" s="201"/>
      <c r="H102" s="202"/>
      <c r="I102" s="286"/>
      <c r="J102" s="226"/>
      <c r="K102" s="202"/>
      <c r="L102" s="218"/>
      <c r="M102" s="219"/>
      <c r="N102" s="202"/>
      <c r="O102" s="226"/>
      <c r="P102" s="199"/>
      <c r="Q102" s="1"/>
      <c r="R102" s="6"/>
      <c r="S102" s="1"/>
      <c r="T102" s="1"/>
      <c r="U102" s="1"/>
      <c r="V102" s="1"/>
      <c r="W102" s="1"/>
      <c r="X102" s="6"/>
      <c r="Y102" s="1"/>
      <c r="Z102" s="1"/>
      <c r="AA102" s="1"/>
      <c r="AB102" s="1"/>
      <c r="AC102" s="1"/>
      <c r="AD102" s="6"/>
      <c r="AE102" s="1"/>
      <c r="AF102" s="1"/>
      <c r="AG102" s="1"/>
      <c r="AH102" s="197"/>
      <c r="AI102" s="197"/>
      <c r="AJ102" s="203"/>
      <c r="AK102" s="197"/>
      <c r="AL102" s="197"/>
    </row>
    <row r="103" spans="1:38" s="198" customFormat="1" ht="15.6" customHeight="1">
      <c r="A103" s="314"/>
      <c r="B103" s="229"/>
      <c r="C103" s="200"/>
      <c r="D103" s="200"/>
      <c r="E103" s="230"/>
      <c r="F103" s="230"/>
      <c r="G103" s="230"/>
      <c r="H103" s="315"/>
      <c r="I103" s="316"/>
      <c r="J103" s="281"/>
      <c r="K103" s="315"/>
      <c r="L103" s="317"/>
      <c r="M103" s="318"/>
      <c r="N103" s="315"/>
      <c r="O103" s="281"/>
      <c r="P103" s="229"/>
      <c r="Q103" s="1"/>
      <c r="R103" s="6"/>
      <c r="S103" s="1"/>
      <c r="T103" s="1"/>
      <c r="U103" s="1"/>
      <c r="V103" s="1"/>
      <c r="W103" s="1"/>
      <c r="X103" s="6"/>
      <c r="Y103" s="1"/>
      <c r="Z103" s="1"/>
      <c r="AA103" s="1"/>
      <c r="AB103" s="1"/>
      <c r="AC103" s="1"/>
      <c r="AD103" s="6"/>
      <c r="AE103" s="1"/>
      <c r="AF103" s="1"/>
      <c r="AG103" s="1"/>
      <c r="AH103" s="197"/>
      <c r="AI103" s="197"/>
      <c r="AJ103" s="203"/>
      <c r="AK103" s="197"/>
      <c r="AL103" s="197"/>
    </row>
    <row r="104" spans="1:38" ht="38.25" customHeight="1">
      <c r="A104" s="92" t="s">
        <v>561</v>
      </c>
      <c r="B104" s="139"/>
      <c r="C104" s="139"/>
      <c r="D104" s="140"/>
      <c r="E104" s="124"/>
      <c r="F104" s="6"/>
      <c r="G104" s="6"/>
      <c r="H104" s="125"/>
      <c r="I104" s="141"/>
      <c r="J104" s="1"/>
      <c r="K104" s="6"/>
      <c r="L104" s="6"/>
      <c r="M104" s="6"/>
      <c r="N104" s="1"/>
      <c r="O104" s="1"/>
      <c r="Q104" s="1"/>
      <c r="R104" s="6"/>
      <c r="S104" s="1"/>
      <c r="T104" s="1"/>
      <c r="U104" s="1"/>
      <c r="V104" s="1"/>
      <c r="W104" s="1"/>
      <c r="X104" s="6"/>
      <c r="Y104" s="1"/>
      <c r="Z104" s="1"/>
      <c r="AA104" s="1"/>
      <c r="AB104" s="1"/>
      <c r="AC104" s="1"/>
      <c r="AD104" s="6"/>
      <c r="AE104" s="1"/>
      <c r="AF104" s="1"/>
      <c r="AG104" s="1"/>
      <c r="AH104" s="1"/>
      <c r="AI104" s="1"/>
      <c r="AJ104" s="6"/>
      <c r="AK104" s="1"/>
    </row>
    <row r="105" spans="1:38" s="198" customFormat="1" ht="38.25">
      <c r="A105" s="93" t="s">
        <v>16</v>
      </c>
      <c r="B105" s="94" t="s">
        <v>514</v>
      </c>
      <c r="C105" s="94"/>
      <c r="D105" s="95" t="s">
        <v>525</v>
      </c>
      <c r="E105" s="94" t="s">
        <v>526</v>
      </c>
      <c r="F105" s="94" t="s">
        <v>527</v>
      </c>
      <c r="G105" s="94" t="s">
        <v>528</v>
      </c>
      <c r="H105" s="94" t="s">
        <v>529</v>
      </c>
      <c r="I105" s="94" t="s">
        <v>530</v>
      </c>
      <c r="J105" s="93" t="s">
        <v>531</v>
      </c>
      <c r="K105" s="128" t="s">
        <v>548</v>
      </c>
      <c r="L105" s="129" t="s">
        <v>533</v>
      </c>
      <c r="M105" s="96" t="s">
        <v>534</v>
      </c>
      <c r="N105" s="94" t="s">
        <v>535</v>
      </c>
      <c r="O105" s="95" t="s">
        <v>536</v>
      </c>
      <c r="P105" s="94" t="s">
        <v>765</v>
      </c>
      <c r="Q105" s="197"/>
      <c r="R105" s="6"/>
      <c r="S105" s="197"/>
      <c r="T105" s="197"/>
      <c r="U105" s="197"/>
      <c r="V105" s="197"/>
      <c r="W105" s="197"/>
      <c r="X105" s="197"/>
      <c r="Y105" s="197"/>
      <c r="Z105" s="197"/>
      <c r="AA105" s="197"/>
      <c r="AB105" s="197"/>
      <c r="AC105" s="197"/>
      <c r="AD105" s="197"/>
      <c r="AE105" s="197"/>
      <c r="AF105" s="197"/>
      <c r="AG105" s="197"/>
      <c r="AH105" s="197"/>
      <c r="AI105" s="197"/>
      <c r="AJ105" s="197"/>
      <c r="AK105" s="197"/>
      <c r="AL105" s="197"/>
    </row>
    <row r="106" spans="1:38" ht="14.25" customHeight="1">
      <c r="A106" s="257">
        <v>1</v>
      </c>
      <c r="B106" s="258">
        <v>44840</v>
      </c>
      <c r="C106" s="255"/>
      <c r="D106" s="255" t="s">
        <v>838</v>
      </c>
      <c r="E106" s="256" t="s">
        <v>539</v>
      </c>
      <c r="F106" s="256" t="s">
        <v>839</v>
      </c>
      <c r="G106" s="256">
        <v>1220</v>
      </c>
      <c r="H106" s="256"/>
      <c r="I106" s="256" t="s">
        <v>840</v>
      </c>
      <c r="J106" s="226" t="s">
        <v>540</v>
      </c>
      <c r="K106" s="202"/>
      <c r="L106" s="218"/>
      <c r="M106" s="219"/>
      <c r="N106" s="202"/>
      <c r="O106" s="226"/>
      <c r="P106" s="199"/>
      <c r="Q106" s="197"/>
      <c r="R106" s="197" t="s">
        <v>538</v>
      </c>
      <c r="S106" s="41"/>
      <c r="T106" s="1"/>
      <c r="U106" s="1"/>
      <c r="V106" s="1"/>
      <c r="W106" s="1"/>
      <c r="X106" s="1"/>
      <c r="Y106" s="1"/>
      <c r="Z106" s="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</row>
    <row r="107" spans="1:38" ht="12.75" customHeight="1">
      <c r="A107" s="256"/>
      <c r="B107" s="254"/>
      <c r="C107" s="255"/>
      <c r="D107" s="255"/>
      <c r="E107" s="256"/>
      <c r="F107" s="256"/>
      <c r="G107" s="256"/>
      <c r="H107" s="256"/>
      <c r="I107" s="256"/>
      <c r="J107" s="226"/>
      <c r="K107" s="202"/>
      <c r="L107" s="218"/>
      <c r="M107" s="219"/>
      <c r="N107" s="202"/>
      <c r="O107" s="226"/>
      <c r="P107" s="199"/>
      <c r="R107" s="6"/>
      <c r="S107" s="1"/>
      <c r="T107" s="1"/>
      <c r="U107" s="1"/>
      <c r="V107" s="1"/>
      <c r="W107" s="1"/>
      <c r="X107" s="1"/>
      <c r="Y107" s="1"/>
    </row>
    <row r="108" spans="1:38" ht="12.75" customHeight="1">
      <c r="A108" s="109" t="s">
        <v>541</v>
      </c>
      <c r="B108" s="109"/>
      <c r="C108" s="109"/>
      <c r="D108" s="109"/>
      <c r="E108" s="41"/>
      <c r="F108" s="116" t="s">
        <v>543</v>
      </c>
      <c r="G108" s="54"/>
      <c r="H108" s="54"/>
      <c r="I108" s="54"/>
      <c r="J108" s="6"/>
      <c r="K108" s="132"/>
      <c r="L108" s="133"/>
      <c r="M108" s="6"/>
      <c r="N108" s="99"/>
      <c r="O108" s="142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15" t="s">
        <v>542</v>
      </c>
      <c r="B109" s="109"/>
      <c r="C109" s="109"/>
      <c r="D109" s="109"/>
      <c r="E109" s="6"/>
      <c r="F109" s="116" t="s">
        <v>545</v>
      </c>
      <c r="G109" s="6"/>
      <c r="H109" s="6" t="s">
        <v>761</v>
      </c>
      <c r="I109" s="6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15"/>
      <c r="B110" s="109"/>
      <c r="C110" s="109"/>
      <c r="D110" s="109"/>
      <c r="E110" s="6"/>
      <c r="F110" s="116"/>
      <c r="G110" s="6"/>
      <c r="H110" s="6"/>
      <c r="I110" s="6"/>
      <c r="J110" s="1"/>
      <c r="K110" s="6"/>
      <c r="L110" s="6"/>
      <c r="M110" s="6"/>
      <c r="N110" s="1"/>
      <c r="O110" s="1"/>
      <c r="Q110" s="1"/>
      <c r="R110" s="54"/>
      <c r="S110" s="1"/>
      <c r="T110" s="1"/>
      <c r="U110" s="1"/>
      <c r="V110" s="1"/>
      <c r="W110" s="1"/>
      <c r="X110" s="1"/>
      <c r="Y110" s="1"/>
      <c r="Z110" s="1"/>
    </row>
    <row r="111" spans="1:38" ht="12.75" customHeight="1">
      <c r="A111" s="115"/>
      <c r="B111" s="109"/>
      <c r="C111" s="109"/>
      <c r="D111" s="109"/>
      <c r="E111" s="6"/>
      <c r="F111" s="116"/>
      <c r="G111" s="54"/>
      <c r="H111" s="41"/>
      <c r="I111" s="54"/>
      <c r="J111" s="6"/>
      <c r="K111" s="132"/>
      <c r="L111" s="133"/>
      <c r="M111" s="6"/>
      <c r="N111" s="99"/>
      <c r="O111" s="134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38" ht="12.75" customHeight="1">
      <c r="A112" s="54"/>
      <c r="B112" s="98"/>
      <c r="C112" s="98"/>
      <c r="D112" s="41"/>
      <c r="E112" s="54"/>
      <c r="F112" s="54"/>
      <c r="G112" s="54"/>
      <c r="H112" s="41"/>
      <c r="I112" s="54"/>
      <c r="J112" s="6"/>
      <c r="K112" s="132"/>
      <c r="L112" s="133"/>
      <c r="M112" s="6"/>
      <c r="N112" s="99"/>
      <c r="O112" s="134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38.25" customHeight="1">
      <c r="A113" s="41"/>
      <c r="B113" s="143" t="s">
        <v>562</v>
      </c>
      <c r="C113" s="143"/>
      <c r="D113" s="143"/>
      <c r="E113" s="143"/>
      <c r="F113" s="6"/>
      <c r="G113" s="6"/>
      <c r="H113" s="126"/>
      <c r="I113" s="6"/>
      <c r="J113" s="126"/>
      <c r="K113" s="127"/>
      <c r="L113" s="6"/>
      <c r="M113" s="6"/>
      <c r="N113" s="1"/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93" t="s">
        <v>16</v>
      </c>
      <c r="B114" s="94" t="s">
        <v>514</v>
      </c>
      <c r="C114" s="94"/>
      <c r="D114" s="95" t="s">
        <v>525</v>
      </c>
      <c r="E114" s="94" t="s">
        <v>526</v>
      </c>
      <c r="F114" s="94" t="s">
        <v>527</v>
      </c>
      <c r="G114" s="94" t="s">
        <v>563</v>
      </c>
      <c r="H114" s="94" t="s">
        <v>564</v>
      </c>
      <c r="I114" s="94" t="s">
        <v>530</v>
      </c>
      <c r="J114" s="144" t="s">
        <v>531</v>
      </c>
      <c r="K114" s="94" t="s">
        <v>532</v>
      </c>
      <c r="L114" s="94" t="s">
        <v>565</v>
      </c>
      <c r="M114" s="94" t="s">
        <v>535</v>
      </c>
      <c r="N114" s="95" t="s">
        <v>536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</v>
      </c>
      <c r="B115" s="146">
        <v>41579</v>
      </c>
      <c r="C115" s="146"/>
      <c r="D115" s="147" t="s">
        <v>566</v>
      </c>
      <c r="E115" s="148" t="s">
        <v>567</v>
      </c>
      <c r="F115" s="149">
        <v>82</v>
      </c>
      <c r="G115" s="148" t="s">
        <v>568</v>
      </c>
      <c r="H115" s="148">
        <v>100</v>
      </c>
      <c r="I115" s="150">
        <v>100</v>
      </c>
      <c r="J115" s="151" t="s">
        <v>569</v>
      </c>
      <c r="K115" s="152">
        <f t="shared" ref="K115:K167" si="91">H115-F115</f>
        <v>18</v>
      </c>
      <c r="L115" s="153">
        <f t="shared" ref="L115:L167" si="92">K115/F115</f>
        <v>0.21951219512195122</v>
      </c>
      <c r="M115" s="148" t="s">
        <v>537</v>
      </c>
      <c r="N115" s="154">
        <v>42657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</v>
      </c>
      <c r="B116" s="146">
        <v>41794</v>
      </c>
      <c r="C116" s="146"/>
      <c r="D116" s="147" t="s">
        <v>570</v>
      </c>
      <c r="E116" s="148" t="s">
        <v>539</v>
      </c>
      <c r="F116" s="149">
        <v>257</v>
      </c>
      <c r="G116" s="148" t="s">
        <v>568</v>
      </c>
      <c r="H116" s="148">
        <v>300</v>
      </c>
      <c r="I116" s="150">
        <v>300</v>
      </c>
      <c r="J116" s="151" t="s">
        <v>569</v>
      </c>
      <c r="K116" s="152">
        <f t="shared" si="91"/>
        <v>43</v>
      </c>
      <c r="L116" s="153">
        <f t="shared" si="92"/>
        <v>0.16731517509727625</v>
      </c>
      <c r="M116" s="148" t="s">
        <v>537</v>
      </c>
      <c r="N116" s="154">
        <v>41822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3</v>
      </c>
      <c r="B117" s="146">
        <v>41828</v>
      </c>
      <c r="C117" s="146"/>
      <c r="D117" s="147" t="s">
        <v>571</v>
      </c>
      <c r="E117" s="148" t="s">
        <v>539</v>
      </c>
      <c r="F117" s="149">
        <v>393</v>
      </c>
      <c r="G117" s="148" t="s">
        <v>568</v>
      </c>
      <c r="H117" s="148">
        <v>468</v>
      </c>
      <c r="I117" s="150">
        <v>468</v>
      </c>
      <c r="J117" s="151" t="s">
        <v>569</v>
      </c>
      <c r="K117" s="152">
        <f t="shared" si="91"/>
        <v>75</v>
      </c>
      <c r="L117" s="153">
        <f t="shared" si="92"/>
        <v>0.19083969465648856</v>
      </c>
      <c r="M117" s="148" t="s">
        <v>537</v>
      </c>
      <c r="N117" s="154">
        <v>41863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4</v>
      </c>
      <c r="B118" s="146">
        <v>41857</v>
      </c>
      <c r="C118" s="146"/>
      <c r="D118" s="147" t="s">
        <v>572</v>
      </c>
      <c r="E118" s="148" t="s">
        <v>539</v>
      </c>
      <c r="F118" s="149">
        <v>205</v>
      </c>
      <c r="G118" s="148" t="s">
        <v>568</v>
      </c>
      <c r="H118" s="148">
        <v>275</v>
      </c>
      <c r="I118" s="150">
        <v>250</v>
      </c>
      <c r="J118" s="151" t="s">
        <v>569</v>
      </c>
      <c r="K118" s="152">
        <f t="shared" si="91"/>
        <v>70</v>
      </c>
      <c r="L118" s="153">
        <f t="shared" si="92"/>
        <v>0.34146341463414637</v>
      </c>
      <c r="M118" s="148" t="s">
        <v>537</v>
      </c>
      <c r="N118" s="154">
        <v>41962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5</v>
      </c>
      <c r="B119" s="146">
        <v>41886</v>
      </c>
      <c r="C119" s="146"/>
      <c r="D119" s="147" t="s">
        <v>573</v>
      </c>
      <c r="E119" s="148" t="s">
        <v>539</v>
      </c>
      <c r="F119" s="149">
        <v>162</v>
      </c>
      <c r="G119" s="148" t="s">
        <v>568</v>
      </c>
      <c r="H119" s="148">
        <v>190</v>
      </c>
      <c r="I119" s="150">
        <v>190</v>
      </c>
      <c r="J119" s="151" t="s">
        <v>569</v>
      </c>
      <c r="K119" s="152">
        <f t="shared" si="91"/>
        <v>28</v>
      </c>
      <c r="L119" s="153">
        <f t="shared" si="92"/>
        <v>0.1728395061728395</v>
      </c>
      <c r="M119" s="148" t="s">
        <v>537</v>
      </c>
      <c r="N119" s="154">
        <v>42006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6</v>
      </c>
      <c r="B120" s="146">
        <v>41886</v>
      </c>
      <c r="C120" s="146"/>
      <c r="D120" s="147" t="s">
        <v>574</v>
      </c>
      <c r="E120" s="148" t="s">
        <v>539</v>
      </c>
      <c r="F120" s="149">
        <v>75</v>
      </c>
      <c r="G120" s="148" t="s">
        <v>568</v>
      </c>
      <c r="H120" s="148">
        <v>91.5</v>
      </c>
      <c r="I120" s="150" t="s">
        <v>575</v>
      </c>
      <c r="J120" s="151" t="s">
        <v>576</v>
      </c>
      <c r="K120" s="152">
        <f t="shared" si="91"/>
        <v>16.5</v>
      </c>
      <c r="L120" s="153">
        <f t="shared" si="92"/>
        <v>0.22</v>
      </c>
      <c r="M120" s="148" t="s">
        <v>537</v>
      </c>
      <c r="N120" s="154">
        <v>41954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7</v>
      </c>
      <c r="B121" s="146">
        <v>41913</v>
      </c>
      <c r="C121" s="146"/>
      <c r="D121" s="147" t="s">
        <v>577</v>
      </c>
      <c r="E121" s="148" t="s">
        <v>539</v>
      </c>
      <c r="F121" s="149">
        <v>850</v>
      </c>
      <c r="G121" s="148" t="s">
        <v>568</v>
      </c>
      <c r="H121" s="148">
        <v>982.5</v>
      </c>
      <c r="I121" s="150">
        <v>1050</v>
      </c>
      <c r="J121" s="151" t="s">
        <v>578</v>
      </c>
      <c r="K121" s="152">
        <f t="shared" si="91"/>
        <v>132.5</v>
      </c>
      <c r="L121" s="153">
        <f t="shared" si="92"/>
        <v>0.15588235294117647</v>
      </c>
      <c r="M121" s="148" t="s">
        <v>537</v>
      </c>
      <c r="N121" s="154">
        <v>42039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8</v>
      </c>
      <c r="B122" s="146">
        <v>41913</v>
      </c>
      <c r="C122" s="146"/>
      <c r="D122" s="147" t="s">
        <v>579</v>
      </c>
      <c r="E122" s="148" t="s">
        <v>539</v>
      </c>
      <c r="F122" s="149">
        <v>475</v>
      </c>
      <c r="G122" s="148" t="s">
        <v>568</v>
      </c>
      <c r="H122" s="148">
        <v>515</v>
      </c>
      <c r="I122" s="150">
        <v>600</v>
      </c>
      <c r="J122" s="151" t="s">
        <v>580</v>
      </c>
      <c r="K122" s="152">
        <f t="shared" si="91"/>
        <v>40</v>
      </c>
      <c r="L122" s="153">
        <f t="shared" si="92"/>
        <v>8.4210526315789472E-2</v>
      </c>
      <c r="M122" s="148" t="s">
        <v>537</v>
      </c>
      <c r="N122" s="154">
        <v>41939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9</v>
      </c>
      <c r="B123" s="146">
        <v>41913</v>
      </c>
      <c r="C123" s="146"/>
      <c r="D123" s="147" t="s">
        <v>581</v>
      </c>
      <c r="E123" s="148" t="s">
        <v>539</v>
      </c>
      <c r="F123" s="149">
        <v>86</v>
      </c>
      <c r="G123" s="148" t="s">
        <v>568</v>
      </c>
      <c r="H123" s="148">
        <v>99</v>
      </c>
      <c r="I123" s="150">
        <v>140</v>
      </c>
      <c r="J123" s="151" t="s">
        <v>582</v>
      </c>
      <c r="K123" s="152">
        <f t="shared" si="91"/>
        <v>13</v>
      </c>
      <c r="L123" s="153">
        <f t="shared" si="92"/>
        <v>0.15116279069767441</v>
      </c>
      <c r="M123" s="148" t="s">
        <v>537</v>
      </c>
      <c r="N123" s="154">
        <v>41939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10</v>
      </c>
      <c r="B124" s="146">
        <v>41926</v>
      </c>
      <c r="C124" s="146"/>
      <c r="D124" s="147" t="s">
        <v>583</v>
      </c>
      <c r="E124" s="148" t="s">
        <v>539</v>
      </c>
      <c r="F124" s="149">
        <v>496.6</v>
      </c>
      <c r="G124" s="148" t="s">
        <v>568</v>
      </c>
      <c r="H124" s="148">
        <v>621</v>
      </c>
      <c r="I124" s="150">
        <v>580</v>
      </c>
      <c r="J124" s="151" t="s">
        <v>569</v>
      </c>
      <c r="K124" s="152">
        <f t="shared" si="91"/>
        <v>124.39999999999998</v>
      </c>
      <c r="L124" s="153">
        <f t="shared" si="92"/>
        <v>0.25050342327829234</v>
      </c>
      <c r="M124" s="148" t="s">
        <v>537</v>
      </c>
      <c r="N124" s="154">
        <v>42605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11</v>
      </c>
      <c r="B125" s="146">
        <v>41926</v>
      </c>
      <c r="C125" s="146"/>
      <c r="D125" s="147" t="s">
        <v>584</v>
      </c>
      <c r="E125" s="148" t="s">
        <v>539</v>
      </c>
      <c r="F125" s="149">
        <v>2481.9</v>
      </c>
      <c r="G125" s="148" t="s">
        <v>568</v>
      </c>
      <c r="H125" s="148">
        <v>2840</v>
      </c>
      <c r="I125" s="150">
        <v>2870</v>
      </c>
      <c r="J125" s="151" t="s">
        <v>585</v>
      </c>
      <c r="K125" s="152">
        <f t="shared" si="91"/>
        <v>358.09999999999991</v>
      </c>
      <c r="L125" s="153">
        <f t="shared" si="92"/>
        <v>0.14428462065353154</v>
      </c>
      <c r="M125" s="148" t="s">
        <v>537</v>
      </c>
      <c r="N125" s="154">
        <v>42017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12</v>
      </c>
      <c r="B126" s="146">
        <v>41928</v>
      </c>
      <c r="C126" s="146"/>
      <c r="D126" s="147" t="s">
        <v>586</v>
      </c>
      <c r="E126" s="148" t="s">
        <v>539</v>
      </c>
      <c r="F126" s="149">
        <v>84.5</v>
      </c>
      <c r="G126" s="148" t="s">
        <v>568</v>
      </c>
      <c r="H126" s="148">
        <v>93</v>
      </c>
      <c r="I126" s="150">
        <v>110</v>
      </c>
      <c r="J126" s="151" t="s">
        <v>587</v>
      </c>
      <c r="K126" s="152">
        <f t="shared" si="91"/>
        <v>8.5</v>
      </c>
      <c r="L126" s="153">
        <f t="shared" si="92"/>
        <v>0.10059171597633136</v>
      </c>
      <c r="M126" s="148" t="s">
        <v>537</v>
      </c>
      <c r="N126" s="154">
        <v>41939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13</v>
      </c>
      <c r="B127" s="146">
        <v>41928</v>
      </c>
      <c r="C127" s="146"/>
      <c r="D127" s="147" t="s">
        <v>588</v>
      </c>
      <c r="E127" s="148" t="s">
        <v>539</v>
      </c>
      <c r="F127" s="149">
        <v>401</v>
      </c>
      <c r="G127" s="148" t="s">
        <v>568</v>
      </c>
      <c r="H127" s="148">
        <v>428</v>
      </c>
      <c r="I127" s="150">
        <v>450</v>
      </c>
      <c r="J127" s="151" t="s">
        <v>589</v>
      </c>
      <c r="K127" s="152">
        <f t="shared" si="91"/>
        <v>27</v>
      </c>
      <c r="L127" s="153">
        <f t="shared" si="92"/>
        <v>6.7331670822942641E-2</v>
      </c>
      <c r="M127" s="148" t="s">
        <v>537</v>
      </c>
      <c r="N127" s="154">
        <v>42020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14</v>
      </c>
      <c r="B128" s="146">
        <v>41928</v>
      </c>
      <c r="C128" s="146"/>
      <c r="D128" s="147" t="s">
        <v>590</v>
      </c>
      <c r="E128" s="148" t="s">
        <v>539</v>
      </c>
      <c r="F128" s="149">
        <v>101</v>
      </c>
      <c r="G128" s="148" t="s">
        <v>568</v>
      </c>
      <c r="H128" s="148">
        <v>112</v>
      </c>
      <c r="I128" s="150">
        <v>120</v>
      </c>
      <c r="J128" s="151" t="s">
        <v>591</v>
      </c>
      <c r="K128" s="152">
        <f t="shared" si="91"/>
        <v>11</v>
      </c>
      <c r="L128" s="153">
        <f t="shared" si="92"/>
        <v>0.10891089108910891</v>
      </c>
      <c r="M128" s="148" t="s">
        <v>537</v>
      </c>
      <c r="N128" s="15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15</v>
      </c>
      <c r="B129" s="146">
        <v>41954</v>
      </c>
      <c r="C129" s="146"/>
      <c r="D129" s="147" t="s">
        <v>592</v>
      </c>
      <c r="E129" s="148" t="s">
        <v>539</v>
      </c>
      <c r="F129" s="149">
        <v>59</v>
      </c>
      <c r="G129" s="148" t="s">
        <v>568</v>
      </c>
      <c r="H129" s="148">
        <v>76</v>
      </c>
      <c r="I129" s="150">
        <v>76</v>
      </c>
      <c r="J129" s="151" t="s">
        <v>569</v>
      </c>
      <c r="K129" s="152">
        <f t="shared" si="91"/>
        <v>17</v>
      </c>
      <c r="L129" s="153">
        <f t="shared" si="92"/>
        <v>0.28813559322033899</v>
      </c>
      <c r="M129" s="148" t="s">
        <v>537</v>
      </c>
      <c r="N129" s="154">
        <v>43032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16</v>
      </c>
      <c r="B130" s="146">
        <v>41954</v>
      </c>
      <c r="C130" s="146"/>
      <c r="D130" s="147" t="s">
        <v>581</v>
      </c>
      <c r="E130" s="148" t="s">
        <v>539</v>
      </c>
      <c r="F130" s="149">
        <v>99</v>
      </c>
      <c r="G130" s="148" t="s">
        <v>568</v>
      </c>
      <c r="H130" s="148">
        <v>120</v>
      </c>
      <c r="I130" s="150">
        <v>120</v>
      </c>
      <c r="J130" s="151" t="s">
        <v>550</v>
      </c>
      <c r="K130" s="152">
        <f t="shared" si="91"/>
        <v>21</v>
      </c>
      <c r="L130" s="153">
        <f t="shared" si="92"/>
        <v>0.21212121212121213</v>
      </c>
      <c r="M130" s="148" t="s">
        <v>537</v>
      </c>
      <c r="N130" s="154">
        <v>41960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17</v>
      </c>
      <c r="B131" s="146">
        <v>41956</v>
      </c>
      <c r="C131" s="146"/>
      <c r="D131" s="147" t="s">
        <v>593</v>
      </c>
      <c r="E131" s="148" t="s">
        <v>539</v>
      </c>
      <c r="F131" s="149">
        <v>22</v>
      </c>
      <c r="G131" s="148" t="s">
        <v>568</v>
      </c>
      <c r="H131" s="148">
        <v>33.549999999999997</v>
      </c>
      <c r="I131" s="150">
        <v>32</v>
      </c>
      <c r="J131" s="151" t="s">
        <v>594</v>
      </c>
      <c r="K131" s="152">
        <f t="shared" si="91"/>
        <v>11.549999999999997</v>
      </c>
      <c r="L131" s="153">
        <f t="shared" si="92"/>
        <v>0.52499999999999991</v>
      </c>
      <c r="M131" s="148" t="s">
        <v>537</v>
      </c>
      <c r="N131" s="154">
        <v>42188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18</v>
      </c>
      <c r="B132" s="146">
        <v>41976</v>
      </c>
      <c r="C132" s="146"/>
      <c r="D132" s="147" t="s">
        <v>595</v>
      </c>
      <c r="E132" s="148" t="s">
        <v>539</v>
      </c>
      <c r="F132" s="149">
        <v>440</v>
      </c>
      <c r="G132" s="148" t="s">
        <v>568</v>
      </c>
      <c r="H132" s="148">
        <v>520</v>
      </c>
      <c r="I132" s="150">
        <v>520</v>
      </c>
      <c r="J132" s="151" t="s">
        <v>596</v>
      </c>
      <c r="K132" s="152">
        <f t="shared" si="91"/>
        <v>80</v>
      </c>
      <c r="L132" s="153">
        <f t="shared" si="92"/>
        <v>0.18181818181818182</v>
      </c>
      <c r="M132" s="148" t="s">
        <v>537</v>
      </c>
      <c r="N132" s="154">
        <v>42208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19</v>
      </c>
      <c r="B133" s="146">
        <v>41976</v>
      </c>
      <c r="C133" s="146"/>
      <c r="D133" s="147" t="s">
        <v>597</v>
      </c>
      <c r="E133" s="148" t="s">
        <v>539</v>
      </c>
      <c r="F133" s="149">
        <v>360</v>
      </c>
      <c r="G133" s="148" t="s">
        <v>568</v>
      </c>
      <c r="H133" s="148">
        <v>427</v>
      </c>
      <c r="I133" s="150">
        <v>425</v>
      </c>
      <c r="J133" s="151" t="s">
        <v>598</v>
      </c>
      <c r="K133" s="152">
        <f t="shared" si="91"/>
        <v>67</v>
      </c>
      <c r="L133" s="153">
        <f t="shared" si="92"/>
        <v>0.18611111111111112</v>
      </c>
      <c r="M133" s="148" t="s">
        <v>537</v>
      </c>
      <c r="N133" s="154">
        <v>42058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20</v>
      </c>
      <c r="B134" s="146">
        <v>42012</v>
      </c>
      <c r="C134" s="146"/>
      <c r="D134" s="147" t="s">
        <v>599</v>
      </c>
      <c r="E134" s="148" t="s">
        <v>539</v>
      </c>
      <c r="F134" s="149">
        <v>360</v>
      </c>
      <c r="G134" s="148" t="s">
        <v>568</v>
      </c>
      <c r="H134" s="148">
        <v>455</v>
      </c>
      <c r="I134" s="150">
        <v>420</v>
      </c>
      <c r="J134" s="151" t="s">
        <v>600</v>
      </c>
      <c r="K134" s="152">
        <f t="shared" si="91"/>
        <v>95</v>
      </c>
      <c r="L134" s="153">
        <f t="shared" si="92"/>
        <v>0.2638888888888889</v>
      </c>
      <c r="M134" s="148" t="s">
        <v>537</v>
      </c>
      <c r="N134" s="154">
        <v>42024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21</v>
      </c>
      <c r="B135" s="146">
        <v>42012</v>
      </c>
      <c r="C135" s="146"/>
      <c r="D135" s="147" t="s">
        <v>601</v>
      </c>
      <c r="E135" s="148" t="s">
        <v>539</v>
      </c>
      <c r="F135" s="149">
        <v>130</v>
      </c>
      <c r="G135" s="148"/>
      <c r="H135" s="148">
        <v>175.5</v>
      </c>
      <c r="I135" s="150">
        <v>165</v>
      </c>
      <c r="J135" s="151" t="s">
        <v>602</v>
      </c>
      <c r="K135" s="152">
        <f t="shared" si="91"/>
        <v>45.5</v>
      </c>
      <c r="L135" s="153">
        <f t="shared" si="92"/>
        <v>0.35</v>
      </c>
      <c r="M135" s="148" t="s">
        <v>537</v>
      </c>
      <c r="N135" s="154">
        <v>43088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22</v>
      </c>
      <c r="B136" s="146">
        <v>42040</v>
      </c>
      <c r="C136" s="146"/>
      <c r="D136" s="147" t="s">
        <v>365</v>
      </c>
      <c r="E136" s="148" t="s">
        <v>567</v>
      </c>
      <c r="F136" s="149">
        <v>98</v>
      </c>
      <c r="G136" s="148"/>
      <c r="H136" s="148">
        <v>120</v>
      </c>
      <c r="I136" s="150">
        <v>120</v>
      </c>
      <c r="J136" s="151" t="s">
        <v>569</v>
      </c>
      <c r="K136" s="152">
        <f t="shared" si="91"/>
        <v>22</v>
      </c>
      <c r="L136" s="153">
        <f t="shared" si="92"/>
        <v>0.22448979591836735</v>
      </c>
      <c r="M136" s="148" t="s">
        <v>537</v>
      </c>
      <c r="N136" s="154">
        <v>42753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23</v>
      </c>
      <c r="B137" s="146">
        <v>42040</v>
      </c>
      <c r="C137" s="146"/>
      <c r="D137" s="147" t="s">
        <v>603</v>
      </c>
      <c r="E137" s="148" t="s">
        <v>567</v>
      </c>
      <c r="F137" s="149">
        <v>196</v>
      </c>
      <c r="G137" s="148"/>
      <c r="H137" s="148">
        <v>262</v>
      </c>
      <c r="I137" s="150">
        <v>255</v>
      </c>
      <c r="J137" s="151" t="s">
        <v>569</v>
      </c>
      <c r="K137" s="152">
        <f t="shared" si="91"/>
        <v>66</v>
      </c>
      <c r="L137" s="153">
        <f t="shared" si="92"/>
        <v>0.33673469387755101</v>
      </c>
      <c r="M137" s="148" t="s">
        <v>537</v>
      </c>
      <c r="N137" s="154">
        <v>42599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5">
        <v>24</v>
      </c>
      <c r="B138" s="156">
        <v>42067</v>
      </c>
      <c r="C138" s="156"/>
      <c r="D138" s="157" t="s">
        <v>364</v>
      </c>
      <c r="E138" s="158" t="s">
        <v>567</v>
      </c>
      <c r="F138" s="159">
        <v>235</v>
      </c>
      <c r="G138" s="159"/>
      <c r="H138" s="160">
        <v>77</v>
      </c>
      <c r="I138" s="160" t="s">
        <v>604</v>
      </c>
      <c r="J138" s="161" t="s">
        <v>605</v>
      </c>
      <c r="K138" s="162">
        <f t="shared" si="91"/>
        <v>-158</v>
      </c>
      <c r="L138" s="163">
        <f t="shared" si="92"/>
        <v>-0.67234042553191486</v>
      </c>
      <c r="M138" s="159" t="s">
        <v>549</v>
      </c>
      <c r="N138" s="156">
        <v>43522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25</v>
      </c>
      <c r="B139" s="146">
        <v>42067</v>
      </c>
      <c r="C139" s="146"/>
      <c r="D139" s="147" t="s">
        <v>606</v>
      </c>
      <c r="E139" s="148" t="s">
        <v>567</v>
      </c>
      <c r="F139" s="149">
        <v>185</v>
      </c>
      <c r="G139" s="148"/>
      <c r="H139" s="148">
        <v>224</v>
      </c>
      <c r="I139" s="150" t="s">
        <v>607</v>
      </c>
      <c r="J139" s="151" t="s">
        <v>569</v>
      </c>
      <c r="K139" s="152">
        <f t="shared" si="91"/>
        <v>39</v>
      </c>
      <c r="L139" s="153">
        <f t="shared" si="92"/>
        <v>0.21081081081081082</v>
      </c>
      <c r="M139" s="148" t="s">
        <v>537</v>
      </c>
      <c r="N139" s="154">
        <v>42647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5">
        <v>26</v>
      </c>
      <c r="B140" s="156">
        <v>42090</v>
      </c>
      <c r="C140" s="156"/>
      <c r="D140" s="164" t="s">
        <v>608</v>
      </c>
      <c r="E140" s="159" t="s">
        <v>567</v>
      </c>
      <c r="F140" s="159">
        <v>49.5</v>
      </c>
      <c r="G140" s="160"/>
      <c r="H140" s="160">
        <v>15.85</v>
      </c>
      <c r="I140" s="160">
        <v>67</v>
      </c>
      <c r="J140" s="161" t="s">
        <v>609</v>
      </c>
      <c r="K140" s="160">
        <f t="shared" si="91"/>
        <v>-33.65</v>
      </c>
      <c r="L140" s="165">
        <f t="shared" si="92"/>
        <v>-0.67979797979797973</v>
      </c>
      <c r="M140" s="159" t="s">
        <v>549</v>
      </c>
      <c r="N140" s="166">
        <v>43627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27</v>
      </c>
      <c r="B141" s="146">
        <v>42093</v>
      </c>
      <c r="C141" s="146"/>
      <c r="D141" s="147" t="s">
        <v>610</v>
      </c>
      <c r="E141" s="148" t="s">
        <v>567</v>
      </c>
      <c r="F141" s="149">
        <v>183.5</v>
      </c>
      <c r="G141" s="148"/>
      <c r="H141" s="148">
        <v>219</v>
      </c>
      <c r="I141" s="150">
        <v>218</v>
      </c>
      <c r="J141" s="151" t="s">
        <v>611</v>
      </c>
      <c r="K141" s="152">
        <f t="shared" si="91"/>
        <v>35.5</v>
      </c>
      <c r="L141" s="153">
        <f t="shared" si="92"/>
        <v>0.19346049046321526</v>
      </c>
      <c r="M141" s="148" t="s">
        <v>537</v>
      </c>
      <c r="N141" s="154">
        <v>42103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28</v>
      </c>
      <c r="B142" s="146">
        <v>42114</v>
      </c>
      <c r="C142" s="146"/>
      <c r="D142" s="147" t="s">
        <v>612</v>
      </c>
      <c r="E142" s="148" t="s">
        <v>567</v>
      </c>
      <c r="F142" s="149">
        <f>(227+237)/2</f>
        <v>232</v>
      </c>
      <c r="G142" s="148"/>
      <c r="H142" s="148">
        <v>298</v>
      </c>
      <c r="I142" s="150">
        <v>298</v>
      </c>
      <c r="J142" s="151" t="s">
        <v>569</v>
      </c>
      <c r="K142" s="152">
        <f t="shared" si="91"/>
        <v>66</v>
      </c>
      <c r="L142" s="153">
        <f t="shared" si="92"/>
        <v>0.28448275862068967</v>
      </c>
      <c r="M142" s="148" t="s">
        <v>537</v>
      </c>
      <c r="N142" s="154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29</v>
      </c>
      <c r="B143" s="146">
        <v>42128</v>
      </c>
      <c r="C143" s="146"/>
      <c r="D143" s="147" t="s">
        <v>613</v>
      </c>
      <c r="E143" s="148" t="s">
        <v>539</v>
      </c>
      <c r="F143" s="149">
        <v>385</v>
      </c>
      <c r="G143" s="148"/>
      <c r="H143" s="148">
        <f>212.5+331</f>
        <v>543.5</v>
      </c>
      <c r="I143" s="150">
        <v>510</v>
      </c>
      <c r="J143" s="151" t="s">
        <v>614</v>
      </c>
      <c r="K143" s="152">
        <f t="shared" si="91"/>
        <v>158.5</v>
      </c>
      <c r="L143" s="153">
        <f t="shared" si="92"/>
        <v>0.41168831168831171</v>
      </c>
      <c r="M143" s="148" t="s">
        <v>537</v>
      </c>
      <c r="N143" s="154">
        <v>42235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30</v>
      </c>
      <c r="B144" s="146">
        <v>42128</v>
      </c>
      <c r="C144" s="146"/>
      <c r="D144" s="147" t="s">
        <v>615</v>
      </c>
      <c r="E144" s="148" t="s">
        <v>539</v>
      </c>
      <c r="F144" s="149">
        <v>115.5</v>
      </c>
      <c r="G144" s="148"/>
      <c r="H144" s="148">
        <v>146</v>
      </c>
      <c r="I144" s="150">
        <v>142</v>
      </c>
      <c r="J144" s="151" t="s">
        <v>616</v>
      </c>
      <c r="K144" s="152">
        <f t="shared" si="91"/>
        <v>30.5</v>
      </c>
      <c r="L144" s="153">
        <f t="shared" si="92"/>
        <v>0.26406926406926406</v>
      </c>
      <c r="M144" s="148" t="s">
        <v>537</v>
      </c>
      <c r="N144" s="154">
        <v>42202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31</v>
      </c>
      <c r="B145" s="146">
        <v>42151</v>
      </c>
      <c r="C145" s="146"/>
      <c r="D145" s="147" t="s">
        <v>617</v>
      </c>
      <c r="E145" s="148" t="s">
        <v>539</v>
      </c>
      <c r="F145" s="149">
        <v>237.5</v>
      </c>
      <c r="G145" s="148"/>
      <c r="H145" s="148">
        <v>279.5</v>
      </c>
      <c r="I145" s="150">
        <v>278</v>
      </c>
      <c r="J145" s="151" t="s">
        <v>569</v>
      </c>
      <c r="K145" s="152">
        <f t="shared" si="91"/>
        <v>42</v>
      </c>
      <c r="L145" s="153">
        <f t="shared" si="92"/>
        <v>0.17684210526315788</v>
      </c>
      <c r="M145" s="148" t="s">
        <v>537</v>
      </c>
      <c r="N145" s="154">
        <v>42222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32</v>
      </c>
      <c r="B146" s="146">
        <v>42174</v>
      </c>
      <c r="C146" s="146"/>
      <c r="D146" s="147" t="s">
        <v>588</v>
      </c>
      <c r="E146" s="148" t="s">
        <v>567</v>
      </c>
      <c r="F146" s="149">
        <v>340</v>
      </c>
      <c r="G146" s="148"/>
      <c r="H146" s="148">
        <v>448</v>
      </c>
      <c r="I146" s="150">
        <v>448</v>
      </c>
      <c r="J146" s="151" t="s">
        <v>569</v>
      </c>
      <c r="K146" s="152">
        <f t="shared" si="91"/>
        <v>108</v>
      </c>
      <c r="L146" s="153">
        <f t="shared" si="92"/>
        <v>0.31764705882352939</v>
      </c>
      <c r="M146" s="148" t="s">
        <v>537</v>
      </c>
      <c r="N146" s="154">
        <v>43018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33</v>
      </c>
      <c r="B147" s="146">
        <v>42191</v>
      </c>
      <c r="C147" s="146"/>
      <c r="D147" s="147" t="s">
        <v>618</v>
      </c>
      <c r="E147" s="148" t="s">
        <v>567</v>
      </c>
      <c r="F147" s="149">
        <v>390</v>
      </c>
      <c r="G147" s="148"/>
      <c r="H147" s="148">
        <v>460</v>
      </c>
      <c r="I147" s="150">
        <v>460</v>
      </c>
      <c r="J147" s="151" t="s">
        <v>569</v>
      </c>
      <c r="K147" s="152">
        <f t="shared" si="91"/>
        <v>70</v>
      </c>
      <c r="L147" s="153">
        <f t="shared" si="92"/>
        <v>0.17948717948717949</v>
      </c>
      <c r="M147" s="148" t="s">
        <v>537</v>
      </c>
      <c r="N147" s="154">
        <v>42478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5">
        <v>34</v>
      </c>
      <c r="B148" s="156">
        <v>42195</v>
      </c>
      <c r="C148" s="156"/>
      <c r="D148" s="157" t="s">
        <v>619</v>
      </c>
      <c r="E148" s="158" t="s">
        <v>567</v>
      </c>
      <c r="F148" s="159">
        <v>122.5</v>
      </c>
      <c r="G148" s="159"/>
      <c r="H148" s="160">
        <v>61</v>
      </c>
      <c r="I148" s="160">
        <v>172</v>
      </c>
      <c r="J148" s="161" t="s">
        <v>620</v>
      </c>
      <c r="K148" s="162">
        <f t="shared" si="91"/>
        <v>-61.5</v>
      </c>
      <c r="L148" s="163">
        <f t="shared" si="92"/>
        <v>-0.50204081632653064</v>
      </c>
      <c r="M148" s="159" t="s">
        <v>549</v>
      </c>
      <c r="N148" s="156">
        <v>43333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35</v>
      </c>
      <c r="B149" s="146">
        <v>42219</v>
      </c>
      <c r="C149" s="146"/>
      <c r="D149" s="147" t="s">
        <v>621</v>
      </c>
      <c r="E149" s="148" t="s">
        <v>567</v>
      </c>
      <c r="F149" s="149">
        <v>297.5</v>
      </c>
      <c r="G149" s="148"/>
      <c r="H149" s="148">
        <v>350</v>
      </c>
      <c r="I149" s="150">
        <v>360</v>
      </c>
      <c r="J149" s="151" t="s">
        <v>622</v>
      </c>
      <c r="K149" s="152">
        <f t="shared" si="91"/>
        <v>52.5</v>
      </c>
      <c r="L149" s="153">
        <f t="shared" si="92"/>
        <v>0.17647058823529413</v>
      </c>
      <c r="M149" s="148" t="s">
        <v>537</v>
      </c>
      <c r="N149" s="154">
        <v>42232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36</v>
      </c>
      <c r="B150" s="146">
        <v>42219</v>
      </c>
      <c r="C150" s="146"/>
      <c r="D150" s="147" t="s">
        <v>623</v>
      </c>
      <c r="E150" s="148" t="s">
        <v>567</v>
      </c>
      <c r="F150" s="149">
        <v>115.5</v>
      </c>
      <c r="G150" s="148"/>
      <c r="H150" s="148">
        <v>149</v>
      </c>
      <c r="I150" s="150">
        <v>140</v>
      </c>
      <c r="J150" s="151" t="s">
        <v>624</v>
      </c>
      <c r="K150" s="152">
        <f t="shared" si="91"/>
        <v>33.5</v>
      </c>
      <c r="L150" s="153">
        <f t="shared" si="92"/>
        <v>0.29004329004329005</v>
      </c>
      <c r="M150" s="148" t="s">
        <v>537</v>
      </c>
      <c r="N150" s="154">
        <v>42740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37</v>
      </c>
      <c r="B151" s="146">
        <v>42251</v>
      </c>
      <c r="C151" s="146"/>
      <c r="D151" s="147" t="s">
        <v>617</v>
      </c>
      <c r="E151" s="148" t="s">
        <v>567</v>
      </c>
      <c r="F151" s="149">
        <v>226</v>
      </c>
      <c r="G151" s="148"/>
      <c r="H151" s="148">
        <v>292</v>
      </c>
      <c r="I151" s="150">
        <v>292</v>
      </c>
      <c r="J151" s="151" t="s">
        <v>625</v>
      </c>
      <c r="K151" s="152">
        <f t="shared" si="91"/>
        <v>66</v>
      </c>
      <c r="L151" s="153">
        <f t="shared" si="92"/>
        <v>0.29203539823008851</v>
      </c>
      <c r="M151" s="148" t="s">
        <v>537</v>
      </c>
      <c r="N151" s="154">
        <v>42286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38</v>
      </c>
      <c r="B152" s="146">
        <v>42254</v>
      </c>
      <c r="C152" s="146"/>
      <c r="D152" s="147" t="s">
        <v>612</v>
      </c>
      <c r="E152" s="148" t="s">
        <v>567</v>
      </c>
      <c r="F152" s="149">
        <v>232.5</v>
      </c>
      <c r="G152" s="148"/>
      <c r="H152" s="148">
        <v>312.5</v>
      </c>
      <c r="I152" s="150">
        <v>310</v>
      </c>
      <c r="J152" s="151" t="s">
        <v>569</v>
      </c>
      <c r="K152" s="152">
        <f t="shared" si="91"/>
        <v>80</v>
      </c>
      <c r="L152" s="153">
        <f t="shared" si="92"/>
        <v>0.34408602150537637</v>
      </c>
      <c r="M152" s="148" t="s">
        <v>537</v>
      </c>
      <c r="N152" s="154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39</v>
      </c>
      <c r="B153" s="146">
        <v>42268</v>
      </c>
      <c r="C153" s="146"/>
      <c r="D153" s="147" t="s">
        <v>626</v>
      </c>
      <c r="E153" s="148" t="s">
        <v>567</v>
      </c>
      <c r="F153" s="149">
        <v>196.5</v>
      </c>
      <c r="G153" s="148"/>
      <c r="H153" s="148">
        <v>238</v>
      </c>
      <c r="I153" s="150">
        <v>238</v>
      </c>
      <c r="J153" s="151" t="s">
        <v>625</v>
      </c>
      <c r="K153" s="152">
        <f t="shared" si="91"/>
        <v>41.5</v>
      </c>
      <c r="L153" s="153">
        <f t="shared" si="92"/>
        <v>0.21119592875318066</v>
      </c>
      <c r="M153" s="148" t="s">
        <v>537</v>
      </c>
      <c r="N153" s="154">
        <v>42291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40</v>
      </c>
      <c r="B154" s="146">
        <v>42271</v>
      </c>
      <c r="C154" s="146"/>
      <c r="D154" s="147" t="s">
        <v>566</v>
      </c>
      <c r="E154" s="148" t="s">
        <v>567</v>
      </c>
      <c r="F154" s="149">
        <v>65</v>
      </c>
      <c r="G154" s="148"/>
      <c r="H154" s="148">
        <v>82</v>
      </c>
      <c r="I154" s="150">
        <v>82</v>
      </c>
      <c r="J154" s="151" t="s">
        <v>625</v>
      </c>
      <c r="K154" s="152">
        <f t="shared" si="91"/>
        <v>17</v>
      </c>
      <c r="L154" s="153">
        <f t="shared" si="92"/>
        <v>0.26153846153846155</v>
      </c>
      <c r="M154" s="148" t="s">
        <v>537</v>
      </c>
      <c r="N154" s="154">
        <v>42578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41</v>
      </c>
      <c r="B155" s="146">
        <v>42291</v>
      </c>
      <c r="C155" s="146"/>
      <c r="D155" s="147" t="s">
        <v>627</v>
      </c>
      <c r="E155" s="148" t="s">
        <v>567</v>
      </c>
      <c r="F155" s="149">
        <v>144</v>
      </c>
      <c r="G155" s="148"/>
      <c r="H155" s="148">
        <v>182.5</v>
      </c>
      <c r="I155" s="150">
        <v>181</v>
      </c>
      <c r="J155" s="151" t="s">
        <v>625</v>
      </c>
      <c r="K155" s="152">
        <f t="shared" si="91"/>
        <v>38.5</v>
      </c>
      <c r="L155" s="153">
        <f t="shared" si="92"/>
        <v>0.2673611111111111</v>
      </c>
      <c r="M155" s="148" t="s">
        <v>537</v>
      </c>
      <c r="N155" s="154">
        <v>42817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42</v>
      </c>
      <c r="B156" s="146">
        <v>42291</v>
      </c>
      <c r="C156" s="146"/>
      <c r="D156" s="147" t="s">
        <v>628</v>
      </c>
      <c r="E156" s="148" t="s">
        <v>567</v>
      </c>
      <c r="F156" s="149">
        <v>264</v>
      </c>
      <c r="G156" s="148"/>
      <c r="H156" s="148">
        <v>311</v>
      </c>
      <c r="I156" s="150">
        <v>311</v>
      </c>
      <c r="J156" s="151" t="s">
        <v>625</v>
      </c>
      <c r="K156" s="152">
        <f t="shared" si="91"/>
        <v>47</v>
      </c>
      <c r="L156" s="153">
        <f t="shared" si="92"/>
        <v>0.17803030303030304</v>
      </c>
      <c r="M156" s="148" t="s">
        <v>537</v>
      </c>
      <c r="N156" s="154">
        <v>42604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43</v>
      </c>
      <c r="B157" s="146">
        <v>42318</v>
      </c>
      <c r="C157" s="146"/>
      <c r="D157" s="147" t="s">
        <v>629</v>
      </c>
      <c r="E157" s="148" t="s">
        <v>539</v>
      </c>
      <c r="F157" s="149">
        <v>549.5</v>
      </c>
      <c r="G157" s="148"/>
      <c r="H157" s="148">
        <v>630</v>
      </c>
      <c r="I157" s="150">
        <v>630</v>
      </c>
      <c r="J157" s="151" t="s">
        <v>625</v>
      </c>
      <c r="K157" s="152">
        <f t="shared" si="91"/>
        <v>80.5</v>
      </c>
      <c r="L157" s="153">
        <f t="shared" si="92"/>
        <v>0.1464968152866242</v>
      </c>
      <c r="M157" s="148" t="s">
        <v>537</v>
      </c>
      <c r="N157" s="154">
        <v>42419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44</v>
      </c>
      <c r="B158" s="146">
        <v>42342</v>
      </c>
      <c r="C158" s="146"/>
      <c r="D158" s="147" t="s">
        <v>630</v>
      </c>
      <c r="E158" s="148" t="s">
        <v>567</v>
      </c>
      <c r="F158" s="149">
        <v>1027.5</v>
      </c>
      <c r="G158" s="148"/>
      <c r="H158" s="148">
        <v>1315</v>
      </c>
      <c r="I158" s="150">
        <v>1250</v>
      </c>
      <c r="J158" s="151" t="s">
        <v>625</v>
      </c>
      <c r="K158" s="152">
        <f t="shared" si="91"/>
        <v>287.5</v>
      </c>
      <c r="L158" s="153">
        <f t="shared" si="92"/>
        <v>0.27980535279805352</v>
      </c>
      <c r="M158" s="148" t="s">
        <v>537</v>
      </c>
      <c r="N158" s="154">
        <v>43244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45</v>
      </c>
      <c r="B159" s="146">
        <v>42367</v>
      </c>
      <c r="C159" s="146"/>
      <c r="D159" s="147" t="s">
        <v>631</v>
      </c>
      <c r="E159" s="148" t="s">
        <v>567</v>
      </c>
      <c r="F159" s="149">
        <v>465</v>
      </c>
      <c r="G159" s="148"/>
      <c r="H159" s="148">
        <v>540</v>
      </c>
      <c r="I159" s="150">
        <v>540</v>
      </c>
      <c r="J159" s="151" t="s">
        <v>625</v>
      </c>
      <c r="K159" s="152">
        <f t="shared" si="91"/>
        <v>75</v>
      </c>
      <c r="L159" s="153">
        <f t="shared" si="92"/>
        <v>0.16129032258064516</v>
      </c>
      <c r="M159" s="148" t="s">
        <v>537</v>
      </c>
      <c r="N159" s="154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46</v>
      </c>
      <c r="B160" s="146">
        <v>42380</v>
      </c>
      <c r="C160" s="146"/>
      <c r="D160" s="147" t="s">
        <v>365</v>
      </c>
      <c r="E160" s="148" t="s">
        <v>539</v>
      </c>
      <c r="F160" s="149">
        <v>81</v>
      </c>
      <c r="G160" s="148"/>
      <c r="H160" s="148">
        <v>110</v>
      </c>
      <c r="I160" s="150">
        <v>110</v>
      </c>
      <c r="J160" s="151" t="s">
        <v>625</v>
      </c>
      <c r="K160" s="152">
        <f t="shared" si="91"/>
        <v>29</v>
      </c>
      <c r="L160" s="153">
        <f t="shared" si="92"/>
        <v>0.35802469135802467</v>
      </c>
      <c r="M160" s="148" t="s">
        <v>537</v>
      </c>
      <c r="N160" s="154">
        <v>42745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47</v>
      </c>
      <c r="B161" s="146">
        <v>42382</v>
      </c>
      <c r="C161" s="146"/>
      <c r="D161" s="147" t="s">
        <v>632</v>
      </c>
      <c r="E161" s="148" t="s">
        <v>539</v>
      </c>
      <c r="F161" s="149">
        <v>417.5</v>
      </c>
      <c r="G161" s="148"/>
      <c r="H161" s="148">
        <v>547</v>
      </c>
      <c r="I161" s="150">
        <v>535</v>
      </c>
      <c r="J161" s="151" t="s">
        <v>625</v>
      </c>
      <c r="K161" s="152">
        <f t="shared" si="91"/>
        <v>129.5</v>
      </c>
      <c r="L161" s="153">
        <f t="shared" si="92"/>
        <v>0.31017964071856285</v>
      </c>
      <c r="M161" s="148" t="s">
        <v>537</v>
      </c>
      <c r="N161" s="154">
        <v>42578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48</v>
      </c>
      <c r="B162" s="146">
        <v>42408</v>
      </c>
      <c r="C162" s="146"/>
      <c r="D162" s="147" t="s">
        <v>633</v>
      </c>
      <c r="E162" s="148" t="s">
        <v>567</v>
      </c>
      <c r="F162" s="149">
        <v>650</v>
      </c>
      <c r="G162" s="148"/>
      <c r="H162" s="148">
        <v>800</v>
      </c>
      <c r="I162" s="150">
        <v>800</v>
      </c>
      <c r="J162" s="151" t="s">
        <v>625</v>
      </c>
      <c r="K162" s="152">
        <f t="shared" si="91"/>
        <v>150</v>
      </c>
      <c r="L162" s="153">
        <f t="shared" si="92"/>
        <v>0.23076923076923078</v>
      </c>
      <c r="M162" s="148" t="s">
        <v>537</v>
      </c>
      <c r="N162" s="154">
        <v>43154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49</v>
      </c>
      <c r="B163" s="146">
        <v>42433</v>
      </c>
      <c r="C163" s="146"/>
      <c r="D163" s="147" t="s">
        <v>206</v>
      </c>
      <c r="E163" s="148" t="s">
        <v>567</v>
      </c>
      <c r="F163" s="149">
        <v>437.5</v>
      </c>
      <c r="G163" s="148"/>
      <c r="H163" s="148">
        <v>504.5</v>
      </c>
      <c r="I163" s="150">
        <v>522</v>
      </c>
      <c r="J163" s="151" t="s">
        <v>634</v>
      </c>
      <c r="K163" s="152">
        <f t="shared" si="91"/>
        <v>67</v>
      </c>
      <c r="L163" s="153">
        <f t="shared" si="92"/>
        <v>0.15314285714285714</v>
      </c>
      <c r="M163" s="148" t="s">
        <v>537</v>
      </c>
      <c r="N163" s="154">
        <v>42480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50</v>
      </c>
      <c r="B164" s="146">
        <v>42438</v>
      </c>
      <c r="C164" s="146"/>
      <c r="D164" s="147" t="s">
        <v>635</v>
      </c>
      <c r="E164" s="148" t="s">
        <v>567</v>
      </c>
      <c r="F164" s="149">
        <v>189.5</v>
      </c>
      <c r="G164" s="148"/>
      <c r="H164" s="148">
        <v>218</v>
      </c>
      <c r="I164" s="150">
        <v>218</v>
      </c>
      <c r="J164" s="151" t="s">
        <v>625</v>
      </c>
      <c r="K164" s="152">
        <f t="shared" si="91"/>
        <v>28.5</v>
      </c>
      <c r="L164" s="153">
        <f t="shared" si="92"/>
        <v>0.15039577836411611</v>
      </c>
      <c r="M164" s="148" t="s">
        <v>537</v>
      </c>
      <c r="N164" s="154">
        <v>43034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51</v>
      </c>
      <c r="B165" s="156">
        <v>42471</v>
      </c>
      <c r="C165" s="156"/>
      <c r="D165" s="164" t="s">
        <v>636</v>
      </c>
      <c r="E165" s="159" t="s">
        <v>567</v>
      </c>
      <c r="F165" s="159">
        <v>36.5</v>
      </c>
      <c r="G165" s="160"/>
      <c r="H165" s="160">
        <v>15.85</v>
      </c>
      <c r="I165" s="160">
        <v>60</v>
      </c>
      <c r="J165" s="161" t="s">
        <v>637</v>
      </c>
      <c r="K165" s="162">
        <f t="shared" si="91"/>
        <v>-20.65</v>
      </c>
      <c r="L165" s="163">
        <f t="shared" si="92"/>
        <v>-0.5657534246575342</v>
      </c>
      <c r="M165" s="159" t="s">
        <v>549</v>
      </c>
      <c r="N165" s="167">
        <v>43627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52</v>
      </c>
      <c r="B166" s="146">
        <v>42472</v>
      </c>
      <c r="C166" s="146"/>
      <c r="D166" s="147" t="s">
        <v>638</v>
      </c>
      <c r="E166" s="148" t="s">
        <v>567</v>
      </c>
      <c r="F166" s="149">
        <v>93</v>
      </c>
      <c r="G166" s="148"/>
      <c r="H166" s="148">
        <v>149</v>
      </c>
      <c r="I166" s="150">
        <v>140</v>
      </c>
      <c r="J166" s="151" t="s">
        <v>639</v>
      </c>
      <c r="K166" s="152">
        <f t="shared" si="91"/>
        <v>56</v>
      </c>
      <c r="L166" s="153">
        <f t="shared" si="92"/>
        <v>0.60215053763440862</v>
      </c>
      <c r="M166" s="148" t="s">
        <v>537</v>
      </c>
      <c r="N166" s="154">
        <v>42740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53</v>
      </c>
      <c r="B167" s="146">
        <v>42472</v>
      </c>
      <c r="C167" s="146"/>
      <c r="D167" s="147" t="s">
        <v>640</v>
      </c>
      <c r="E167" s="148" t="s">
        <v>567</v>
      </c>
      <c r="F167" s="149">
        <v>130</v>
      </c>
      <c r="G167" s="148"/>
      <c r="H167" s="148">
        <v>150</v>
      </c>
      <c r="I167" s="150" t="s">
        <v>641</v>
      </c>
      <c r="J167" s="151" t="s">
        <v>625</v>
      </c>
      <c r="K167" s="152">
        <f t="shared" si="91"/>
        <v>20</v>
      </c>
      <c r="L167" s="153">
        <f t="shared" si="92"/>
        <v>0.15384615384615385</v>
      </c>
      <c r="M167" s="148" t="s">
        <v>537</v>
      </c>
      <c r="N167" s="154">
        <v>42564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54</v>
      </c>
      <c r="B168" s="146">
        <v>42473</v>
      </c>
      <c r="C168" s="146"/>
      <c r="D168" s="147" t="s">
        <v>642</v>
      </c>
      <c r="E168" s="148" t="s">
        <v>567</v>
      </c>
      <c r="F168" s="149">
        <v>196</v>
      </c>
      <c r="G168" s="148"/>
      <c r="H168" s="148">
        <v>299</v>
      </c>
      <c r="I168" s="150">
        <v>299</v>
      </c>
      <c r="J168" s="151" t="s">
        <v>625</v>
      </c>
      <c r="K168" s="152">
        <v>103</v>
      </c>
      <c r="L168" s="153">
        <v>0.52551020408163296</v>
      </c>
      <c r="M168" s="148" t="s">
        <v>537</v>
      </c>
      <c r="N168" s="154">
        <v>42620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55</v>
      </c>
      <c r="B169" s="146">
        <v>42473</v>
      </c>
      <c r="C169" s="146"/>
      <c r="D169" s="147" t="s">
        <v>643</v>
      </c>
      <c r="E169" s="148" t="s">
        <v>567</v>
      </c>
      <c r="F169" s="149">
        <v>88</v>
      </c>
      <c r="G169" s="148"/>
      <c r="H169" s="148">
        <v>103</v>
      </c>
      <c r="I169" s="150">
        <v>103</v>
      </c>
      <c r="J169" s="151" t="s">
        <v>625</v>
      </c>
      <c r="K169" s="152">
        <v>15</v>
      </c>
      <c r="L169" s="153">
        <v>0.170454545454545</v>
      </c>
      <c r="M169" s="148" t="s">
        <v>537</v>
      </c>
      <c r="N169" s="154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56</v>
      </c>
      <c r="B170" s="146">
        <v>42492</v>
      </c>
      <c r="C170" s="146"/>
      <c r="D170" s="147" t="s">
        <v>644</v>
      </c>
      <c r="E170" s="148" t="s">
        <v>567</v>
      </c>
      <c r="F170" s="149">
        <v>127.5</v>
      </c>
      <c r="G170" s="148"/>
      <c r="H170" s="148">
        <v>148</v>
      </c>
      <c r="I170" s="150" t="s">
        <v>645</v>
      </c>
      <c r="J170" s="151" t="s">
        <v>625</v>
      </c>
      <c r="K170" s="152">
        <f>H170-F170</f>
        <v>20.5</v>
      </c>
      <c r="L170" s="153">
        <f>K170/F170</f>
        <v>0.16078431372549021</v>
      </c>
      <c r="M170" s="148" t="s">
        <v>537</v>
      </c>
      <c r="N170" s="154">
        <v>42564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57</v>
      </c>
      <c r="B171" s="146">
        <v>42493</v>
      </c>
      <c r="C171" s="146"/>
      <c r="D171" s="147" t="s">
        <v>646</v>
      </c>
      <c r="E171" s="148" t="s">
        <v>567</v>
      </c>
      <c r="F171" s="149">
        <v>675</v>
      </c>
      <c r="G171" s="148"/>
      <c r="H171" s="148">
        <v>815</v>
      </c>
      <c r="I171" s="150" t="s">
        <v>647</v>
      </c>
      <c r="J171" s="151" t="s">
        <v>625</v>
      </c>
      <c r="K171" s="152">
        <f>H171-F171</f>
        <v>140</v>
      </c>
      <c r="L171" s="153">
        <f>K171/F171</f>
        <v>0.2074074074074074</v>
      </c>
      <c r="M171" s="148" t="s">
        <v>537</v>
      </c>
      <c r="N171" s="154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5">
        <v>58</v>
      </c>
      <c r="B172" s="156">
        <v>42522</v>
      </c>
      <c r="C172" s="156"/>
      <c r="D172" s="157" t="s">
        <v>648</v>
      </c>
      <c r="E172" s="158" t="s">
        <v>567</v>
      </c>
      <c r="F172" s="159">
        <v>500</v>
      </c>
      <c r="G172" s="159"/>
      <c r="H172" s="160">
        <v>232.5</v>
      </c>
      <c r="I172" s="160" t="s">
        <v>649</v>
      </c>
      <c r="J172" s="161" t="s">
        <v>650</v>
      </c>
      <c r="K172" s="162">
        <f>H172-F172</f>
        <v>-267.5</v>
      </c>
      <c r="L172" s="163">
        <f>K172/F172</f>
        <v>-0.53500000000000003</v>
      </c>
      <c r="M172" s="159" t="s">
        <v>549</v>
      </c>
      <c r="N172" s="156">
        <v>43735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59</v>
      </c>
      <c r="B173" s="146">
        <v>42527</v>
      </c>
      <c r="C173" s="146"/>
      <c r="D173" s="147" t="s">
        <v>495</v>
      </c>
      <c r="E173" s="148" t="s">
        <v>567</v>
      </c>
      <c r="F173" s="149">
        <v>110</v>
      </c>
      <c r="G173" s="148"/>
      <c r="H173" s="148">
        <v>126.5</v>
      </c>
      <c r="I173" s="150">
        <v>125</v>
      </c>
      <c r="J173" s="151" t="s">
        <v>576</v>
      </c>
      <c r="K173" s="152">
        <f>H173-F173</f>
        <v>16.5</v>
      </c>
      <c r="L173" s="153">
        <f>K173/F173</f>
        <v>0.15</v>
      </c>
      <c r="M173" s="148" t="s">
        <v>537</v>
      </c>
      <c r="N173" s="154">
        <v>42552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60</v>
      </c>
      <c r="B174" s="146">
        <v>42538</v>
      </c>
      <c r="C174" s="146"/>
      <c r="D174" s="147" t="s">
        <v>651</v>
      </c>
      <c r="E174" s="148" t="s">
        <v>567</v>
      </c>
      <c r="F174" s="149">
        <v>44</v>
      </c>
      <c r="G174" s="148"/>
      <c r="H174" s="148">
        <v>69.5</v>
      </c>
      <c r="I174" s="150">
        <v>69.5</v>
      </c>
      <c r="J174" s="151" t="s">
        <v>652</v>
      </c>
      <c r="K174" s="152">
        <f>H174-F174</f>
        <v>25.5</v>
      </c>
      <c r="L174" s="153">
        <f>K174/F174</f>
        <v>0.57954545454545459</v>
      </c>
      <c r="M174" s="148" t="s">
        <v>537</v>
      </c>
      <c r="N174" s="154">
        <v>42977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61</v>
      </c>
      <c r="B175" s="146">
        <v>42549</v>
      </c>
      <c r="C175" s="146"/>
      <c r="D175" s="147" t="s">
        <v>653</v>
      </c>
      <c r="E175" s="148" t="s">
        <v>567</v>
      </c>
      <c r="F175" s="149">
        <v>262.5</v>
      </c>
      <c r="G175" s="148"/>
      <c r="H175" s="148">
        <v>340</v>
      </c>
      <c r="I175" s="150">
        <v>333</v>
      </c>
      <c r="J175" s="151" t="s">
        <v>654</v>
      </c>
      <c r="K175" s="152">
        <v>77.5</v>
      </c>
      <c r="L175" s="153">
        <v>0.29523809523809502</v>
      </c>
      <c r="M175" s="148" t="s">
        <v>537</v>
      </c>
      <c r="N175" s="154">
        <v>43017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62</v>
      </c>
      <c r="B176" s="146">
        <v>42549</v>
      </c>
      <c r="C176" s="146"/>
      <c r="D176" s="147" t="s">
        <v>655</v>
      </c>
      <c r="E176" s="148" t="s">
        <v>567</v>
      </c>
      <c r="F176" s="149">
        <v>840</v>
      </c>
      <c r="G176" s="148"/>
      <c r="H176" s="148">
        <v>1230</v>
      </c>
      <c r="I176" s="150">
        <v>1230</v>
      </c>
      <c r="J176" s="151" t="s">
        <v>625</v>
      </c>
      <c r="K176" s="152">
        <v>390</v>
      </c>
      <c r="L176" s="153">
        <v>0.46428571428571402</v>
      </c>
      <c r="M176" s="148" t="s">
        <v>537</v>
      </c>
      <c r="N176" s="154">
        <v>42649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8">
        <v>63</v>
      </c>
      <c r="B177" s="169">
        <v>42556</v>
      </c>
      <c r="C177" s="169"/>
      <c r="D177" s="170" t="s">
        <v>656</v>
      </c>
      <c r="E177" s="171" t="s">
        <v>567</v>
      </c>
      <c r="F177" s="171">
        <v>395</v>
      </c>
      <c r="G177" s="172"/>
      <c r="H177" s="172">
        <f>(468.5+342.5)/2</f>
        <v>405.5</v>
      </c>
      <c r="I177" s="172">
        <v>510</v>
      </c>
      <c r="J177" s="173" t="s">
        <v>657</v>
      </c>
      <c r="K177" s="174">
        <f t="shared" ref="K177:K183" si="93">H177-F177</f>
        <v>10.5</v>
      </c>
      <c r="L177" s="175">
        <f t="shared" ref="L177:L183" si="94">K177/F177</f>
        <v>2.6582278481012658E-2</v>
      </c>
      <c r="M177" s="171" t="s">
        <v>658</v>
      </c>
      <c r="N177" s="169">
        <v>43606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64</v>
      </c>
      <c r="B178" s="156">
        <v>42584</v>
      </c>
      <c r="C178" s="156"/>
      <c r="D178" s="157" t="s">
        <v>659</v>
      </c>
      <c r="E178" s="158" t="s">
        <v>539</v>
      </c>
      <c r="F178" s="159">
        <f>169.5-12.8</f>
        <v>156.69999999999999</v>
      </c>
      <c r="G178" s="159"/>
      <c r="H178" s="160">
        <v>77</v>
      </c>
      <c r="I178" s="160" t="s">
        <v>660</v>
      </c>
      <c r="J178" s="161" t="s">
        <v>661</v>
      </c>
      <c r="K178" s="162">
        <f t="shared" si="93"/>
        <v>-79.699999999999989</v>
      </c>
      <c r="L178" s="163">
        <f t="shared" si="94"/>
        <v>-0.50861518825781749</v>
      </c>
      <c r="M178" s="159" t="s">
        <v>549</v>
      </c>
      <c r="N178" s="156">
        <v>43522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5">
        <v>65</v>
      </c>
      <c r="B179" s="156">
        <v>42586</v>
      </c>
      <c r="C179" s="156"/>
      <c r="D179" s="157" t="s">
        <v>662</v>
      </c>
      <c r="E179" s="158" t="s">
        <v>567</v>
      </c>
      <c r="F179" s="159">
        <v>400</v>
      </c>
      <c r="G179" s="159"/>
      <c r="H179" s="160">
        <v>305</v>
      </c>
      <c r="I179" s="160">
        <v>475</v>
      </c>
      <c r="J179" s="161" t="s">
        <v>663</v>
      </c>
      <c r="K179" s="162">
        <f t="shared" si="93"/>
        <v>-95</v>
      </c>
      <c r="L179" s="163">
        <f t="shared" si="94"/>
        <v>-0.23749999999999999</v>
      </c>
      <c r="M179" s="159" t="s">
        <v>549</v>
      </c>
      <c r="N179" s="156">
        <v>43606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66</v>
      </c>
      <c r="B180" s="146">
        <v>42593</v>
      </c>
      <c r="C180" s="146"/>
      <c r="D180" s="147" t="s">
        <v>664</v>
      </c>
      <c r="E180" s="148" t="s">
        <v>567</v>
      </c>
      <c r="F180" s="149">
        <v>86.5</v>
      </c>
      <c r="G180" s="148"/>
      <c r="H180" s="148">
        <v>130</v>
      </c>
      <c r="I180" s="150">
        <v>130</v>
      </c>
      <c r="J180" s="151" t="s">
        <v>665</v>
      </c>
      <c r="K180" s="152">
        <f t="shared" si="93"/>
        <v>43.5</v>
      </c>
      <c r="L180" s="153">
        <f t="shared" si="94"/>
        <v>0.50289017341040465</v>
      </c>
      <c r="M180" s="148" t="s">
        <v>537</v>
      </c>
      <c r="N180" s="154">
        <v>43091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67</v>
      </c>
      <c r="B181" s="156">
        <v>42600</v>
      </c>
      <c r="C181" s="156"/>
      <c r="D181" s="157" t="s">
        <v>109</v>
      </c>
      <c r="E181" s="158" t="s">
        <v>567</v>
      </c>
      <c r="F181" s="159">
        <v>133.5</v>
      </c>
      <c r="G181" s="159"/>
      <c r="H181" s="160">
        <v>126.5</v>
      </c>
      <c r="I181" s="160">
        <v>178</v>
      </c>
      <c r="J181" s="161" t="s">
        <v>666</v>
      </c>
      <c r="K181" s="162">
        <f t="shared" si="93"/>
        <v>-7</v>
      </c>
      <c r="L181" s="163">
        <f t="shared" si="94"/>
        <v>-5.2434456928838954E-2</v>
      </c>
      <c r="M181" s="159" t="s">
        <v>549</v>
      </c>
      <c r="N181" s="156">
        <v>42615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68</v>
      </c>
      <c r="B182" s="146">
        <v>42613</v>
      </c>
      <c r="C182" s="146"/>
      <c r="D182" s="147" t="s">
        <v>667</v>
      </c>
      <c r="E182" s="148" t="s">
        <v>567</v>
      </c>
      <c r="F182" s="149">
        <v>560</v>
      </c>
      <c r="G182" s="148"/>
      <c r="H182" s="148">
        <v>725</v>
      </c>
      <c r="I182" s="150">
        <v>725</v>
      </c>
      <c r="J182" s="151" t="s">
        <v>569</v>
      </c>
      <c r="K182" s="152">
        <f t="shared" si="93"/>
        <v>165</v>
      </c>
      <c r="L182" s="153">
        <f t="shared" si="94"/>
        <v>0.29464285714285715</v>
      </c>
      <c r="M182" s="148" t="s">
        <v>537</v>
      </c>
      <c r="N182" s="154">
        <v>42456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69</v>
      </c>
      <c r="B183" s="146">
        <v>42614</v>
      </c>
      <c r="C183" s="146"/>
      <c r="D183" s="147" t="s">
        <v>668</v>
      </c>
      <c r="E183" s="148" t="s">
        <v>567</v>
      </c>
      <c r="F183" s="149">
        <v>160.5</v>
      </c>
      <c r="G183" s="148"/>
      <c r="H183" s="148">
        <v>210</v>
      </c>
      <c r="I183" s="150">
        <v>210</v>
      </c>
      <c r="J183" s="151" t="s">
        <v>569</v>
      </c>
      <c r="K183" s="152">
        <f t="shared" si="93"/>
        <v>49.5</v>
      </c>
      <c r="L183" s="153">
        <f t="shared" si="94"/>
        <v>0.30841121495327101</v>
      </c>
      <c r="M183" s="148" t="s">
        <v>537</v>
      </c>
      <c r="N183" s="154">
        <v>42871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70</v>
      </c>
      <c r="B184" s="146">
        <v>42646</v>
      </c>
      <c r="C184" s="146"/>
      <c r="D184" s="147" t="s">
        <v>378</v>
      </c>
      <c r="E184" s="148" t="s">
        <v>567</v>
      </c>
      <c r="F184" s="149">
        <v>430</v>
      </c>
      <c r="G184" s="148"/>
      <c r="H184" s="148">
        <v>596</v>
      </c>
      <c r="I184" s="150">
        <v>575</v>
      </c>
      <c r="J184" s="151" t="s">
        <v>669</v>
      </c>
      <c r="K184" s="152">
        <v>166</v>
      </c>
      <c r="L184" s="153">
        <v>0.38604651162790699</v>
      </c>
      <c r="M184" s="148" t="s">
        <v>537</v>
      </c>
      <c r="N184" s="154">
        <v>42769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71</v>
      </c>
      <c r="B185" s="146">
        <v>42657</v>
      </c>
      <c r="C185" s="146"/>
      <c r="D185" s="147" t="s">
        <v>670</v>
      </c>
      <c r="E185" s="148" t="s">
        <v>567</v>
      </c>
      <c r="F185" s="149">
        <v>280</v>
      </c>
      <c r="G185" s="148"/>
      <c r="H185" s="148">
        <v>345</v>
      </c>
      <c r="I185" s="150">
        <v>345</v>
      </c>
      <c r="J185" s="151" t="s">
        <v>569</v>
      </c>
      <c r="K185" s="152">
        <f t="shared" ref="K185:K190" si="95">H185-F185</f>
        <v>65</v>
      </c>
      <c r="L185" s="153">
        <f>K185/F185</f>
        <v>0.23214285714285715</v>
      </c>
      <c r="M185" s="148" t="s">
        <v>537</v>
      </c>
      <c r="N185" s="154">
        <v>42814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72</v>
      </c>
      <c r="B186" s="146">
        <v>42657</v>
      </c>
      <c r="C186" s="146"/>
      <c r="D186" s="147" t="s">
        <v>671</v>
      </c>
      <c r="E186" s="148" t="s">
        <v>567</v>
      </c>
      <c r="F186" s="149">
        <v>245</v>
      </c>
      <c r="G186" s="148"/>
      <c r="H186" s="148">
        <v>325.5</v>
      </c>
      <c r="I186" s="150">
        <v>330</v>
      </c>
      <c r="J186" s="151" t="s">
        <v>672</v>
      </c>
      <c r="K186" s="152">
        <f t="shared" si="95"/>
        <v>80.5</v>
      </c>
      <c r="L186" s="153">
        <f>K186/F186</f>
        <v>0.32857142857142857</v>
      </c>
      <c r="M186" s="148" t="s">
        <v>537</v>
      </c>
      <c r="N186" s="154">
        <v>42769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73</v>
      </c>
      <c r="B187" s="146">
        <v>42660</v>
      </c>
      <c r="C187" s="146"/>
      <c r="D187" s="147" t="s">
        <v>334</v>
      </c>
      <c r="E187" s="148" t="s">
        <v>567</v>
      </c>
      <c r="F187" s="149">
        <v>125</v>
      </c>
      <c r="G187" s="148"/>
      <c r="H187" s="148">
        <v>160</v>
      </c>
      <c r="I187" s="150">
        <v>160</v>
      </c>
      <c r="J187" s="151" t="s">
        <v>625</v>
      </c>
      <c r="K187" s="152">
        <f t="shared" si="95"/>
        <v>35</v>
      </c>
      <c r="L187" s="153">
        <v>0.28000000000000003</v>
      </c>
      <c r="M187" s="148" t="s">
        <v>537</v>
      </c>
      <c r="N187" s="154">
        <v>42803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74</v>
      </c>
      <c r="B188" s="146">
        <v>42660</v>
      </c>
      <c r="C188" s="146"/>
      <c r="D188" s="147" t="s">
        <v>434</v>
      </c>
      <c r="E188" s="148" t="s">
        <v>567</v>
      </c>
      <c r="F188" s="149">
        <v>114</v>
      </c>
      <c r="G188" s="148"/>
      <c r="H188" s="148">
        <v>145</v>
      </c>
      <c r="I188" s="150">
        <v>145</v>
      </c>
      <c r="J188" s="151" t="s">
        <v>625</v>
      </c>
      <c r="K188" s="152">
        <f t="shared" si="95"/>
        <v>31</v>
      </c>
      <c r="L188" s="153">
        <f>K188/F188</f>
        <v>0.27192982456140352</v>
      </c>
      <c r="M188" s="148" t="s">
        <v>537</v>
      </c>
      <c r="N188" s="154">
        <v>42859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75</v>
      </c>
      <c r="B189" s="146">
        <v>42660</v>
      </c>
      <c r="C189" s="146"/>
      <c r="D189" s="147" t="s">
        <v>673</v>
      </c>
      <c r="E189" s="148" t="s">
        <v>567</v>
      </c>
      <c r="F189" s="149">
        <v>212</v>
      </c>
      <c r="G189" s="148"/>
      <c r="H189" s="148">
        <v>280</v>
      </c>
      <c r="I189" s="150">
        <v>276</v>
      </c>
      <c r="J189" s="151" t="s">
        <v>674</v>
      </c>
      <c r="K189" s="152">
        <f t="shared" si="95"/>
        <v>68</v>
      </c>
      <c r="L189" s="153">
        <f>K189/F189</f>
        <v>0.32075471698113206</v>
      </c>
      <c r="M189" s="148" t="s">
        <v>537</v>
      </c>
      <c r="N189" s="154">
        <v>42858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76</v>
      </c>
      <c r="B190" s="146">
        <v>42678</v>
      </c>
      <c r="C190" s="146"/>
      <c r="D190" s="147" t="s">
        <v>425</v>
      </c>
      <c r="E190" s="148" t="s">
        <v>567</v>
      </c>
      <c r="F190" s="149">
        <v>155</v>
      </c>
      <c r="G190" s="148"/>
      <c r="H190" s="148">
        <v>210</v>
      </c>
      <c r="I190" s="150">
        <v>210</v>
      </c>
      <c r="J190" s="151" t="s">
        <v>675</v>
      </c>
      <c r="K190" s="152">
        <f t="shared" si="95"/>
        <v>55</v>
      </c>
      <c r="L190" s="153">
        <f>K190/F190</f>
        <v>0.35483870967741937</v>
      </c>
      <c r="M190" s="148" t="s">
        <v>537</v>
      </c>
      <c r="N190" s="154">
        <v>42944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5">
        <v>77</v>
      </c>
      <c r="B191" s="156">
        <v>42710</v>
      </c>
      <c r="C191" s="156"/>
      <c r="D191" s="157" t="s">
        <v>676</v>
      </c>
      <c r="E191" s="158" t="s">
        <v>567</v>
      </c>
      <c r="F191" s="159">
        <v>150.5</v>
      </c>
      <c r="G191" s="159"/>
      <c r="H191" s="160">
        <v>72.5</v>
      </c>
      <c r="I191" s="160">
        <v>174</v>
      </c>
      <c r="J191" s="161" t="s">
        <v>677</v>
      </c>
      <c r="K191" s="162">
        <v>-78</v>
      </c>
      <c r="L191" s="163">
        <v>-0.51827242524916906</v>
      </c>
      <c r="M191" s="159" t="s">
        <v>549</v>
      </c>
      <c r="N191" s="156">
        <v>43333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78</v>
      </c>
      <c r="B192" s="146">
        <v>42712</v>
      </c>
      <c r="C192" s="146"/>
      <c r="D192" s="147" t="s">
        <v>678</v>
      </c>
      <c r="E192" s="148" t="s">
        <v>567</v>
      </c>
      <c r="F192" s="149">
        <v>380</v>
      </c>
      <c r="G192" s="148"/>
      <c r="H192" s="148">
        <v>478</v>
      </c>
      <c r="I192" s="150">
        <v>468</v>
      </c>
      <c r="J192" s="151" t="s">
        <v>625</v>
      </c>
      <c r="K192" s="152">
        <f>H192-F192</f>
        <v>98</v>
      </c>
      <c r="L192" s="153">
        <f>K192/F192</f>
        <v>0.25789473684210529</v>
      </c>
      <c r="M192" s="148" t="s">
        <v>537</v>
      </c>
      <c r="N192" s="154">
        <v>43025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79</v>
      </c>
      <c r="B193" s="146">
        <v>42734</v>
      </c>
      <c r="C193" s="146"/>
      <c r="D193" s="147" t="s">
        <v>108</v>
      </c>
      <c r="E193" s="148" t="s">
        <v>567</v>
      </c>
      <c r="F193" s="149">
        <v>305</v>
      </c>
      <c r="G193" s="148"/>
      <c r="H193" s="148">
        <v>375</v>
      </c>
      <c r="I193" s="150">
        <v>375</v>
      </c>
      <c r="J193" s="151" t="s">
        <v>625</v>
      </c>
      <c r="K193" s="152">
        <f>H193-F193</f>
        <v>70</v>
      </c>
      <c r="L193" s="153">
        <f>K193/F193</f>
        <v>0.22950819672131148</v>
      </c>
      <c r="M193" s="148" t="s">
        <v>537</v>
      </c>
      <c r="N193" s="154">
        <v>42768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80</v>
      </c>
      <c r="B194" s="146">
        <v>42739</v>
      </c>
      <c r="C194" s="146"/>
      <c r="D194" s="147" t="s">
        <v>94</v>
      </c>
      <c r="E194" s="148" t="s">
        <v>567</v>
      </c>
      <c r="F194" s="149">
        <v>99.5</v>
      </c>
      <c r="G194" s="148"/>
      <c r="H194" s="148">
        <v>158</v>
      </c>
      <c r="I194" s="150">
        <v>158</v>
      </c>
      <c r="J194" s="151" t="s">
        <v>625</v>
      </c>
      <c r="K194" s="152">
        <f>H194-F194</f>
        <v>58.5</v>
      </c>
      <c r="L194" s="153">
        <f>K194/F194</f>
        <v>0.5879396984924623</v>
      </c>
      <c r="M194" s="148" t="s">
        <v>537</v>
      </c>
      <c r="N194" s="154">
        <v>42898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81</v>
      </c>
      <c r="B195" s="146">
        <v>42739</v>
      </c>
      <c r="C195" s="146"/>
      <c r="D195" s="147" t="s">
        <v>94</v>
      </c>
      <c r="E195" s="148" t="s">
        <v>567</v>
      </c>
      <c r="F195" s="149">
        <v>99.5</v>
      </c>
      <c r="G195" s="148"/>
      <c r="H195" s="148">
        <v>158</v>
      </c>
      <c r="I195" s="150">
        <v>158</v>
      </c>
      <c r="J195" s="151" t="s">
        <v>625</v>
      </c>
      <c r="K195" s="152">
        <v>58.5</v>
      </c>
      <c r="L195" s="153">
        <v>0.58793969849246197</v>
      </c>
      <c r="M195" s="148" t="s">
        <v>537</v>
      </c>
      <c r="N195" s="154">
        <v>42898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82</v>
      </c>
      <c r="B196" s="146">
        <v>42786</v>
      </c>
      <c r="C196" s="146"/>
      <c r="D196" s="147" t="s">
        <v>182</v>
      </c>
      <c r="E196" s="148" t="s">
        <v>567</v>
      </c>
      <c r="F196" s="149">
        <v>140.5</v>
      </c>
      <c r="G196" s="148"/>
      <c r="H196" s="148">
        <v>220</v>
      </c>
      <c r="I196" s="150">
        <v>220</v>
      </c>
      <c r="J196" s="151" t="s">
        <v>625</v>
      </c>
      <c r="K196" s="152">
        <f>H196-F196</f>
        <v>79.5</v>
      </c>
      <c r="L196" s="153">
        <f>K196/F196</f>
        <v>0.5658362989323843</v>
      </c>
      <c r="M196" s="148" t="s">
        <v>537</v>
      </c>
      <c r="N196" s="154">
        <v>42864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83</v>
      </c>
      <c r="B197" s="146">
        <v>42786</v>
      </c>
      <c r="C197" s="146"/>
      <c r="D197" s="147" t="s">
        <v>679</v>
      </c>
      <c r="E197" s="148" t="s">
        <v>567</v>
      </c>
      <c r="F197" s="149">
        <v>202.5</v>
      </c>
      <c r="G197" s="148"/>
      <c r="H197" s="148">
        <v>234</v>
      </c>
      <c r="I197" s="150">
        <v>234</v>
      </c>
      <c r="J197" s="151" t="s">
        <v>625</v>
      </c>
      <c r="K197" s="152">
        <v>31.5</v>
      </c>
      <c r="L197" s="153">
        <v>0.155555555555556</v>
      </c>
      <c r="M197" s="148" t="s">
        <v>537</v>
      </c>
      <c r="N197" s="154">
        <v>42836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84</v>
      </c>
      <c r="B198" s="146">
        <v>42818</v>
      </c>
      <c r="C198" s="146"/>
      <c r="D198" s="147" t="s">
        <v>680</v>
      </c>
      <c r="E198" s="148" t="s">
        <v>567</v>
      </c>
      <c r="F198" s="149">
        <v>300.5</v>
      </c>
      <c r="G198" s="148"/>
      <c r="H198" s="148">
        <v>417.5</v>
      </c>
      <c r="I198" s="150">
        <v>420</v>
      </c>
      <c r="J198" s="151" t="s">
        <v>681</v>
      </c>
      <c r="K198" s="152">
        <f>H198-F198</f>
        <v>117</v>
      </c>
      <c r="L198" s="153">
        <f>K198/F198</f>
        <v>0.38935108153078202</v>
      </c>
      <c r="M198" s="148" t="s">
        <v>537</v>
      </c>
      <c r="N198" s="154">
        <v>43070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85</v>
      </c>
      <c r="B199" s="146">
        <v>42818</v>
      </c>
      <c r="C199" s="146"/>
      <c r="D199" s="147" t="s">
        <v>655</v>
      </c>
      <c r="E199" s="148" t="s">
        <v>567</v>
      </c>
      <c r="F199" s="149">
        <v>850</v>
      </c>
      <c r="G199" s="148"/>
      <c r="H199" s="148">
        <v>1042.5</v>
      </c>
      <c r="I199" s="150">
        <v>1023</v>
      </c>
      <c r="J199" s="151" t="s">
        <v>682</v>
      </c>
      <c r="K199" s="152">
        <v>192.5</v>
      </c>
      <c r="L199" s="153">
        <v>0.22647058823529401</v>
      </c>
      <c r="M199" s="148" t="s">
        <v>537</v>
      </c>
      <c r="N199" s="154">
        <v>42830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86</v>
      </c>
      <c r="B200" s="146">
        <v>42830</v>
      </c>
      <c r="C200" s="146"/>
      <c r="D200" s="147" t="s">
        <v>453</v>
      </c>
      <c r="E200" s="148" t="s">
        <v>567</v>
      </c>
      <c r="F200" s="149">
        <v>785</v>
      </c>
      <c r="G200" s="148"/>
      <c r="H200" s="148">
        <v>930</v>
      </c>
      <c r="I200" s="150">
        <v>920</v>
      </c>
      <c r="J200" s="151" t="s">
        <v>683</v>
      </c>
      <c r="K200" s="152">
        <f>H200-F200</f>
        <v>145</v>
      </c>
      <c r="L200" s="153">
        <f>K200/F200</f>
        <v>0.18471337579617833</v>
      </c>
      <c r="M200" s="148" t="s">
        <v>537</v>
      </c>
      <c r="N200" s="154">
        <v>42976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87</v>
      </c>
      <c r="B201" s="156">
        <v>42831</v>
      </c>
      <c r="C201" s="156"/>
      <c r="D201" s="157" t="s">
        <v>684</v>
      </c>
      <c r="E201" s="158" t="s">
        <v>567</v>
      </c>
      <c r="F201" s="159">
        <v>40</v>
      </c>
      <c r="G201" s="159"/>
      <c r="H201" s="160">
        <v>13.1</v>
      </c>
      <c r="I201" s="160">
        <v>60</v>
      </c>
      <c r="J201" s="161" t="s">
        <v>685</v>
      </c>
      <c r="K201" s="162">
        <v>-26.9</v>
      </c>
      <c r="L201" s="163">
        <v>-0.67249999999999999</v>
      </c>
      <c r="M201" s="159" t="s">
        <v>549</v>
      </c>
      <c r="N201" s="156">
        <v>43138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88</v>
      </c>
      <c r="B202" s="146">
        <v>42837</v>
      </c>
      <c r="C202" s="146"/>
      <c r="D202" s="147" t="s">
        <v>93</v>
      </c>
      <c r="E202" s="148" t="s">
        <v>567</v>
      </c>
      <c r="F202" s="149">
        <v>289.5</v>
      </c>
      <c r="G202" s="148"/>
      <c r="H202" s="148">
        <v>354</v>
      </c>
      <c r="I202" s="150">
        <v>360</v>
      </c>
      <c r="J202" s="151" t="s">
        <v>686</v>
      </c>
      <c r="K202" s="152">
        <f t="shared" ref="K202:K210" si="96">H202-F202</f>
        <v>64.5</v>
      </c>
      <c r="L202" s="153">
        <f t="shared" ref="L202:L210" si="97">K202/F202</f>
        <v>0.22279792746113988</v>
      </c>
      <c r="M202" s="148" t="s">
        <v>537</v>
      </c>
      <c r="N202" s="154">
        <v>43040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89</v>
      </c>
      <c r="B203" s="146">
        <v>42845</v>
      </c>
      <c r="C203" s="146"/>
      <c r="D203" s="147" t="s">
        <v>401</v>
      </c>
      <c r="E203" s="148" t="s">
        <v>567</v>
      </c>
      <c r="F203" s="149">
        <v>700</v>
      </c>
      <c r="G203" s="148"/>
      <c r="H203" s="148">
        <v>840</v>
      </c>
      <c r="I203" s="150">
        <v>840</v>
      </c>
      <c r="J203" s="151" t="s">
        <v>687</v>
      </c>
      <c r="K203" s="152">
        <f t="shared" si="96"/>
        <v>140</v>
      </c>
      <c r="L203" s="153">
        <f t="shared" si="97"/>
        <v>0.2</v>
      </c>
      <c r="M203" s="148" t="s">
        <v>537</v>
      </c>
      <c r="N203" s="154">
        <v>42893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90</v>
      </c>
      <c r="B204" s="146">
        <v>42887</v>
      </c>
      <c r="C204" s="146"/>
      <c r="D204" s="147" t="s">
        <v>688</v>
      </c>
      <c r="E204" s="148" t="s">
        <v>567</v>
      </c>
      <c r="F204" s="149">
        <v>130</v>
      </c>
      <c r="G204" s="148"/>
      <c r="H204" s="148">
        <v>144.25</v>
      </c>
      <c r="I204" s="150">
        <v>170</v>
      </c>
      <c r="J204" s="151" t="s">
        <v>689</v>
      </c>
      <c r="K204" s="152">
        <f t="shared" si="96"/>
        <v>14.25</v>
      </c>
      <c r="L204" s="153">
        <f t="shared" si="97"/>
        <v>0.10961538461538461</v>
      </c>
      <c r="M204" s="148" t="s">
        <v>537</v>
      </c>
      <c r="N204" s="154">
        <v>43675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91</v>
      </c>
      <c r="B205" s="146">
        <v>42901</v>
      </c>
      <c r="C205" s="146"/>
      <c r="D205" s="147" t="s">
        <v>690</v>
      </c>
      <c r="E205" s="148" t="s">
        <v>567</v>
      </c>
      <c r="F205" s="149">
        <v>214.5</v>
      </c>
      <c r="G205" s="148"/>
      <c r="H205" s="148">
        <v>262</v>
      </c>
      <c r="I205" s="150">
        <v>262</v>
      </c>
      <c r="J205" s="151" t="s">
        <v>691</v>
      </c>
      <c r="K205" s="152">
        <f t="shared" si="96"/>
        <v>47.5</v>
      </c>
      <c r="L205" s="153">
        <f t="shared" si="97"/>
        <v>0.22144522144522144</v>
      </c>
      <c r="M205" s="148" t="s">
        <v>537</v>
      </c>
      <c r="N205" s="154">
        <v>42977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92</v>
      </c>
      <c r="B206" s="177">
        <v>42933</v>
      </c>
      <c r="C206" s="177"/>
      <c r="D206" s="178" t="s">
        <v>692</v>
      </c>
      <c r="E206" s="179" t="s">
        <v>567</v>
      </c>
      <c r="F206" s="180">
        <v>370</v>
      </c>
      <c r="G206" s="179"/>
      <c r="H206" s="179">
        <v>447.5</v>
      </c>
      <c r="I206" s="181">
        <v>450</v>
      </c>
      <c r="J206" s="182" t="s">
        <v>625</v>
      </c>
      <c r="K206" s="152">
        <f t="shared" si="96"/>
        <v>77.5</v>
      </c>
      <c r="L206" s="183">
        <f t="shared" si="97"/>
        <v>0.20945945945945946</v>
      </c>
      <c r="M206" s="179" t="s">
        <v>537</v>
      </c>
      <c r="N206" s="184">
        <v>43035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93</v>
      </c>
      <c r="B207" s="177">
        <v>42943</v>
      </c>
      <c r="C207" s="177"/>
      <c r="D207" s="178" t="s">
        <v>180</v>
      </c>
      <c r="E207" s="179" t="s">
        <v>567</v>
      </c>
      <c r="F207" s="180">
        <v>657.5</v>
      </c>
      <c r="G207" s="179"/>
      <c r="H207" s="179">
        <v>825</v>
      </c>
      <c r="I207" s="181">
        <v>820</v>
      </c>
      <c r="J207" s="182" t="s">
        <v>625</v>
      </c>
      <c r="K207" s="152">
        <f t="shared" si="96"/>
        <v>167.5</v>
      </c>
      <c r="L207" s="183">
        <f t="shared" si="97"/>
        <v>0.25475285171102663</v>
      </c>
      <c r="M207" s="179" t="s">
        <v>537</v>
      </c>
      <c r="N207" s="184">
        <v>43090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94</v>
      </c>
      <c r="B208" s="146">
        <v>42964</v>
      </c>
      <c r="C208" s="146"/>
      <c r="D208" s="147" t="s">
        <v>347</v>
      </c>
      <c r="E208" s="148" t="s">
        <v>567</v>
      </c>
      <c r="F208" s="149">
        <v>605</v>
      </c>
      <c r="G208" s="148"/>
      <c r="H208" s="148">
        <v>750</v>
      </c>
      <c r="I208" s="150">
        <v>750</v>
      </c>
      <c r="J208" s="151" t="s">
        <v>683</v>
      </c>
      <c r="K208" s="152">
        <f t="shared" si="96"/>
        <v>145</v>
      </c>
      <c r="L208" s="153">
        <f t="shared" si="97"/>
        <v>0.23966942148760331</v>
      </c>
      <c r="M208" s="148" t="s">
        <v>537</v>
      </c>
      <c r="N208" s="154">
        <v>43027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95</v>
      </c>
      <c r="B209" s="156">
        <v>42979</v>
      </c>
      <c r="C209" s="156"/>
      <c r="D209" s="164" t="s">
        <v>693</v>
      </c>
      <c r="E209" s="159" t="s">
        <v>567</v>
      </c>
      <c r="F209" s="159">
        <v>255</v>
      </c>
      <c r="G209" s="160"/>
      <c r="H209" s="160">
        <v>217.25</v>
      </c>
      <c r="I209" s="160">
        <v>320</v>
      </c>
      <c r="J209" s="161" t="s">
        <v>694</v>
      </c>
      <c r="K209" s="162">
        <f t="shared" si="96"/>
        <v>-37.75</v>
      </c>
      <c r="L209" s="165">
        <f t="shared" si="97"/>
        <v>-0.14803921568627451</v>
      </c>
      <c r="M209" s="159" t="s">
        <v>549</v>
      </c>
      <c r="N209" s="156">
        <v>43661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96</v>
      </c>
      <c r="B210" s="146">
        <v>42997</v>
      </c>
      <c r="C210" s="146"/>
      <c r="D210" s="147" t="s">
        <v>695</v>
      </c>
      <c r="E210" s="148" t="s">
        <v>567</v>
      </c>
      <c r="F210" s="149">
        <v>215</v>
      </c>
      <c r="G210" s="148"/>
      <c r="H210" s="148">
        <v>258</v>
      </c>
      <c r="I210" s="150">
        <v>258</v>
      </c>
      <c r="J210" s="151" t="s">
        <v>625</v>
      </c>
      <c r="K210" s="152">
        <f t="shared" si="96"/>
        <v>43</v>
      </c>
      <c r="L210" s="153">
        <f t="shared" si="97"/>
        <v>0.2</v>
      </c>
      <c r="M210" s="148" t="s">
        <v>537</v>
      </c>
      <c r="N210" s="154">
        <v>43040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97</v>
      </c>
      <c r="B211" s="146">
        <v>42997</v>
      </c>
      <c r="C211" s="146"/>
      <c r="D211" s="147" t="s">
        <v>695</v>
      </c>
      <c r="E211" s="148" t="s">
        <v>567</v>
      </c>
      <c r="F211" s="149">
        <v>215</v>
      </c>
      <c r="G211" s="148"/>
      <c r="H211" s="148">
        <v>258</v>
      </c>
      <c r="I211" s="150">
        <v>258</v>
      </c>
      <c r="J211" s="182" t="s">
        <v>625</v>
      </c>
      <c r="K211" s="152">
        <v>43</v>
      </c>
      <c r="L211" s="153">
        <v>0.2</v>
      </c>
      <c r="M211" s="148" t="s">
        <v>537</v>
      </c>
      <c r="N211" s="154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98</v>
      </c>
      <c r="B212" s="177">
        <v>42998</v>
      </c>
      <c r="C212" s="177"/>
      <c r="D212" s="178" t="s">
        <v>696</v>
      </c>
      <c r="E212" s="179" t="s">
        <v>567</v>
      </c>
      <c r="F212" s="149">
        <v>75</v>
      </c>
      <c r="G212" s="179"/>
      <c r="H212" s="179">
        <v>90</v>
      </c>
      <c r="I212" s="181">
        <v>90</v>
      </c>
      <c r="J212" s="151" t="s">
        <v>697</v>
      </c>
      <c r="K212" s="152">
        <f t="shared" ref="K212:K217" si="98">H212-F212</f>
        <v>15</v>
      </c>
      <c r="L212" s="153">
        <f t="shared" ref="L212:L217" si="99">K212/F212</f>
        <v>0.2</v>
      </c>
      <c r="M212" s="148" t="s">
        <v>537</v>
      </c>
      <c r="N212" s="154">
        <v>43019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99</v>
      </c>
      <c r="B213" s="177">
        <v>43011</v>
      </c>
      <c r="C213" s="177"/>
      <c r="D213" s="178" t="s">
        <v>551</v>
      </c>
      <c r="E213" s="179" t="s">
        <v>567</v>
      </c>
      <c r="F213" s="180">
        <v>315</v>
      </c>
      <c r="G213" s="179"/>
      <c r="H213" s="179">
        <v>392</v>
      </c>
      <c r="I213" s="181">
        <v>384</v>
      </c>
      <c r="J213" s="182" t="s">
        <v>698</v>
      </c>
      <c r="K213" s="152">
        <f t="shared" si="98"/>
        <v>77</v>
      </c>
      <c r="L213" s="183">
        <f t="shared" si="99"/>
        <v>0.24444444444444444</v>
      </c>
      <c r="M213" s="179" t="s">
        <v>537</v>
      </c>
      <c r="N213" s="184">
        <v>43017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76">
        <v>100</v>
      </c>
      <c r="B214" s="177">
        <v>43013</v>
      </c>
      <c r="C214" s="177"/>
      <c r="D214" s="178" t="s">
        <v>429</v>
      </c>
      <c r="E214" s="179" t="s">
        <v>567</v>
      </c>
      <c r="F214" s="180">
        <v>145</v>
      </c>
      <c r="G214" s="179"/>
      <c r="H214" s="179">
        <v>179</v>
      </c>
      <c r="I214" s="181">
        <v>180</v>
      </c>
      <c r="J214" s="182" t="s">
        <v>699</v>
      </c>
      <c r="K214" s="152">
        <f t="shared" si="98"/>
        <v>34</v>
      </c>
      <c r="L214" s="183">
        <f t="shared" si="99"/>
        <v>0.23448275862068965</v>
      </c>
      <c r="M214" s="179" t="s">
        <v>537</v>
      </c>
      <c r="N214" s="184">
        <v>43025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101</v>
      </c>
      <c r="B215" s="177">
        <v>43014</v>
      </c>
      <c r="C215" s="177"/>
      <c r="D215" s="178" t="s">
        <v>324</v>
      </c>
      <c r="E215" s="179" t="s">
        <v>567</v>
      </c>
      <c r="F215" s="180">
        <v>256</v>
      </c>
      <c r="G215" s="179"/>
      <c r="H215" s="179">
        <v>323</v>
      </c>
      <c r="I215" s="181">
        <v>320</v>
      </c>
      <c r="J215" s="182" t="s">
        <v>625</v>
      </c>
      <c r="K215" s="152">
        <f t="shared" si="98"/>
        <v>67</v>
      </c>
      <c r="L215" s="183">
        <f t="shared" si="99"/>
        <v>0.26171875</v>
      </c>
      <c r="M215" s="179" t="s">
        <v>537</v>
      </c>
      <c r="N215" s="184">
        <v>43067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102</v>
      </c>
      <c r="B216" s="177">
        <v>43017</v>
      </c>
      <c r="C216" s="177"/>
      <c r="D216" s="178" t="s">
        <v>339</v>
      </c>
      <c r="E216" s="179" t="s">
        <v>567</v>
      </c>
      <c r="F216" s="180">
        <v>137.5</v>
      </c>
      <c r="G216" s="179"/>
      <c r="H216" s="179">
        <v>184</v>
      </c>
      <c r="I216" s="181">
        <v>183</v>
      </c>
      <c r="J216" s="182" t="s">
        <v>700</v>
      </c>
      <c r="K216" s="152">
        <f t="shared" si="98"/>
        <v>46.5</v>
      </c>
      <c r="L216" s="183">
        <f t="shared" si="99"/>
        <v>0.33818181818181819</v>
      </c>
      <c r="M216" s="179" t="s">
        <v>537</v>
      </c>
      <c r="N216" s="184">
        <v>43108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103</v>
      </c>
      <c r="B217" s="177">
        <v>43018</v>
      </c>
      <c r="C217" s="177"/>
      <c r="D217" s="178" t="s">
        <v>701</v>
      </c>
      <c r="E217" s="179" t="s">
        <v>567</v>
      </c>
      <c r="F217" s="180">
        <v>125.5</v>
      </c>
      <c r="G217" s="179"/>
      <c r="H217" s="179">
        <v>158</v>
      </c>
      <c r="I217" s="181">
        <v>155</v>
      </c>
      <c r="J217" s="182" t="s">
        <v>702</v>
      </c>
      <c r="K217" s="152">
        <f t="shared" si="98"/>
        <v>32.5</v>
      </c>
      <c r="L217" s="183">
        <f t="shared" si="99"/>
        <v>0.25896414342629481</v>
      </c>
      <c r="M217" s="179" t="s">
        <v>537</v>
      </c>
      <c r="N217" s="184">
        <v>43067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104</v>
      </c>
      <c r="B218" s="177">
        <v>43018</v>
      </c>
      <c r="C218" s="177"/>
      <c r="D218" s="178" t="s">
        <v>703</v>
      </c>
      <c r="E218" s="179" t="s">
        <v>567</v>
      </c>
      <c r="F218" s="180">
        <v>895</v>
      </c>
      <c r="G218" s="179"/>
      <c r="H218" s="179">
        <v>1122.5</v>
      </c>
      <c r="I218" s="181">
        <v>1078</v>
      </c>
      <c r="J218" s="182" t="s">
        <v>704</v>
      </c>
      <c r="K218" s="152">
        <v>227.5</v>
      </c>
      <c r="L218" s="183">
        <v>0.25418994413407803</v>
      </c>
      <c r="M218" s="179" t="s">
        <v>537</v>
      </c>
      <c r="N218" s="184">
        <v>43117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105</v>
      </c>
      <c r="B219" s="177">
        <v>43020</v>
      </c>
      <c r="C219" s="177"/>
      <c r="D219" s="178" t="s">
        <v>333</v>
      </c>
      <c r="E219" s="179" t="s">
        <v>567</v>
      </c>
      <c r="F219" s="180">
        <v>525</v>
      </c>
      <c r="G219" s="179"/>
      <c r="H219" s="179">
        <v>629</v>
      </c>
      <c r="I219" s="181">
        <v>629</v>
      </c>
      <c r="J219" s="182" t="s">
        <v>625</v>
      </c>
      <c r="K219" s="152">
        <v>104</v>
      </c>
      <c r="L219" s="183">
        <v>0.19809523809523799</v>
      </c>
      <c r="M219" s="179" t="s">
        <v>537</v>
      </c>
      <c r="N219" s="184">
        <v>43119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106</v>
      </c>
      <c r="B220" s="177">
        <v>43046</v>
      </c>
      <c r="C220" s="177"/>
      <c r="D220" s="178" t="s">
        <v>370</v>
      </c>
      <c r="E220" s="179" t="s">
        <v>567</v>
      </c>
      <c r="F220" s="180">
        <v>740</v>
      </c>
      <c r="G220" s="179"/>
      <c r="H220" s="179">
        <v>892.5</v>
      </c>
      <c r="I220" s="181">
        <v>900</v>
      </c>
      <c r="J220" s="182" t="s">
        <v>705</v>
      </c>
      <c r="K220" s="152">
        <f>H220-F220</f>
        <v>152.5</v>
      </c>
      <c r="L220" s="183">
        <f>K220/F220</f>
        <v>0.20608108108108109</v>
      </c>
      <c r="M220" s="179" t="s">
        <v>537</v>
      </c>
      <c r="N220" s="184">
        <v>43052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107</v>
      </c>
      <c r="B221" s="146">
        <v>43073</v>
      </c>
      <c r="C221" s="146"/>
      <c r="D221" s="147" t="s">
        <v>706</v>
      </c>
      <c r="E221" s="148" t="s">
        <v>567</v>
      </c>
      <c r="F221" s="149">
        <v>118.5</v>
      </c>
      <c r="G221" s="148"/>
      <c r="H221" s="148">
        <v>143.5</v>
      </c>
      <c r="I221" s="150">
        <v>145</v>
      </c>
      <c r="J221" s="151" t="s">
        <v>558</v>
      </c>
      <c r="K221" s="152">
        <f>H221-F221</f>
        <v>25</v>
      </c>
      <c r="L221" s="153">
        <f>K221/F221</f>
        <v>0.2109704641350211</v>
      </c>
      <c r="M221" s="148" t="s">
        <v>537</v>
      </c>
      <c r="N221" s="154">
        <v>43097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5">
        <v>108</v>
      </c>
      <c r="B222" s="156">
        <v>43090</v>
      </c>
      <c r="C222" s="156"/>
      <c r="D222" s="157" t="s">
        <v>406</v>
      </c>
      <c r="E222" s="158" t="s">
        <v>567</v>
      </c>
      <c r="F222" s="159">
        <v>715</v>
      </c>
      <c r="G222" s="159"/>
      <c r="H222" s="160">
        <v>500</v>
      </c>
      <c r="I222" s="160">
        <v>872</v>
      </c>
      <c r="J222" s="161" t="s">
        <v>707</v>
      </c>
      <c r="K222" s="162">
        <f>H222-F222</f>
        <v>-215</v>
      </c>
      <c r="L222" s="163">
        <f>K222/F222</f>
        <v>-0.30069930069930068</v>
      </c>
      <c r="M222" s="159" t="s">
        <v>549</v>
      </c>
      <c r="N222" s="156">
        <v>43670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109</v>
      </c>
      <c r="B223" s="146">
        <v>43098</v>
      </c>
      <c r="C223" s="146"/>
      <c r="D223" s="147" t="s">
        <v>551</v>
      </c>
      <c r="E223" s="148" t="s">
        <v>567</v>
      </c>
      <c r="F223" s="149">
        <v>435</v>
      </c>
      <c r="G223" s="148"/>
      <c r="H223" s="148">
        <v>542.5</v>
      </c>
      <c r="I223" s="150">
        <v>539</v>
      </c>
      <c r="J223" s="151" t="s">
        <v>625</v>
      </c>
      <c r="K223" s="152">
        <v>107.5</v>
      </c>
      <c r="L223" s="153">
        <v>0.247126436781609</v>
      </c>
      <c r="M223" s="148" t="s">
        <v>537</v>
      </c>
      <c r="N223" s="154">
        <v>43206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110</v>
      </c>
      <c r="B224" s="146">
        <v>43098</v>
      </c>
      <c r="C224" s="146"/>
      <c r="D224" s="147" t="s">
        <v>509</v>
      </c>
      <c r="E224" s="148" t="s">
        <v>567</v>
      </c>
      <c r="F224" s="149">
        <v>885</v>
      </c>
      <c r="G224" s="148"/>
      <c r="H224" s="148">
        <v>1090</v>
      </c>
      <c r="I224" s="150">
        <v>1084</v>
      </c>
      <c r="J224" s="151" t="s">
        <v>625</v>
      </c>
      <c r="K224" s="152">
        <v>205</v>
      </c>
      <c r="L224" s="153">
        <v>0.23163841807909599</v>
      </c>
      <c r="M224" s="148" t="s">
        <v>537</v>
      </c>
      <c r="N224" s="154">
        <v>43213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111</v>
      </c>
      <c r="B225" s="186">
        <v>43192</v>
      </c>
      <c r="C225" s="186"/>
      <c r="D225" s="164" t="s">
        <v>708</v>
      </c>
      <c r="E225" s="159" t="s">
        <v>567</v>
      </c>
      <c r="F225" s="187">
        <v>478.5</v>
      </c>
      <c r="G225" s="159"/>
      <c r="H225" s="159">
        <v>442</v>
      </c>
      <c r="I225" s="160">
        <v>613</v>
      </c>
      <c r="J225" s="161" t="s">
        <v>709</v>
      </c>
      <c r="K225" s="162">
        <f>H225-F225</f>
        <v>-36.5</v>
      </c>
      <c r="L225" s="163">
        <f>K225/F225</f>
        <v>-7.6280041797283177E-2</v>
      </c>
      <c r="M225" s="159" t="s">
        <v>549</v>
      </c>
      <c r="N225" s="156">
        <v>43762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5">
        <v>112</v>
      </c>
      <c r="B226" s="156">
        <v>43194</v>
      </c>
      <c r="C226" s="156"/>
      <c r="D226" s="157" t="s">
        <v>710</v>
      </c>
      <c r="E226" s="158" t="s">
        <v>567</v>
      </c>
      <c r="F226" s="159">
        <f>141.5-7.3</f>
        <v>134.19999999999999</v>
      </c>
      <c r="G226" s="159"/>
      <c r="H226" s="160">
        <v>77</v>
      </c>
      <c r="I226" s="160">
        <v>180</v>
      </c>
      <c r="J226" s="161" t="s">
        <v>711</v>
      </c>
      <c r="K226" s="162">
        <f>H226-F226</f>
        <v>-57.199999999999989</v>
      </c>
      <c r="L226" s="163">
        <f>K226/F226</f>
        <v>-0.42622950819672129</v>
      </c>
      <c r="M226" s="159" t="s">
        <v>549</v>
      </c>
      <c r="N226" s="156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5">
        <v>113</v>
      </c>
      <c r="B227" s="156">
        <v>43209</v>
      </c>
      <c r="C227" s="156"/>
      <c r="D227" s="157" t="s">
        <v>712</v>
      </c>
      <c r="E227" s="158" t="s">
        <v>567</v>
      </c>
      <c r="F227" s="159">
        <v>430</v>
      </c>
      <c r="G227" s="159"/>
      <c r="H227" s="160">
        <v>220</v>
      </c>
      <c r="I227" s="160">
        <v>537</v>
      </c>
      <c r="J227" s="161" t="s">
        <v>713</v>
      </c>
      <c r="K227" s="162">
        <f>H227-F227</f>
        <v>-210</v>
      </c>
      <c r="L227" s="163">
        <f>K227/F227</f>
        <v>-0.48837209302325579</v>
      </c>
      <c r="M227" s="159" t="s">
        <v>549</v>
      </c>
      <c r="N227" s="156">
        <v>43252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114</v>
      </c>
      <c r="B228" s="177">
        <v>43220</v>
      </c>
      <c r="C228" s="177"/>
      <c r="D228" s="178" t="s">
        <v>371</v>
      </c>
      <c r="E228" s="179" t="s">
        <v>567</v>
      </c>
      <c r="F228" s="179">
        <v>153.5</v>
      </c>
      <c r="G228" s="179"/>
      <c r="H228" s="179">
        <v>196</v>
      </c>
      <c r="I228" s="181">
        <v>196</v>
      </c>
      <c r="J228" s="151" t="s">
        <v>714</v>
      </c>
      <c r="K228" s="152">
        <f>H228-F228</f>
        <v>42.5</v>
      </c>
      <c r="L228" s="153">
        <f>K228/F228</f>
        <v>0.27687296416938112</v>
      </c>
      <c r="M228" s="148" t="s">
        <v>537</v>
      </c>
      <c r="N228" s="154">
        <v>43605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115</v>
      </c>
      <c r="B229" s="156">
        <v>43306</v>
      </c>
      <c r="C229" s="156"/>
      <c r="D229" s="157" t="s">
        <v>684</v>
      </c>
      <c r="E229" s="158" t="s">
        <v>567</v>
      </c>
      <c r="F229" s="159">
        <v>27.5</v>
      </c>
      <c r="G229" s="159"/>
      <c r="H229" s="160">
        <v>13.1</v>
      </c>
      <c r="I229" s="160">
        <v>60</v>
      </c>
      <c r="J229" s="161" t="s">
        <v>715</v>
      </c>
      <c r="K229" s="162">
        <v>-14.4</v>
      </c>
      <c r="L229" s="163">
        <v>-0.52363636363636401</v>
      </c>
      <c r="M229" s="159" t="s">
        <v>549</v>
      </c>
      <c r="N229" s="156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116</v>
      </c>
      <c r="B230" s="186">
        <v>43318</v>
      </c>
      <c r="C230" s="186"/>
      <c r="D230" s="164" t="s">
        <v>716</v>
      </c>
      <c r="E230" s="159" t="s">
        <v>567</v>
      </c>
      <c r="F230" s="159">
        <v>148.5</v>
      </c>
      <c r="G230" s="159"/>
      <c r="H230" s="159">
        <v>102</v>
      </c>
      <c r="I230" s="160">
        <v>182</v>
      </c>
      <c r="J230" s="161" t="s">
        <v>717</v>
      </c>
      <c r="K230" s="162">
        <f>H230-F230</f>
        <v>-46.5</v>
      </c>
      <c r="L230" s="163">
        <f>K230/F230</f>
        <v>-0.31313131313131315</v>
      </c>
      <c r="M230" s="159" t="s">
        <v>549</v>
      </c>
      <c r="N230" s="156">
        <v>43661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117</v>
      </c>
      <c r="B231" s="146">
        <v>43335</v>
      </c>
      <c r="C231" s="146"/>
      <c r="D231" s="147" t="s">
        <v>718</v>
      </c>
      <c r="E231" s="148" t="s">
        <v>567</v>
      </c>
      <c r="F231" s="179">
        <v>285</v>
      </c>
      <c r="G231" s="148"/>
      <c r="H231" s="148">
        <v>355</v>
      </c>
      <c r="I231" s="150">
        <v>364</v>
      </c>
      <c r="J231" s="151" t="s">
        <v>719</v>
      </c>
      <c r="K231" s="152">
        <v>70</v>
      </c>
      <c r="L231" s="153">
        <v>0.24561403508771901</v>
      </c>
      <c r="M231" s="148" t="s">
        <v>537</v>
      </c>
      <c r="N231" s="154">
        <v>43455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118</v>
      </c>
      <c r="B232" s="146">
        <v>43341</v>
      </c>
      <c r="C232" s="146"/>
      <c r="D232" s="147" t="s">
        <v>359</v>
      </c>
      <c r="E232" s="148" t="s">
        <v>567</v>
      </c>
      <c r="F232" s="179">
        <v>525</v>
      </c>
      <c r="G232" s="148"/>
      <c r="H232" s="148">
        <v>585</v>
      </c>
      <c r="I232" s="150">
        <v>635</v>
      </c>
      <c r="J232" s="151" t="s">
        <v>720</v>
      </c>
      <c r="K232" s="152">
        <f t="shared" ref="K232:K249" si="100">H232-F232</f>
        <v>60</v>
      </c>
      <c r="L232" s="153">
        <f t="shared" ref="L232:L249" si="101">K232/F232</f>
        <v>0.11428571428571428</v>
      </c>
      <c r="M232" s="148" t="s">
        <v>537</v>
      </c>
      <c r="N232" s="154">
        <v>43662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119</v>
      </c>
      <c r="B233" s="146">
        <v>43395</v>
      </c>
      <c r="C233" s="146"/>
      <c r="D233" s="147" t="s">
        <v>347</v>
      </c>
      <c r="E233" s="148" t="s">
        <v>567</v>
      </c>
      <c r="F233" s="179">
        <v>475</v>
      </c>
      <c r="G233" s="148"/>
      <c r="H233" s="148">
        <v>574</v>
      </c>
      <c r="I233" s="150">
        <v>570</v>
      </c>
      <c r="J233" s="151" t="s">
        <v>625</v>
      </c>
      <c r="K233" s="152">
        <f t="shared" si="100"/>
        <v>99</v>
      </c>
      <c r="L233" s="153">
        <f t="shared" si="101"/>
        <v>0.20842105263157895</v>
      </c>
      <c r="M233" s="148" t="s">
        <v>537</v>
      </c>
      <c r="N233" s="154">
        <v>43403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120</v>
      </c>
      <c r="B234" s="177">
        <v>43397</v>
      </c>
      <c r="C234" s="177"/>
      <c r="D234" s="178" t="s">
        <v>366</v>
      </c>
      <c r="E234" s="179" t="s">
        <v>567</v>
      </c>
      <c r="F234" s="179">
        <v>707.5</v>
      </c>
      <c r="G234" s="179"/>
      <c r="H234" s="179">
        <v>872</v>
      </c>
      <c r="I234" s="181">
        <v>872</v>
      </c>
      <c r="J234" s="182" t="s">
        <v>625</v>
      </c>
      <c r="K234" s="152">
        <f t="shared" si="100"/>
        <v>164.5</v>
      </c>
      <c r="L234" s="183">
        <f t="shared" si="101"/>
        <v>0.23250883392226149</v>
      </c>
      <c r="M234" s="179" t="s">
        <v>537</v>
      </c>
      <c r="N234" s="184">
        <v>43482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121</v>
      </c>
      <c r="B235" s="177">
        <v>43398</v>
      </c>
      <c r="C235" s="177"/>
      <c r="D235" s="178" t="s">
        <v>721</v>
      </c>
      <c r="E235" s="179" t="s">
        <v>567</v>
      </c>
      <c r="F235" s="179">
        <v>162</v>
      </c>
      <c r="G235" s="179"/>
      <c r="H235" s="179">
        <v>204</v>
      </c>
      <c r="I235" s="181">
        <v>209</v>
      </c>
      <c r="J235" s="182" t="s">
        <v>722</v>
      </c>
      <c r="K235" s="152">
        <f t="shared" si="100"/>
        <v>42</v>
      </c>
      <c r="L235" s="183">
        <f t="shared" si="101"/>
        <v>0.25925925925925924</v>
      </c>
      <c r="M235" s="179" t="s">
        <v>537</v>
      </c>
      <c r="N235" s="184">
        <v>43539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122</v>
      </c>
      <c r="B236" s="177">
        <v>43399</v>
      </c>
      <c r="C236" s="177"/>
      <c r="D236" s="178" t="s">
        <v>446</v>
      </c>
      <c r="E236" s="179" t="s">
        <v>567</v>
      </c>
      <c r="F236" s="179">
        <v>240</v>
      </c>
      <c r="G236" s="179"/>
      <c r="H236" s="179">
        <v>297</v>
      </c>
      <c r="I236" s="181">
        <v>297</v>
      </c>
      <c r="J236" s="182" t="s">
        <v>625</v>
      </c>
      <c r="K236" s="188">
        <f t="shared" si="100"/>
        <v>57</v>
      </c>
      <c r="L236" s="183">
        <f t="shared" si="101"/>
        <v>0.23749999999999999</v>
      </c>
      <c r="M236" s="179" t="s">
        <v>537</v>
      </c>
      <c r="N236" s="184">
        <v>43417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123</v>
      </c>
      <c r="B237" s="146">
        <v>43439</v>
      </c>
      <c r="C237" s="146"/>
      <c r="D237" s="147" t="s">
        <v>723</v>
      </c>
      <c r="E237" s="148" t="s">
        <v>567</v>
      </c>
      <c r="F237" s="148">
        <v>202.5</v>
      </c>
      <c r="G237" s="148"/>
      <c r="H237" s="148">
        <v>255</v>
      </c>
      <c r="I237" s="150">
        <v>252</v>
      </c>
      <c r="J237" s="151" t="s">
        <v>625</v>
      </c>
      <c r="K237" s="152">
        <f t="shared" si="100"/>
        <v>52.5</v>
      </c>
      <c r="L237" s="153">
        <f t="shared" si="101"/>
        <v>0.25925925925925924</v>
      </c>
      <c r="M237" s="148" t="s">
        <v>537</v>
      </c>
      <c r="N237" s="154">
        <v>43542</v>
      </c>
      <c r="O237" s="1"/>
      <c r="P237" s="1"/>
      <c r="Q237" s="1"/>
      <c r="R237" s="6" t="s">
        <v>724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124</v>
      </c>
      <c r="B238" s="177">
        <v>43465</v>
      </c>
      <c r="C238" s="146"/>
      <c r="D238" s="178" t="s">
        <v>393</v>
      </c>
      <c r="E238" s="179" t="s">
        <v>567</v>
      </c>
      <c r="F238" s="179">
        <v>710</v>
      </c>
      <c r="G238" s="179"/>
      <c r="H238" s="179">
        <v>866</v>
      </c>
      <c r="I238" s="181">
        <v>866</v>
      </c>
      <c r="J238" s="182" t="s">
        <v>625</v>
      </c>
      <c r="K238" s="152">
        <f t="shared" si="100"/>
        <v>156</v>
      </c>
      <c r="L238" s="153">
        <f t="shared" si="101"/>
        <v>0.21971830985915494</v>
      </c>
      <c r="M238" s="148" t="s">
        <v>537</v>
      </c>
      <c r="N238" s="154">
        <v>43553</v>
      </c>
      <c r="O238" s="1"/>
      <c r="P238" s="1"/>
      <c r="Q238" s="1"/>
      <c r="R238" s="6" t="s">
        <v>724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125</v>
      </c>
      <c r="B239" s="177">
        <v>43522</v>
      </c>
      <c r="C239" s="177"/>
      <c r="D239" s="178" t="s">
        <v>151</v>
      </c>
      <c r="E239" s="179" t="s">
        <v>567</v>
      </c>
      <c r="F239" s="179">
        <v>337.25</v>
      </c>
      <c r="G239" s="179"/>
      <c r="H239" s="179">
        <v>398.5</v>
      </c>
      <c r="I239" s="181">
        <v>411</v>
      </c>
      <c r="J239" s="151" t="s">
        <v>725</v>
      </c>
      <c r="K239" s="152">
        <f t="shared" si="100"/>
        <v>61.25</v>
      </c>
      <c r="L239" s="153">
        <f t="shared" si="101"/>
        <v>0.1816160118606375</v>
      </c>
      <c r="M239" s="148" t="s">
        <v>537</v>
      </c>
      <c r="N239" s="154">
        <v>43760</v>
      </c>
      <c r="O239" s="1"/>
      <c r="P239" s="1"/>
      <c r="Q239" s="1"/>
      <c r="R239" s="6" t="s">
        <v>724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126</v>
      </c>
      <c r="B240" s="190">
        <v>43559</v>
      </c>
      <c r="C240" s="190"/>
      <c r="D240" s="191" t="s">
        <v>726</v>
      </c>
      <c r="E240" s="192" t="s">
        <v>567</v>
      </c>
      <c r="F240" s="192">
        <v>130</v>
      </c>
      <c r="G240" s="192"/>
      <c r="H240" s="192">
        <v>65</v>
      </c>
      <c r="I240" s="193">
        <v>158</v>
      </c>
      <c r="J240" s="161" t="s">
        <v>727</v>
      </c>
      <c r="K240" s="162">
        <f t="shared" si="100"/>
        <v>-65</v>
      </c>
      <c r="L240" s="163">
        <f t="shared" si="101"/>
        <v>-0.5</v>
      </c>
      <c r="M240" s="159" t="s">
        <v>549</v>
      </c>
      <c r="N240" s="156">
        <v>43726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127</v>
      </c>
      <c r="B241" s="177">
        <v>43017</v>
      </c>
      <c r="C241" s="177"/>
      <c r="D241" s="178" t="s">
        <v>182</v>
      </c>
      <c r="E241" s="179" t="s">
        <v>567</v>
      </c>
      <c r="F241" s="179">
        <v>141.5</v>
      </c>
      <c r="G241" s="179"/>
      <c r="H241" s="179">
        <v>183.5</v>
      </c>
      <c r="I241" s="181">
        <v>210</v>
      </c>
      <c r="J241" s="151" t="s">
        <v>722</v>
      </c>
      <c r="K241" s="152">
        <f t="shared" si="100"/>
        <v>42</v>
      </c>
      <c r="L241" s="153">
        <f t="shared" si="101"/>
        <v>0.29681978798586572</v>
      </c>
      <c r="M241" s="148" t="s">
        <v>537</v>
      </c>
      <c r="N241" s="154">
        <v>43042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9">
        <v>128</v>
      </c>
      <c r="B242" s="190">
        <v>43074</v>
      </c>
      <c r="C242" s="190"/>
      <c r="D242" s="191" t="s">
        <v>729</v>
      </c>
      <c r="E242" s="192" t="s">
        <v>567</v>
      </c>
      <c r="F242" s="187">
        <v>172</v>
      </c>
      <c r="G242" s="192"/>
      <c r="H242" s="192">
        <v>155.25</v>
      </c>
      <c r="I242" s="193">
        <v>230</v>
      </c>
      <c r="J242" s="161" t="s">
        <v>730</v>
      </c>
      <c r="K242" s="162">
        <f t="shared" si="100"/>
        <v>-16.75</v>
      </c>
      <c r="L242" s="163">
        <f t="shared" si="101"/>
        <v>-9.7383720930232565E-2</v>
      </c>
      <c r="M242" s="159" t="s">
        <v>549</v>
      </c>
      <c r="N242" s="156">
        <v>43787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129</v>
      </c>
      <c r="B243" s="177">
        <v>43398</v>
      </c>
      <c r="C243" s="177"/>
      <c r="D243" s="178" t="s">
        <v>107</v>
      </c>
      <c r="E243" s="179" t="s">
        <v>567</v>
      </c>
      <c r="F243" s="179">
        <v>698.5</v>
      </c>
      <c r="G243" s="179"/>
      <c r="H243" s="179">
        <v>890</v>
      </c>
      <c r="I243" s="181">
        <v>890</v>
      </c>
      <c r="J243" s="151" t="s">
        <v>790</v>
      </c>
      <c r="K243" s="152">
        <f t="shared" si="100"/>
        <v>191.5</v>
      </c>
      <c r="L243" s="153">
        <f t="shared" si="101"/>
        <v>0.27415891195418757</v>
      </c>
      <c r="M243" s="148" t="s">
        <v>537</v>
      </c>
      <c r="N243" s="154">
        <v>44328</v>
      </c>
      <c r="O243" s="1"/>
      <c r="P243" s="1"/>
      <c r="Q243" s="1"/>
      <c r="R243" s="6" t="s">
        <v>724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130</v>
      </c>
      <c r="B244" s="177">
        <v>42877</v>
      </c>
      <c r="C244" s="177"/>
      <c r="D244" s="178" t="s">
        <v>358</v>
      </c>
      <c r="E244" s="179" t="s">
        <v>567</v>
      </c>
      <c r="F244" s="179">
        <v>127.6</v>
      </c>
      <c r="G244" s="179"/>
      <c r="H244" s="179">
        <v>138</v>
      </c>
      <c r="I244" s="181">
        <v>190</v>
      </c>
      <c r="J244" s="151" t="s">
        <v>731</v>
      </c>
      <c r="K244" s="152">
        <f t="shared" si="100"/>
        <v>10.400000000000006</v>
      </c>
      <c r="L244" s="153">
        <f t="shared" si="101"/>
        <v>8.1504702194357417E-2</v>
      </c>
      <c r="M244" s="148" t="s">
        <v>537</v>
      </c>
      <c r="N244" s="154">
        <v>43774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131</v>
      </c>
      <c r="B245" s="177">
        <v>43158</v>
      </c>
      <c r="C245" s="177"/>
      <c r="D245" s="178" t="s">
        <v>732</v>
      </c>
      <c r="E245" s="179" t="s">
        <v>567</v>
      </c>
      <c r="F245" s="179">
        <v>317</v>
      </c>
      <c r="G245" s="179"/>
      <c r="H245" s="179">
        <v>382.5</v>
      </c>
      <c r="I245" s="181">
        <v>398</v>
      </c>
      <c r="J245" s="151" t="s">
        <v>733</v>
      </c>
      <c r="K245" s="152">
        <f t="shared" si="100"/>
        <v>65.5</v>
      </c>
      <c r="L245" s="153">
        <f t="shared" si="101"/>
        <v>0.20662460567823343</v>
      </c>
      <c r="M245" s="148" t="s">
        <v>537</v>
      </c>
      <c r="N245" s="154">
        <v>44238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132</v>
      </c>
      <c r="B246" s="190">
        <v>43164</v>
      </c>
      <c r="C246" s="190"/>
      <c r="D246" s="191" t="s">
        <v>144</v>
      </c>
      <c r="E246" s="192" t="s">
        <v>567</v>
      </c>
      <c r="F246" s="187">
        <f>510-14.4</f>
        <v>495.6</v>
      </c>
      <c r="G246" s="192"/>
      <c r="H246" s="192">
        <v>350</v>
      </c>
      <c r="I246" s="193">
        <v>672</v>
      </c>
      <c r="J246" s="161" t="s">
        <v>734</v>
      </c>
      <c r="K246" s="162">
        <f t="shared" si="100"/>
        <v>-145.60000000000002</v>
      </c>
      <c r="L246" s="163">
        <f t="shared" si="101"/>
        <v>-0.29378531073446329</v>
      </c>
      <c r="M246" s="159" t="s">
        <v>549</v>
      </c>
      <c r="N246" s="156">
        <v>43887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133</v>
      </c>
      <c r="B247" s="190">
        <v>43237</v>
      </c>
      <c r="C247" s="190"/>
      <c r="D247" s="191" t="s">
        <v>438</v>
      </c>
      <c r="E247" s="192" t="s">
        <v>567</v>
      </c>
      <c r="F247" s="187">
        <v>230.3</v>
      </c>
      <c r="G247" s="192"/>
      <c r="H247" s="192">
        <v>102.5</v>
      </c>
      <c r="I247" s="193">
        <v>348</v>
      </c>
      <c r="J247" s="161" t="s">
        <v>735</v>
      </c>
      <c r="K247" s="162">
        <f t="shared" si="100"/>
        <v>-127.80000000000001</v>
      </c>
      <c r="L247" s="163">
        <f t="shared" si="101"/>
        <v>-0.55492835432045162</v>
      </c>
      <c r="M247" s="159" t="s">
        <v>549</v>
      </c>
      <c r="N247" s="156">
        <v>43896</v>
      </c>
      <c r="O247" s="1"/>
      <c r="P247" s="1"/>
      <c r="Q247" s="1"/>
      <c r="R247" s="6" t="s">
        <v>724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134</v>
      </c>
      <c r="B248" s="177">
        <v>43258</v>
      </c>
      <c r="C248" s="177"/>
      <c r="D248" s="178" t="s">
        <v>410</v>
      </c>
      <c r="E248" s="179" t="s">
        <v>567</v>
      </c>
      <c r="F248" s="179">
        <f>342.5-5.1</f>
        <v>337.4</v>
      </c>
      <c r="G248" s="179"/>
      <c r="H248" s="179">
        <v>412.5</v>
      </c>
      <c r="I248" s="181">
        <v>439</v>
      </c>
      <c r="J248" s="151" t="s">
        <v>736</v>
      </c>
      <c r="K248" s="152">
        <f t="shared" si="100"/>
        <v>75.100000000000023</v>
      </c>
      <c r="L248" s="153">
        <f t="shared" si="101"/>
        <v>0.22258446947243635</v>
      </c>
      <c r="M248" s="148" t="s">
        <v>537</v>
      </c>
      <c r="N248" s="154">
        <v>44230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0">
        <v>135</v>
      </c>
      <c r="B249" s="169">
        <v>43285</v>
      </c>
      <c r="C249" s="169"/>
      <c r="D249" s="170" t="s">
        <v>55</v>
      </c>
      <c r="E249" s="171" t="s">
        <v>567</v>
      </c>
      <c r="F249" s="171">
        <f>127.5-5.53</f>
        <v>121.97</v>
      </c>
      <c r="G249" s="172"/>
      <c r="H249" s="172">
        <v>122.5</v>
      </c>
      <c r="I249" s="172">
        <v>170</v>
      </c>
      <c r="J249" s="173" t="s">
        <v>763</v>
      </c>
      <c r="K249" s="174">
        <f t="shared" si="100"/>
        <v>0.53000000000000114</v>
      </c>
      <c r="L249" s="175">
        <f t="shared" si="101"/>
        <v>4.3453308190538747E-3</v>
      </c>
      <c r="M249" s="171" t="s">
        <v>658</v>
      </c>
      <c r="N249" s="169">
        <v>44431</v>
      </c>
      <c r="O249" s="1"/>
      <c r="P249" s="1"/>
      <c r="Q249" s="1"/>
      <c r="R249" s="6" t="s">
        <v>724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136</v>
      </c>
      <c r="B250" s="190">
        <v>43294</v>
      </c>
      <c r="C250" s="190"/>
      <c r="D250" s="191" t="s">
        <v>349</v>
      </c>
      <c r="E250" s="192" t="s">
        <v>567</v>
      </c>
      <c r="F250" s="187">
        <v>46.5</v>
      </c>
      <c r="G250" s="192"/>
      <c r="H250" s="192">
        <v>17</v>
      </c>
      <c r="I250" s="193">
        <v>59</v>
      </c>
      <c r="J250" s="161" t="s">
        <v>737</v>
      </c>
      <c r="K250" s="162">
        <f t="shared" ref="K250:K258" si="102">H250-F250</f>
        <v>-29.5</v>
      </c>
      <c r="L250" s="163">
        <f t="shared" ref="L250:L258" si="103">K250/F250</f>
        <v>-0.63440860215053763</v>
      </c>
      <c r="M250" s="159" t="s">
        <v>549</v>
      </c>
      <c r="N250" s="156">
        <v>43887</v>
      </c>
      <c r="O250" s="1"/>
      <c r="P250" s="1"/>
      <c r="Q250" s="1"/>
      <c r="R250" s="6" t="s">
        <v>724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137</v>
      </c>
      <c r="B251" s="177">
        <v>43396</v>
      </c>
      <c r="C251" s="177"/>
      <c r="D251" s="178" t="s">
        <v>395</v>
      </c>
      <c r="E251" s="179" t="s">
        <v>567</v>
      </c>
      <c r="F251" s="179">
        <v>156.5</v>
      </c>
      <c r="G251" s="179"/>
      <c r="H251" s="179">
        <v>207.5</v>
      </c>
      <c r="I251" s="181">
        <v>191</v>
      </c>
      <c r="J251" s="151" t="s">
        <v>625</v>
      </c>
      <c r="K251" s="152">
        <f t="shared" si="102"/>
        <v>51</v>
      </c>
      <c r="L251" s="153">
        <f t="shared" si="103"/>
        <v>0.32587859424920129</v>
      </c>
      <c r="M251" s="148" t="s">
        <v>537</v>
      </c>
      <c r="N251" s="154">
        <v>44369</v>
      </c>
      <c r="O251" s="1"/>
      <c r="P251" s="1"/>
      <c r="Q251" s="1"/>
      <c r="R251" s="6" t="s">
        <v>724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138</v>
      </c>
      <c r="B252" s="177">
        <v>43439</v>
      </c>
      <c r="C252" s="177"/>
      <c r="D252" s="178" t="s">
        <v>314</v>
      </c>
      <c r="E252" s="179" t="s">
        <v>567</v>
      </c>
      <c r="F252" s="179">
        <v>259.5</v>
      </c>
      <c r="G252" s="179"/>
      <c r="H252" s="179">
        <v>320</v>
      </c>
      <c r="I252" s="181">
        <v>320</v>
      </c>
      <c r="J252" s="151" t="s">
        <v>625</v>
      </c>
      <c r="K252" s="152">
        <f t="shared" si="102"/>
        <v>60.5</v>
      </c>
      <c r="L252" s="153">
        <f t="shared" si="103"/>
        <v>0.23314065510597304</v>
      </c>
      <c r="M252" s="148" t="s">
        <v>537</v>
      </c>
      <c r="N252" s="154">
        <v>44323</v>
      </c>
      <c r="O252" s="1"/>
      <c r="P252" s="1"/>
      <c r="Q252" s="1"/>
      <c r="R252" s="6" t="s">
        <v>724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139</v>
      </c>
      <c r="B253" s="190">
        <v>43439</v>
      </c>
      <c r="C253" s="190"/>
      <c r="D253" s="191" t="s">
        <v>738</v>
      </c>
      <c r="E253" s="192" t="s">
        <v>567</v>
      </c>
      <c r="F253" s="192">
        <v>715</v>
      </c>
      <c r="G253" s="192"/>
      <c r="H253" s="192">
        <v>445</v>
      </c>
      <c r="I253" s="193">
        <v>840</v>
      </c>
      <c r="J253" s="161" t="s">
        <v>739</v>
      </c>
      <c r="K253" s="162">
        <f t="shared" si="102"/>
        <v>-270</v>
      </c>
      <c r="L253" s="163">
        <f t="shared" si="103"/>
        <v>-0.3776223776223776</v>
      </c>
      <c r="M253" s="159" t="s">
        <v>549</v>
      </c>
      <c r="N253" s="156">
        <v>43800</v>
      </c>
      <c r="O253" s="1"/>
      <c r="P253" s="1"/>
      <c r="Q253" s="1"/>
      <c r="R253" s="6" t="s">
        <v>724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140</v>
      </c>
      <c r="B254" s="177">
        <v>43469</v>
      </c>
      <c r="C254" s="177"/>
      <c r="D254" s="178" t="s">
        <v>156</v>
      </c>
      <c r="E254" s="179" t="s">
        <v>567</v>
      </c>
      <c r="F254" s="179">
        <v>875</v>
      </c>
      <c r="G254" s="179"/>
      <c r="H254" s="179">
        <v>1165</v>
      </c>
      <c r="I254" s="181">
        <v>1185</v>
      </c>
      <c r="J254" s="151" t="s">
        <v>740</v>
      </c>
      <c r="K254" s="152">
        <f t="shared" si="102"/>
        <v>290</v>
      </c>
      <c r="L254" s="153">
        <f t="shared" si="103"/>
        <v>0.33142857142857141</v>
      </c>
      <c r="M254" s="148" t="s">
        <v>537</v>
      </c>
      <c r="N254" s="154">
        <v>43847</v>
      </c>
      <c r="O254" s="1"/>
      <c r="P254" s="1"/>
      <c r="Q254" s="1"/>
      <c r="R254" s="6" t="s">
        <v>724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141</v>
      </c>
      <c r="B255" s="177">
        <v>43559</v>
      </c>
      <c r="C255" s="177"/>
      <c r="D255" s="178" t="s">
        <v>330</v>
      </c>
      <c r="E255" s="179" t="s">
        <v>567</v>
      </c>
      <c r="F255" s="179">
        <f>387-14.63</f>
        <v>372.37</v>
      </c>
      <c r="G255" s="179"/>
      <c r="H255" s="179">
        <v>490</v>
      </c>
      <c r="I255" s="181">
        <v>490</v>
      </c>
      <c r="J255" s="151" t="s">
        <v>625</v>
      </c>
      <c r="K255" s="152">
        <f t="shared" si="102"/>
        <v>117.63</v>
      </c>
      <c r="L255" s="153">
        <f t="shared" si="103"/>
        <v>0.31589548030185027</v>
      </c>
      <c r="M255" s="148" t="s">
        <v>537</v>
      </c>
      <c r="N255" s="154">
        <v>43850</v>
      </c>
      <c r="O255" s="1"/>
      <c r="P255" s="1"/>
      <c r="Q255" s="1"/>
      <c r="R255" s="6" t="s">
        <v>724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142</v>
      </c>
      <c r="B256" s="190">
        <v>43578</v>
      </c>
      <c r="C256" s="190"/>
      <c r="D256" s="191" t="s">
        <v>741</v>
      </c>
      <c r="E256" s="192" t="s">
        <v>539</v>
      </c>
      <c r="F256" s="192">
        <v>220</v>
      </c>
      <c r="G256" s="192"/>
      <c r="H256" s="192">
        <v>127.5</v>
      </c>
      <c r="I256" s="193">
        <v>284</v>
      </c>
      <c r="J256" s="161" t="s">
        <v>742</v>
      </c>
      <c r="K256" s="162">
        <f t="shared" si="102"/>
        <v>-92.5</v>
      </c>
      <c r="L256" s="163">
        <f t="shared" si="103"/>
        <v>-0.42045454545454547</v>
      </c>
      <c r="M256" s="159" t="s">
        <v>549</v>
      </c>
      <c r="N256" s="156">
        <v>43896</v>
      </c>
      <c r="O256" s="1"/>
      <c r="P256" s="1"/>
      <c r="Q256" s="1"/>
      <c r="R256" s="6" t="s">
        <v>724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143</v>
      </c>
      <c r="B257" s="177">
        <v>43622</v>
      </c>
      <c r="C257" s="177"/>
      <c r="D257" s="178" t="s">
        <v>447</v>
      </c>
      <c r="E257" s="179" t="s">
        <v>539</v>
      </c>
      <c r="F257" s="179">
        <v>332.8</v>
      </c>
      <c r="G257" s="179"/>
      <c r="H257" s="179">
        <v>405</v>
      </c>
      <c r="I257" s="181">
        <v>419</v>
      </c>
      <c r="J257" s="151" t="s">
        <v>743</v>
      </c>
      <c r="K257" s="152">
        <f t="shared" si="102"/>
        <v>72.199999999999989</v>
      </c>
      <c r="L257" s="153">
        <f t="shared" si="103"/>
        <v>0.21694711538461534</v>
      </c>
      <c r="M257" s="148" t="s">
        <v>537</v>
      </c>
      <c r="N257" s="154">
        <v>43860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0">
        <v>144</v>
      </c>
      <c r="B258" s="169">
        <v>43641</v>
      </c>
      <c r="C258" s="169"/>
      <c r="D258" s="170" t="s">
        <v>149</v>
      </c>
      <c r="E258" s="171" t="s">
        <v>567</v>
      </c>
      <c r="F258" s="171">
        <v>386</v>
      </c>
      <c r="G258" s="172"/>
      <c r="H258" s="172">
        <v>395</v>
      </c>
      <c r="I258" s="172">
        <v>452</v>
      </c>
      <c r="J258" s="173" t="s">
        <v>744</v>
      </c>
      <c r="K258" s="174">
        <f t="shared" si="102"/>
        <v>9</v>
      </c>
      <c r="L258" s="175">
        <f t="shared" si="103"/>
        <v>2.3316062176165803E-2</v>
      </c>
      <c r="M258" s="171" t="s">
        <v>658</v>
      </c>
      <c r="N258" s="169">
        <v>43868</v>
      </c>
      <c r="O258" s="1"/>
      <c r="P258" s="1"/>
      <c r="Q258" s="1"/>
      <c r="R258" s="6" t="s">
        <v>728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0">
        <v>145</v>
      </c>
      <c r="B259" s="169">
        <v>43707</v>
      </c>
      <c r="C259" s="169"/>
      <c r="D259" s="170" t="s">
        <v>130</v>
      </c>
      <c r="E259" s="171" t="s">
        <v>567</v>
      </c>
      <c r="F259" s="171">
        <v>137.5</v>
      </c>
      <c r="G259" s="172"/>
      <c r="H259" s="172">
        <v>138.5</v>
      </c>
      <c r="I259" s="172">
        <v>190</v>
      </c>
      <c r="J259" s="173" t="s">
        <v>762</v>
      </c>
      <c r="K259" s="174">
        <f>H259-F259</f>
        <v>1</v>
      </c>
      <c r="L259" s="175">
        <f>K259/F259</f>
        <v>7.2727272727272727E-3</v>
      </c>
      <c r="M259" s="171" t="s">
        <v>658</v>
      </c>
      <c r="N259" s="169">
        <v>44432</v>
      </c>
      <c r="O259" s="1"/>
      <c r="P259" s="1"/>
      <c r="Q259" s="1"/>
      <c r="R259" s="6" t="s">
        <v>724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146</v>
      </c>
      <c r="B260" s="177">
        <v>43731</v>
      </c>
      <c r="C260" s="177"/>
      <c r="D260" s="178" t="s">
        <v>403</v>
      </c>
      <c r="E260" s="179" t="s">
        <v>567</v>
      </c>
      <c r="F260" s="179">
        <v>235</v>
      </c>
      <c r="G260" s="179"/>
      <c r="H260" s="179">
        <v>295</v>
      </c>
      <c r="I260" s="181">
        <v>296</v>
      </c>
      <c r="J260" s="151" t="s">
        <v>745</v>
      </c>
      <c r="K260" s="152">
        <f t="shared" ref="K260:K266" si="104">H260-F260</f>
        <v>60</v>
      </c>
      <c r="L260" s="153">
        <f t="shared" ref="L260:L266" si="105">K260/F260</f>
        <v>0.25531914893617019</v>
      </c>
      <c r="M260" s="148" t="s">
        <v>537</v>
      </c>
      <c r="N260" s="154">
        <v>43844</v>
      </c>
      <c r="O260" s="1"/>
      <c r="P260" s="1"/>
      <c r="Q260" s="1"/>
      <c r="R260" s="6" t="s">
        <v>728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147</v>
      </c>
      <c r="B261" s="177">
        <v>43752</v>
      </c>
      <c r="C261" s="177"/>
      <c r="D261" s="178" t="s">
        <v>746</v>
      </c>
      <c r="E261" s="179" t="s">
        <v>567</v>
      </c>
      <c r="F261" s="179">
        <v>277.5</v>
      </c>
      <c r="G261" s="179"/>
      <c r="H261" s="179">
        <v>333</v>
      </c>
      <c r="I261" s="181">
        <v>333</v>
      </c>
      <c r="J261" s="151" t="s">
        <v>747</v>
      </c>
      <c r="K261" s="152">
        <f t="shared" si="104"/>
        <v>55.5</v>
      </c>
      <c r="L261" s="153">
        <f t="shared" si="105"/>
        <v>0.2</v>
      </c>
      <c r="M261" s="148" t="s">
        <v>537</v>
      </c>
      <c r="N261" s="154">
        <v>43846</v>
      </c>
      <c r="O261" s="1"/>
      <c r="P261" s="1"/>
      <c r="Q261" s="1"/>
      <c r="R261" s="6" t="s">
        <v>724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148</v>
      </c>
      <c r="B262" s="177">
        <v>43752</v>
      </c>
      <c r="C262" s="177"/>
      <c r="D262" s="178" t="s">
        <v>748</v>
      </c>
      <c r="E262" s="179" t="s">
        <v>567</v>
      </c>
      <c r="F262" s="179">
        <v>930</v>
      </c>
      <c r="G262" s="179"/>
      <c r="H262" s="179">
        <v>1165</v>
      </c>
      <c r="I262" s="181">
        <v>1200</v>
      </c>
      <c r="J262" s="151" t="s">
        <v>749</v>
      </c>
      <c r="K262" s="152">
        <f t="shared" si="104"/>
        <v>235</v>
      </c>
      <c r="L262" s="153">
        <f t="shared" si="105"/>
        <v>0.25268817204301075</v>
      </c>
      <c r="M262" s="148" t="s">
        <v>537</v>
      </c>
      <c r="N262" s="154">
        <v>43847</v>
      </c>
      <c r="O262" s="1"/>
      <c r="P262" s="1"/>
      <c r="Q262" s="1"/>
      <c r="R262" s="6" t="s">
        <v>728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149</v>
      </c>
      <c r="B263" s="177">
        <v>43753</v>
      </c>
      <c r="C263" s="177"/>
      <c r="D263" s="178" t="s">
        <v>750</v>
      </c>
      <c r="E263" s="179" t="s">
        <v>567</v>
      </c>
      <c r="F263" s="149">
        <v>111</v>
      </c>
      <c r="G263" s="179"/>
      <c r="H263" s="179">
        <v>141</v>
      </c>
      <c r="I263" s="181">
        <v>141</v>
      </c>
      <c r="J263" s="151" t="s">
        <v>552</v>
      </c>
      <c r="K263" s="152">
        <f t="shared" si="104"/>
        <v>30</v>
      </c>
      <c r="L263" s="153">
        <f t="shared" si="105"/>
        <v>0.27027027027027029</v>
      </c>
      <c r="M263" s="148" t="s">
        <v>537</v>
      </c>
      <c r="N263" s="154">
        <v>44328</v>
      </c>
      <c r="O263" s="1"/>
      <c r="P263" s="1"/>
      <c r="Q263" s="1"/>
      <c r="R263" s="6" t="s">
        <v>728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150</v>
      </c>
      <c r="B264" s="177">
        <v>43753</v>
      </c>
      <c r="C264" s="177"/>
      <c r="D264" s="178" t="s">
        <v>751</v>
      </c>
      <c r="E264" s="179" t="s">
        <v>567</v>
      </c>
      <c r="F264" s="149">
        <v>296</v>
      </c>
      <c r="G264" s="179"/>
      <c r="H264" s="179">
        <v>370</v>
      </c>
      <c r="I264" s="181">
        <v>370</v>
      </c>
      <c r="J264" s="151" t="s">
        <v>625</v>
      </c>
      <c r="K264" s="152">
        <f t="shared" si="104"/>
        <v>74</v>
      </c>
      <c r="L264" s="153">
        <f t="shared" si="105"/>
        <v>0.25</v>
      </c>
      <c r="M264" s="148" t="s">
        <v>537</v>
      </c>
      <c r="N264" s="154">
        <v>43853</v>
      </c>
      <c r="O264" s="1"/>
      <c r="P264" s="1"/>
      <c r="Q264" s="1"/>
      <c r="R264" s="6" t="s">
        <v>728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151</v>
      </c>
      <c r="B265" s="177">
        <v>43754</v>
      </c>
      <c r="C265" s="177"/>
      <c r="D265" s="178" t="s">
        <v>752</v>
      </c>
      <c r="E265" s="179" t="s">
        <v>567</v>
      </c>
      <c r="F265" s="149">
        <v>300</v>
      </c>
      <c r="G265" s="179"/>
      <c r="H265" s="179">
        <v>382.5</v>
      </c>
      <c r="I265" s="181">
        <v>344</v>
      </c>
      <c r="J265" s="151" t="s">
        <v>793</v>
      </c>
      <c r="K265" s="152">
        <f t="shared" si="104"/>
        <v>82.5</v>
      </c>
      <c r="L265" s="153">
        <f t="shared" si="105"/>
        <v>0.27500000000000002</v>
      </c>
      <c r="M265" s="148" t="s">
        <v>537</v>
      </c>
      <c r="N265" s="154">
        <v>44238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152</v>
      </c>
      <c r="B266" s="177">
        <v>43832</v>
      </c>
      <c r="C266" s="177"/>
      <c r="D266" s="178" t="s">
        <v>753</v>
      </c>
      <c r="E266" s="179" t="s">
        <v>567</v>
      </c>
      <c r="F266" s="149">
        <v>495</v>
      </c>
      <c r="G266" s="179"/>
      <c r="H266" s="179">
        <v>595</v>
      </c>
      <c r="I266" s="181">
        <v>590</v>
      </c>
      <c r="J266" s="151" t="s">
        <v>792</v>
      </c>
      <c r="K266" s="152">
        <f t="shared" si="104"/>
        <v>100</v>
      </c>
      <c r="L266" s="153">
        <f t="shared" si="105"/>
        <v>0.20202020202020202</v>
      </c>
      <c r="M266" s="148" t="s">
        <v>537</v>
      </c>
      <c r="N266" s="154">
        <v>44589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153</v>
      </c>
      <c r="B267" s="177">
        <v>43966</v>
      </c>
      <c r="C267" s="177"/>
      <c r="D267" s="178" t="s">
        <v>71</v>
      </c>
      <c r="E267" s="179" t="s">
        <v>567</v>
      </c>
      <c r="F267" s="149">
        <v>67.5</v>
      </c>
      <c r="G267" s="179"/>
      <c r="H267" s="179">
        <v>86</v>
      </c>
      <c r="I267" s="181">
        <v>86</v>
      </c>
      <c r="J267" s="151" t="s">
        <v>754</v>
      </c>
      <c r="K267" s="152">
        <f t="shared" ref="K267:K275" si="106">H267-F267</f>
        <v>18.5</v>
      </c>
      <c r="L267" s="153">
        <f t="shared" ref="L267:L275" si="107">K267/F267</f>
        <v>0.27407407407407408</v>
      </c>
      <c r="M267" s="148" t="s">
        <v>537</v>
      </c>
      <c r="N267" s="154">
        <v>44008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154</v>
      </c>
      <c r="B268" s="177">
        <v>44035</v>
      </c>
      <c r="C268" s="177"/>
      <c r="D268" s="178" t="s">
        <v>446</v>
      </c>
      <c r="E268" s="179" t="s">
        <v>567</v>
      </c>
      <c r="F268" s="149">
        <v>231</v>
      </c>
      <c r="G268" s="179"/>
      <c r="H268" s="179">
        <v>281</v>
      </c>
      <c r="I268" s="181">
        <v>281</v>
      </c>
      <c r="J268" s="151" t="s">
        <v>625</v>
      </c>
      <c r="K268" s="152">
        <f t="shared" si="106"/>
        <v>50</v>
      </c>
      <c r="L268" s="153">
        <f t="shared" si="107"/>
        <v>0.21645021645021645</v>
      </c>
      <c r="M268" s="148" t="s">
        <v>537</v>
      </c>
      <c r="N268" s="154">
        <v>44358</v>
      </c>
      <c r="O268" s="1"/>
      <c r="P268" s="1"/>
      <c r="Q268" s="1"/>
      <c r="R268" s="6" t="s">
        <v>728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155</v>
      </c>
      <c r="B269" s="177">
        <v>44092</v>
      </c>
      <c r="C269" s="177"/>
      <c r="D269" s="178" t="s">
        <v>386</v>
      </c>
      <c r="E269" s="179" t="s">
        <v>567</v>
      </c>
      <c r="F269" s="179">
        <v>206</v>
      </c>
      <c r="G269" s="179"/>
      <c r="H269" s="179">
        <v>248</v>
      </c>
      <c r="I269" s="181">
        <v>248</v>
      </c>
      <c r="J269" s="151" t="s">
        <v>625</v>
      </c>
      <c r="K269" s="152">
        <f t="shared" si="106"/>
        <v>42</v>
      </c>
      <c r="L269" s="153">
        <f t="shared" si="107"/>
        <v>0.20388349514563106</v>
      </c>
      <c r="M269" s="148" t="s">
        <v>537</v>
      </c>
      <c r="N269" s="154">
        <v>44214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156</v>
      </c>
      <c r="B270" s="177">
        <v>44140</v>
      </c>
      <c r="C270" s="177"/>
      <c r="D270" s="178" t="s">
        <v>386</v>
      </c>
      <c r="E270" s="179" t="s">
        <v>567</v>
      </c>
      <c r="F270" s="179">
        <v>182.5</v>
      </c>
      <c r="G270" s="179"/>
      <c r="H270" s="179">
        <v>248</v>
      </c>
      <c r="I270" s="181">
        <v>248</v>
      </c>
      <c r="J270" s="151" t="s">
        <v>625</v>
      </c>
      <c r="K270" s="152">
        <f t="shared" si="106"/>
        <v>65.5</v>
      </c>
      <c r="L270" s="153">
        <f t="shared" si="107"/>
        <v>0.35890410958904112</v>
      </c>
      <c r="M270" s="148" t="s">
        <v>537</v>
      </c>
      <c r="N270" s="154">
        <v>44214</v>
      </c>
      <c r="O270" s="1"/>
      <c r="P270" s="1"/>
      <c r="Q270" s="1"/>
      <c r="R270" s="6" t="s">
        <v>728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157</v>
      </c>
      <c r="B271" s="177">
        <v>44140</v>
      </c>
      <c r="C271" s="177"/>
      <c r="D271" s="178" t="s">
        <v>314</v>
      </c>
      <c r="E271" s="179" t="s">
        <v>567</v>
      </c>
      <c r="F271" s="179">
        <v>247.5</v>
      </c>
      <c r="G271" s="179"/>
      <c r="H271" s="179">
        <v>320</v>
      </c>
      <c r="I271" s="181">
        <v>320</v>
      </c>
      <c r="J271" s="151" t="s">
        <v>625</v>
      </c>
      <c r="K271" s="152">
        <f t="shared" si="106"/>
        <v>72.5</v>
      </c>
      <c r="L271" s="153">
        <f t="shared" si="107"/>
        <v>0.29292929292929293</v>
      </c>
      <c r="M271" s="148" t="s">
        <v>537</v>
      </c>
      <c r="N271" s="154">
        <v>44323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158</v>
      </c>
      <c r="B272" s="177">
        <v>44140</v>
      </c>
      <c r="C272" s="177"/>
      <c r="D272" s="178" t="s">
        <v>267</v>
      </c>
      <c r="E272" s="179" t="s">
        <v>567</v>
      </c>
      <c r="F272" s="149">
        <v>925</v>
      </c>
      <c r="G272" s="179"/>
      <c r="H272" s="179">
        <v>1095</v>
      </c>
      <c r="I272" s="181">
        <v>1093</v>
      </c>
      <c r="J272" s="151" t="s">
        <v>755</v>
      </c>
      <c r="K272" s="152">
        <f t="shared" si="106"/>
        <v>170</v>
      </c>
      <c r="L272" s="153">
        <f t="shared" si="107"/>
        <v>0.18378378378378379</v>
      </c>
      <c r="M272" s="148" t="s">
        <v>537</v>
      </c>
      <c r="N272" s="154">
        <v>44201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159</v>
      </c>
      <c r="B273" s="177">
        <v>44140</v>
      </c>
      <c r="C273" s="177"/>
      <c r="D273" s="178" t="s">
        <v>330</v>
      </c>
      <c r="E273" s="179" t="s">
        <v>567</v>
      </c>
      <c r="F273" s="149">
        <v>332.5</v>
      </c>
      <c r="G273" s="179"/>
      <c r="H273" s="179">
        <v>393</v>
      </c>
      <c r="I273" s="181">
        <v>406</v>
      </c>
      <c r="J273" s="151" t="s">
        <v>756</v>
      </c>
      <c r="K273" s="152">
        <f t="shared" si="106"/>
        <v>60.5</v>
      </c>
      <c r="L273" s="153">
        <f t="shared" si="107"/>
        <v>0.18195488721804512</v>
      </c>
      <c r="M273" s="148" t="s">
        <v>537</v>
      </c>
      <c r="N273" s="154">
        <v>44256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160</v>
      </c>
      <c r="B274" s="177">
        <v>44141</v>
      </c>
      <c r="C274" s="177"/>
      <c r="D274" s="178" t="s">
        <v>446</v>
      </c>
      <c r="E274" s="179" t="s">
        <v>567</v>
      </c>
      <c r="F274" s="149">
        <v>231</v>
      </c>
      <c r="G274" s="179"/>
      <c r="H274" s="179">
        <v>281</v>
      </c>
      <c r="I274" s="181">
        <v>281</v>
      </c>
      <c r="J274" s="151" t="s">
        <v>625</v>
      </c>
      <c r="K274" s="152">
        <f t="shared" si="106"/>
        <v>50</v>
      </c>
      <c r="L274" s="153">
        <f t="shared" si="107"/>
        <v>0.21645021645021645</v>
      </c>
      <c r="M274" s="148" t="s">
        <v>537</v>
      </c>
      <c r="N274" s="154">
        <v>44358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161</v>
      </c>
      <c r="B275" s="177">
        <v>44187</v>
      </c>
      <c r="C275" s="177"/>
      <c r="D275" s="178" t="s">
        <v>422</v>
      </c>
      <c r="E275" s="179" t="s">
        <v>567</v>
      </c>
      <c r="F275" s="149">
        <v>190</v>
      </c>
      <c r="G275" s="179"/>
      <c r="H275" s="179">
        <v>239</v>
      </c>
      <c r="I275" s="181">
        <v>239</v>
      </c>
      <c r="J275" s="151" t="s">
        <v>843</v>
      </c>
      <c r="K275" s="152">
        <f t="shared" si="106"/>
        <v>49</v>
      </c>
      <c r="L275" s="153">
        <f t="shared" si="107"/>
        <v>0.25789473684210529</v>
      </c>
      <c r="M275" s="148" t="s">
        <v>537</v>
      </c>
      <c r="N275" s="154">
        <v>44844</v>
      </c>
      <c r="O275" s="1"/>
      <c r="P275" s="1"/>
      <c r="Q275" s="1"/>
      <c r="R275" s="6" t="s">
        <v>728</v>
      </c>
    </row>
    <row r="276" spans="1:26" ht="12.75" customHeight="1">
      <c r="A276" s="176">
        <v>162</v>
      </c>
      <c r="B276" s="177">
        <v>44258</v>
      </c>
      <c r="C276" s="177"/>
      <c r="D276" s="178" t="s">
        <v>753</v>
      </c>
      <c r="E276" s="179" t="s">
        <v>567</v>
      </c>
      <c r="F276" s="149">
        <v>495</v>
      </c>
      <c r="G276" s="179"/>
      <c r="H276" s="179">
        <v>595</v>
      </c>
      <c r="I276" s="181">
        <v>590</v>
      </c>
      <c r="J276" s="151" t="s">
        <v>792</v>
      </c>
      <c r="K276" s="152">
        <f t="shared" ref="K276:K283" si="108">H276-F276</f>
        <v>100</v>
      </c>
      <c r="L276" s="153">
        <f t="shared" ref="L276:L283" si="109">K276/F276</f>
        <v>0.20202020202020202</v>
      </c>
      <c r="M276" s="148" t="s">
        <v>537</v>
      </c>
      <c r="N276" s="154">
        <v>44589</v>
      </c>
      <c r="O276" s="1"/>
      <c r="P276" s="1"/>
      <c r="R276" s="6" t="s">
        <v>728</v>
      </c>
    </row>
    <row r="277" spans="1:26" ht="12.75" customHeight="1">
      <c r="A277" s="176">
        <v>163</v>
      </c>
      <c r="B277" s="177">
        <v>44274</v>
      </c>
      <c r="C277" s="177"/>
      <c r="D277" s="178" t="s">
        <v>330</v>
      </c>
      <c r="E277" s="179" t="s">
        <v>567</v>
      </c>
      <c r="F277" s="149">
        <v>355</v>
      </c>
      <c r="G277" s="179"/>
      <c r="H277" s="179">
        <v>422.5</v>
      </c>
      <c r="I277" s="181">
        <v>420</v>
      </c>
      <c r="J277" s="151" t="s">
        <v>757</v>
      </c>
      <c r="K277" s="152">
        <f t="shared" si="108"/>
        <v>67.5</v>
      </c>
      <c r="L277" s="153">
        <f t="shared" si="109"/>
        <v>0.19014084507042253</v>
      </c>
      <c r="M277" s="148" t="s">
        <v>537</v>
      </c>
      <c r="N277" s="154">
        <v>44361</v>
      </c>
      <c r="O277" s="1"/>
      <c r="R277" s="194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164</v>
      </c>
      <c r="B278" s="177">
        <v>44295</v>
      </c>
      <c r="C278" s="177"/>
      <c r="D278" s="178" t="s">
        <v>758</v>
      </c>
      <c r="E278" s="179" t="s">
        <v>567</v>
      </c>
      <c r="F278" s="149">
        <v>555</v>
      </c>
      <c r="G278" s="179"/>
      <c r="H278" s="179">
        <v>663</v>
      </c>
      <c r="I278" s="181">
        <v>663</v>
      </c>
      <c r="J278" s="151" t="s">
        <v>759</v>
      </c>
      <c r="K278" s="152">
        <f t="shared" si="108"/>
        <v>108</v>
      </c>
      <c r="L278" s="153">
        <f t="shared" si="109"/>
        <v>0.19459459459459461</v>
      </c>
      <c r="M278" s="148" t="s">
        <v>537</v>
      </c>
      <c r="N278" s="154">
        <v>44321</v>
      </c>
      <c r="O278" s="1"/>
      <c r="P278" s="1"/>
      <c r="Q278" s="1"/>
      <c r="R278" s="194" t="s">
        <v>728</v>
      </c>
    </row>
    <row r="279" spans="1:26" ht="12.75" customHeight="1">
      <c r="A279" s="176">
        <v>165</v>
      </c>
      <c r="B279" s="177">
        <v>44308</v>
      </c>
      <c r="C279" s="177"/>
      <c r="D279" s="178" t="s">
        <v>358</v>
      </c>
      <c r="E279" s="179" t="s">
        <v>567</v>
      </c>
      <c r="F279" s="149">
        <v>126.5</v>
      </c>
      <c r="G279" s="179"/>
      <c r="H279" s="179">
        <v>155</v>
      </c>
      <c r="I279" s="181">
        <v>155</v>
      </c>
      <c r="J279" s="151" t="s">
        <v>625</v>
      </c>
      <c r="K279" s="152">
        <f t="shared" si="108"/>
        <v>28.5</v>
      </c>
      <c r="L279" s="153">
        <f t="shared" si="109"/>
        <v>0.22529644268774704</v>
      </c>
      <c r="M279" s="148" t="s">
        <v>537</v>
      </c>
      <c r="N279" s="154">
        <v>44362</v>
      </c>
      <c r="O279" s="1"/>
      <c r="R279" s="194" t="s">
        <v>728</v>
      </c>
    </row>
    <row r="280" spans="1:26" ht="12.75" customHeight="1">
      <c r="A280" s="220">
        <v>166</v>
      </c>
      <c r="B280" s="221">
        <v>44368</v>
      </c>
      <c r="C280" s="221"/>
      <c r="D280" s="222" t="s">
        <v>375</v>
      </c>
      <c r="E280" s="223" t="s">
        <v>567</v>
      </c>
      <c r="F280" s="224">
        <v>287.5</v>
      </c>
      <c r="G280" s="223"/>
      <c r="H280" s="223">
        <v>245</v>
      </c>
      <c r="I280" s="225">
        <v>344</v>
      </c>
      <c r="J280" s="161" t="s">
        <v>788</v>
      </c>
      <c r="K280" s="162">
        <f t="shared" si="108"/>
        <v>-42.5</v>
      </c>
      <c r="L280" s="163">
        <f t="shared" si="109"/>
        <v>-0.14782608695652175</v>
      </c>
      <c r="M280" s="159" t="s">
        <v>549</v>
      </c>
      <c r="N280" s="156">
        <v>44508</v>
      </c>
      <c r="O280" s="1"/>
      <c r="R280" s="194" t="s">
        <v>728</v>
      </c>
    </row>
    <row r="281" spans="1:26" ht="12.75" customHeight="1">
      <c r="A281" s="176">
        <v>167</v>
      </c>
      <c r="B281" s="177">
        <v>44368</v>
      </c>
      <c r="C281" s="177"/>
      <c r="D281" s="178" t="s">
        <v>446</v>
      </c>
      <c r="E281" s="179" t="s">
        <v>567</v>
      </c>
      <c r="F281" s="149">
        <v>241</v>
      </c>
      <c r="G281" s="179"/>
      <c r="H281" s="179">
        <v>298</v>
      </c>
      <c r="I281" s="181">
        <v>320</v>
      </c>
      <c r="J281" s="151" t="s">
        <v>625</v>
      </c>
      <c r="K281" s="152">
        <f t="shared" si="108"/>
        <v>57</v>
      </c>
      <c r="L281" s="153">
        <f t="shared" si="109"/>
        <v>0.23651452282157676</v>
      </c>
      <c r="M281" s="148" t="s">
        <v>537</v>
      </c>
      <c r="N281" s="154">
        <v>44802</v>
      </c>
      <c r="O281" s="41"/>
      <c r="R281" s="194" t="s">
        <v>728</v>
      </c>
    </row>
    <row r="282" spans="1:26" ht="12.75" customHeight="1">
      <c r="A282" s="176">
        <v>168</v>
      </c>
      <c r="B282" s="177">
        <v>44406</v>
      </c>
      <c r="C282" s="177"/>
      <c r="D282" s="178" t="s">
        <v>358</v>
      </c>
      <c r="E282" s="179" t="s">
        <v>567</v>
      </c>
      <c r="F282" s="149">
        <v>162.5</v>
      </c>
      <c r="G282" s="179"/>
      <c r="H282" s="179">
        <v>200</v>
      </c>
      <c r="I282" s="181">
        <v>200</v>
      </c>
      <c r="J282" s="151" t="s">
        <v>625</v>
      </c>
      <c r="K282" s="152">
        <f t="shared" si="108"/>
        <v>37.5</v>
      </c>
      <c r="L282" s="153">
        <f t="shared" si="109"/>
        <v>0.23076923076923078</v>
      </c>
      <c r="M282" s="148" t="s">
        <v>537</v>
      </c>
      <c r="N282" s="154">
        <v>44802</v>
      </c>
      <c r="O282" s="1"/>
      <c r="R282" s="194" t="s">
        <v>728</v>
      </c>
    </row>
    <row r="283" spans="1:26" ht="12.75" customHeight="1">
      <c r="A283" s="176">
        <v>169</v>
      </c>
      <c r="B283" s="177">
        <v>44462</v>
      </c>
      <c r="C283" s="177"/>
      <c r="D283" s="178" t="s">
        <v>764</v>
      </c>
      <c r="E283" s="179" t="s">
        <v>567</v>
      </c>
      <c r="F283" s="149">
        <v>1235</v>
      </c>
      <c r="G283" s="179"/>
      <c r="H283" s="179">
        <v>1505</v>
      </c>
      <c r="I283" s="181">
        <v>1500</v>
      </c>
      <c r="J283" s="151" t="s">
        <v>625</v>
      </c>
      <c r="K283" s="152">
        <f t="shared" si="108"/>
        <v>270</v>
      </c>
      <c r="L283" s="153">
        <f t="shared" si="109"/>
        <v>0.21862348178137653</v>
      </c>
      <c r="M283" s="148" t="s">
        <v>537</v>
      </c>
      <c r="N283" s="154">
        <v>44564</v>
      </c>
      <c r="O283" s="1"/>
      <c r="R283" s="194" t="s">
        <v>728</v>
      </c>
    </row>
    <row r="284" spans="1:26" ht="12.75" customHeight="1">
      <c r="A284" s="206">
        <v>170</v>
      </c>
      <c r="B284" s="207">
        <v>44480</v>
      </c>
      <c r="C284" s="207"/>
      <c r="D284" s="208" t="s">
        <v>766</v>
      </c>
      <c r="E284" s="209" t="s">
        <v>567</v>
      </c>
      <c r="F284" s="54">
        <v>58.75</v>
      </c>
      <c r="G284" s="209"/>
      <c r="H284" s="209"/>
      <c r="I284" s="54">
        <v>72.5</v>
      </c>
      <c r="J284" s="210" t="s">
        <v>540</v>
      </c>
      <c r="K284" s="206"/>
      <c r="L284" s="207"/>
      <c r="M284" s="207"/>
      <c r="N284" s="208"/>
      <c r="O284" s="41"/>
      <c r="R284" s="194" t="s">
        <v>728</v>
      </c>
    </row>
    <row r="285" spans="1:26" ht="12.75" customHeight="1">
      <c r="A285" s="211">
        <v>171</v>
      </c>
      <c r="B285" s="212">
        <v>44481</v>
      </c>
      <c r="C285" s="212"/>
      <c r="D285" s="213" t="s">
        <v>256</v>
      </c>
      <c r="E285" s="214" t="s">
        <v>567</v>
      </c>
      <c r="F285" s="215" t="s">
        <v>768</v>
      </c>
      <c r="G285" s="214"/>
      <c r="H285" s="214"/>
      <c r="I285" s="214">
        <v>380</v>
      </c>
      <c r="J285" s="216" t="s">
        <v>540</v>
      </c>
      <c r="K285" s="211"/>
      <c r="L285" s="212"/>
      <c r="M285" s="212"/>
      <c r="N285" s="213"/>
      <c r="O285" s="41"/>
      <c r="R285" s="194" t="s">
        <v>728</v>
      </c>
    </row>
    <row r="286" spans="1:26" ht="12.75" customHeight="1">
      <c r="A286" s="176">
        <v>172</v>
      </c>
      <c r="B286" s="177">
        <v>44481</v>
      </c>
      <c r="C286" s="177"/>
      <c r="D286" s="178" t="s">
        <v>381</v>
      </c>
      <c r="E286" s="179" t="s">
        <v>567</v>
      </c>
      <c r="F286" s="149">
        <v>45.5</v>
      </c>
      <c r="G286" s="179"/>
      <c r="H286" s="179">
        <v>56.5</v>
      </c>
      <c r="I286" s="181">
        <v>56</v>
      </c>
      <c r="J286" s="151" t="s">
        <v>869</v>
      </c>
      <c r="K286" s="152">
        <f>H286-F286</f>
        <v>11</v>
      </c>
      <c r="L286" s="153">
        <f>K286/F286</f>
        <v>0.24175824175824176</v>
      </c>
      <c r="M286" s="148" t="s">
        <v>537</v>
      </c>
      <c r="N286" s="154">
        <v>44881</v>
      </c>
      <c r="O286" s="41"/>
      <c r="R286" s="194"/>
    </row>
    <row r="287" spans="1:26" ht="12.75" customHeight="1">
      <c r="A287" s="176">
        <v>173</v>
      </c>
      <c r="B287" s="177">
        <v>44551</v>
      </c>
      <c r="C287" s="177"/>
      <c r="D287" s="178" t="s">
        <v>118</v>
      </c>
      <c r="E287" s="179" t="s">
        <v>567</v>
      </c>
      <c r="F287" s="149">
        <v>2300</v>
      </c>
      <c r="G287" s="179"/>
      <c r="H287" s="179">
        <f>(2820+2200)/2</f>
        <v>2510</v>
      </c>
      <c r="I287" s="181">
        <v>3000</v>
      </c>
      <c r="J287" s="151" t="s">
        <v>800</v>
      </c>
      <c r="K287" s="152">
        <f>H287-F287</f>
        <v>210</v>
      </c>
      <c r="L287" s="153">
        <f>K287/F287</f>
        <v>9.1304347826086957E-2</v>
      </c>
      <c r="M287" s="148" t="s">
        <v>537</v>
      </c>
      <c r="N287" s="154">
        <v>44649</v>
      </c>
      <c r="O287" s="1"/>
      <c r="R287" s="194"/>
    </row>
    <row r="288" spans="1:26" ht="12.75" customHeight="1">
      <c r="A288" s="217">
        <v>174</v>
      </c>
      <c r="B288" s="212">
        <v>44606</v>
      </c>
      <c r="C288" s="217"/>
      <c r="D288" s="217" t="s">
        <v>401</v>
      </c>
      <c r="E288" s="214" t="s">
        <v>567</v>
      </c>
      <c r="F288" s="214" t="s">
        <v>795</v>
      </c>
      <c r="G288" s="214"/>
      <c r="H288" s="214"/>
      <c r="I288" s="214">
        <v>764</v>
      </c>
      <c r="J288" s="214" t="s">
        <v>540</v>
      </c>
      <c r="K288" s="214"/>
      <c r="L288" s="214"/>
      <c r="M288" s="214"/>
      <c r="N288" s="217"/>
      <c r="O288" s="41"/>
      <c r="R288" s="194"/>
    </row>
    <row r="289" spans="1:18" ht="12.75" customHeight="1">
      <c r="A289" s="176">
        <v>175</v>
      </c>
      <c r="B289" s="177">
        <v>44613</v>
      </c>
      <c r="C289" s="177"/>
      <c r="D289" s="178" t="s">
        <v>764</v>
      </c>
      <c r="E289" s="179" t="s">
        <v>567</v>
      </c>
      <c r="F289" s="149">
        <v>1255</v>
      </c>
      <c r="G289" s="179"/>
      <c r="H289" s="179">
        <v>1515</v>
      </c>
      <c r="I289" s="181">
        <v>1510</v>
      </c>
      <c r="J289" s="151" t="s">
        <v>625</v>
      </c>
      <c r="K289" s="152">
        <f>H289-F289</f>
        <v>260</v>
      </c>
      <c r="L289" s="153">
        <f>K289/F289</f>
        <v>0.20717131474103587</v>
      </c>
      <c r="M289" s="148" t="s">
        <v>537</v>
      </c>
      <c r="N289" s="154">
        <v>44834</v>
      </c>
      <c r="O289" s="41"/>
      <c r="R289" s="194"/>
    </row>
    <row r="290" spans="1:18" ht="12.75" customHeight="1">
      <c r="A290">
        <v>176</v>
      </c>
      <c r="B290" s="212">
        <v>44670</v>
      </c>
      <c r="C290" s="212"/>
      <c r="D290" s="217" t="s">
        <v>502</v>
      </c>
      <c r="E290" s="243" t="s">
        <v>567</v>
      </c>
      <c r="F290" s="214" t="s">
        <v>802</v>
      </c>
      <c r="G290" s="214"/>
      <c r="H290" s="214"/>
      <c r="I290" s="214">
        <v>553</v>
      </c>
      <c r="J290" s="214" t="s">
        <v>540</v>
      </c>
      <c r="K290" s="214"/>
      <c r="L290" s="214"/>
      <c r="M290" s="214"/>
      <c r="N290" s="214"/>
      <c r="O290" s="41"/>
      <c r="R290" s="194"/>
    </row>
    <row r="291" spans="1:18" ht="12.75" customHeight="1">
      <c r="A291" s="176">
        <v>177</v>
      </c>
      <c r="B291" s="177">
        <v>44746</v>
      </c>
      <c r="C291" s="177"/>
      <c r="D291" s="178" t="s">
        <v>836</v>
      </c>
      <c r="E291" s="179" t="s">
        <v>567</v>
      </c>
      <c r="F291" s="149">
        <v>207.5</v>
      </c>
      <c r="G291" s="179"/>
      <c r="H291" s="179">
        <v>254</v>
      </c>
      <c r="I291" s="181">
        <v>254</v>
      </c>
      <c r="J291" s="151" t="s">
        <v>625</v>
      </c>
      <c r="K291" s="152">
        <f>H291-F291</f>
        <v>46.5</v>
      </c>
      <c r="L291" s="153">
        <f>K291/F291</f>
        <v>0.22409638554216868</v>
      </c>
      <c r="M291" s="148" t="s">
        <v>537</v>
      </c>
      <c r="N291" s="154">
        <v>44792</v>
      </c>
      <c r="O291" s="1"/>
      <c r="R291" s="194"/>
    </row>
    <row r="292" spans="1:18" ht="12.75" customHeight="1">
      <c r="A292" s="176">
        <v>178</v>
      </c>
      <c r="B292" s="177">
        <v>44775</v>
      </c>
      <c r="C292" s="177"/>
      <c r="D292" s="178" t="s">
        <v>448</v>
      </c>
      <c r="E292" s="179" t="s">
        <v>567</v>
      </c>
      <c r="F292" s="149">
        <v>31.25</v>
      </c>
      <c r="G292" s="179"/>
      <c r="H292" s="179">
        <v>38.75</v>
      </c>
      <c r="I292" s="181">
        <v>38</v>
      </c>
      <c r="J292" s="151" t="s">
        <v>625</v>
      </c>
      <c r="K292" s="152">
        <f t="shared" ref="K292" si="110">H292-F292</f>
        <v>7.5</v>
      </c>
      <c r="L292" s="153">
        <f t="shared" ref="L292" si="111">K292/F292</f>
        <v>0.24</v>
      </c>
      <c r="M292" s="148" t="s">
        <v>537</v>
      </c>
      <c r="N292" s="154">
        <v>44844</v>
      </c>
      <c r="O292" s="41"/>
      <c r="R292" s="54"/>
    </row>
    <row r="293" spans="1:18" ht="12.75" customHeight="1">
      <c r="A293" s="211">
        <v>179</v>
      </c>
      <c r="B293" s="212">
        <v>44841</v>
      </c>
      <c r="C293" s="217"/>
      <c r="D293" s="217" t="s">
        <v>841</v>
      </c>
      <c r="E293" s="243" t="s">
        <v>567</v>
      </c>
      <c r="F293" s="214" t="s">
        <v>842</v>
      </c>
      <c r="G293" s="214"/>
      <c r="H293" s="214"/>
      <c r="I293" s="214">
        <v>840</v>
      </c>
      <c r="J293" s="214" t="s">
        <v>540</v>
      </c>
      <c r="K293" s="214"/>
      <c r="L293" s="214"/>
      <c r="M293" s="214"/>
      <c r="N293" s="214"/>
      <c r="O293" s="41"/>
      <c r="Q293" s="197"/>
      <c r="R293" s="54"/>
    </row>
    <row r="294" spans="1:18" ht="12.75" customHeight="1">
      <c r="A294" s="211">
        <v>180</v>
      </c>
      <c r="B294" s="212">
        <v>44844</v>
      </c>
      <c r="C294" s="217"/>
      <c r="D294" s="217" t="s">
        <v>403</v>
      </c>
      <c r="E294" s="243" t="s">
        <v>567</v>
      </c>
      <c r="F294" s="214" t="s">
        <v>844</v>
      </c>
      <c r="G294" s="214"/>
      <c r="H294" s="214"/>
      <c r="I294" s="214">
        <v>291</v>
      </c>
      <c r="J294" s="214" t="s">
        <v>540</v>
      </c>
      <c r="K294" s="214"/>
      <c r="L294" s="214"/>
      <c r="M294" s="214"/>
      <c r="N294" s="214"/>
      <c r="O294" s="41"/>
      <c r="Q294" s="197"/>
      <c r="R294" s="54"/>
    </row>
    <row r="295" spans="1:18" ht="12.75" customHeight="1">
      <c r="A295" s="211">
        <v>181</v>
      </c>
      <c r="B295" s="212">
        <v>44845</v>
      </c>
      <c r="C295" s="217"/>
      <c r="D295" s="217" t="s">
        <v>401</v>
      </c>
      <c r="E295" s="243" t="s">
        <v>567</v>
      </c>
      <c r="F295" s="214" t="s">
        <v>868</v>
      </c>
      <c r="G295" s="214"/>
      <c r="H295" s="214"/>
      <c r="I295" s="214">
        <v>765</v>
      </c>
      <c r="J295" s="214" t="s">
        <v>540</v>
      </c>
      <c r="K295" s="214"/>
      <c r="L295" s="214"/>
      <c r="M295" s="214"/>
      <c r="N295" s="214"/>
      <c r="O295" s="41"/>
      <c r="Q295" s="197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B298" s="195" t="s">
        <v>760</v>
      </c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A302" s="196"/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A303" s="196"/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A304" s="53"/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</sheetData>
  <autoFilter ref="R1:R300" xr:uid="{00000000-0009-0000-0000-000005000000}"/>
  <mergeCells count="19">
    <mergeCell ref="M72:M73"/>
    <mergeCell ref="O72:O73"/>
    <mergeCell ref="P72:P73"/>
    <mergeCell ref="M96:M97"/>
    <mergeCell ref="O96:O97"/>
    <mergeCell ref="P96:P97"/>
    <mergeCell ref="M87:M88"/>
    <mergeCell ref="O87:O88"/>
    <mergeCell ref="P87:P88"/>
    <mergeCell ref="N72:N73"/>
    <mergeCell ref="B72:B73"/>
    <mergeCell ref="A72:A73"/>
    <mergeCell ref="J72:J73"/>
    <mergeCell ref="A96:A97"/>
    <mergeCell ref="B96:B97"/>
    <mergeCell ref="J96:J97"/>
    <mergeCell ref="A87:A88"/>
    <mergeCell ref="B87:B88"/>
    <mergeCell ref="J87:J88"/>
  </mergeCells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2023-02-23T15:38:46Z</dcterms:modified>
</cp:coreProperties>
</file>