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928A474-BBF9-461F-A0FF-8EC022C77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F&amp;O)'!$S$1:$S$331</definedName>
  </definedNames>
  <calcPr calcId="181029"/>
</workbook>
</file>

<file path=xl/calcChain.xml><?xml version="1.0" encoding="utf-8"?>
<calcChain xmlns="http://schemas.openxmlformats.org/spreadsheetml/2006/main">
  <c r="K69" i="6" l="1"/>
  <c r="L68" i="6"/>
  <c r="K68" i="6"/>
  <c r="K106" i="6"/>
  <c r="K105" i="6"/>
  <c r="K104" i="6"/>
  <c r="K103" i="6"/>
  <c r="K70" i="6"/>
  <c r="P29" i="6" l="1"/>
  <c r="K91" i="6"/>
  <c r="K90" i="6"/>
  <c r="K102" i="6"/>
  <c r="M102" i="6" s="1"/>
  <c r="L70" i="6"/>
  <c r="L28" i="6"/>
  <c r="K28" i="6"/>
  <c r="L65" i="6"/>
  <c r="K65" i="6"/>
  <c r="L67" i="6"/>
  <c r="K67" i="6"/>
  <c r="K94" i="6"/>
  <c r="K93" i="6"/>
  <c r="K101" i="6"/>
  <c r="M101" i="6" s="1"/>
  <c r="K98" i="6"/>
  <c r="K97" i="6"/>
  <c r="K100" i="6"/>
  <c r="K99" i="6"/>
  <c r="M70" i="6" l="1"/>
  <c r="M28" i="6"/>
  <c r="M65" i="6"/>
  <c r="M67" i="6"/>
  <c r="P27" i="6"/>
  <c r="L63" i="6"/>
  <c r="K63" i="6"/>
  <c r="L66" i="6"/>
  <c r="K66" i="6"/>
  <c r="K96" i="6"/>
  <c r="K95" i="6"/>
  <c r="L25" i="6"/>
  <c r="K25" i="6"/>
  <c r="M25" i="6" s="1"/>
  <c r="M66" i="6" l="1"/>
  <c r="M63" i="6"/>
  <c r="L64" i="6"/>
  <c r="K64" i="6"/>
  <c r="P26" i="6"/>
  <c r="L62" i="6"/>
  <c r="K62" i="6"/>
  <c r="M62" i="6" l="1"/>
  <c r="M64" i="6"/>
  <c r="K92" i="6"/>
  <c r="M92" i="6" s="1"/>
  <c r="L60" i="6"/>
  <c r="K60" i="6"/>
  <c r="L55" i="6"/>
  <c r="K55" i="6"/>
  <c r="M60" i="6" l="1"/>
  <c r="M55" i="6"/>
  <c r="L61" i="6"/>
  <c r="K61" i="6"/>
  <c r="M61" i="6" s="1"/>
  <c r="K89" i="6"/>
  <c r="M89" i="6" s="1"/>
  <c r="L58" i="6"/>
  <c r="K58" i="6"/>
  <c r="L59" i="6"/>
  <c r="K59" i="6"/>
  <c r="M59" i="6" l="1"/>
  <c r="M58" i="6"/>
  <c r="P114" i="6"/>
  <c r="P113" i="6"/>
  <c r="P112" i="6"/>
  <c r="L12" i="6"/>
  <c r="K12" i="6"/>
  <c r="P24" i="6"/>
  <c r="P23" i="6"/>
  <c r="M86" i="6"/>
  <c r="K86" i="6"/>
  <c r="L57" i="6"/>
  <c r="K57" i="6"/>
  <c r="K56" i="6"/>
  <c r="L56" i="6"/>
  <c r="L21" i="6"/>
  <c r="K21" i="6"/>
  <c r="M56" i="6" l="1"/>
  <c r="M12" i="6"/>
  <c r="M21" i="6"/>
  <c r="M57" i="6"/>
  <c r="L54" i="6"/>
  <c r="K54" i="6"/>
  <c r="L53" i="6"/>
  <c r="K53" i="6"/>
  <c r="K88" i="6"/>
  <c r="M88" i="6" s="1"/>
  <c r="K87" i="6"/>
  <c r="M54" i="6" l="1"/>
  <c r="M53" i="6"/>
  <c r="K84" i="6"/>
  <c r="M84" i="6" s="1"/>
  <c r="L20" i="6"/>
  <c r="K20" i="6"/>
  <c r="L10" i="6"/>
  <c r="K10" i="6"/>
  <c r="L51" i="6"/>
  <c r="K51" i="6"/>
  <c r="L52" i="6"/>
  <c r="K52" i="6"/>
  <c r="K80" i="6"/>
  <c r="K79" i="6"/>
  <c r="K85" i="6"/>
  <c r="M85" i="6" s="1"/>
  <c r="L48" i="6"/>
  <c r="K48" i="6"/>
  <c r="L49" i="6"/>
  <c r="K49" i="6"/>
  <c r="L50" i="6"/>
  <c r="K50" i="6"/>
  <c r="M50" i="6" s="1"/>
  <c r="K317" i="6"/>
  <c r="L317" i="6" s="1"/>
  <c r="K82" i="6"/>
  <c r="K81" i="6"/>
  <c r="K83" i="6"/>
  <c r="M83" i="6" s="1"/>
  <c r="M20" i="6" l="1"/>
  <c r="M52" i="6"/>
  <c r="M10" i="6"/>
  <c r="M51" i="6"/>
  <c r="M48" i="6"/>
  <c r="M49" i="6"/>
  <c r="L13" i="6"/>
  <c r="K13" i="6"/>
  <c r="L19" i="6"/>
  <c r="K19" i="6"/>
  <c r="K78" i="6"/>
  <c r="M78" i="6" s="1"/>
  <c r="M19" i="6" l="1"/>
  <c r="M13" i="6"/>
  <c r="L47" i="6"/>
  <c r="K47" i="6"/>
  <c r="L42" i="6"/>
  <c r="K42" i="6"/>
  <c r="L46" i="6"/>
  <c r="K46" i="6"/>
  <c r="L43" i="6"/>
  <c r="K43" i="6"/>
  <c r="L22" i="6"/>
  <c r="K22" i="6"/>
  <c r="L17" i="6"/>
  <c r="K17" i="6"/>
  <c r="K321" i="6"/>
  <c r="L321" i="6" s="1"/>
  <c r="L14" i="6"/>
  <c r="K14" i="6"/>
  <c r="L45" i="6"/>
  <c r="K45" i="6"/>
  <c r="L44" i="6"/>
  <c r="K44" i="6"/>
  <c r="M43" i="6" l="1"/>
  <c r="M22" i="6"/>
  <c r="M46" i="6"/>
  <c r="M17" i="6"/>
  <c r="M44" i="6"/>
  <c r="M42" i="6"/>
  <c r="M47" i="6"/>
  <c r="M14" i="6"/>
  <c r="M45" i="6"/>
  <c r="P18" i="6" l="1"/>
  <c r="P16" i="6" l="1"/>
  <c r="K326" i="6" l="1"/>
  <c r="L326" i="6" s="1"/>
  <c r="P15" i="6" l="1"/>
  <c r="P11" i="6" l="1"/>
  <c r="K318" i="6" l="1"/>
  <c r="L318" i="6" s="1"/>
  <c r="K312" i="6"/>
  <c r="L312" i="6" s="1"/>
  <c r="K320" i="6" l="1"/>
  <c r="L320" i="6" s="1"/>
  <c r="K308" i="6" l="1"/>
  <c r="L308" i="6" s="1"/>
  <c r="K309" i="6" l="1"/>
  <c r="L309" i="6" s="1"/>
  <c r="K302" i="6"/>
  <c r="L302" i="6" s="1"/>
  <c r="K319" i="6" l="1"/>
  <c r="L319" i="6" s="1"/>
  <c r="K313" i="6"/>
  <c r="L313" i="6" s="1"/>
  <c r="K315" i="6" l="1"/>
  <c r="L315" i="6" s="1"/>
  <c r="L6" i="2" l="1"/>
  <c r="K6" i="3"/>
  <c r="D7" i="5" l="1"/>
  <c r="M7" i="6"/>
  <c r="K310" i="6" l="1"/>
  <c r="L310" i="6" s="1"/>
  <c r="K307" i="6" l="1"/>
  <c r="L307" i="6" s="1"/>
  <c r="K311" i="6" l="1"/>
  <c r="L311" i="6" s="1"/>
  <c r="K306" i="6"/>
  <c r="L306" i="6" s="1"/>
  <c r="K305" i="6"/>
  <c r="L305" i="6" s="1"/>
  <c r="K303" i="6"/>
  <c r="L303" i="6" s="1"/>
  <c r="H301" i="6"/>
  <c r="K301" i="6" s="1"/>
  <c r="L301" i="6" s="1"/>
  <c r="K300" i="6"/>
  <c r="L300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F269" i="6"/>
  <c r="K269" i="6" s="1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F263" i="6"/>
  <c r="K263" i="6" s="1"/>
  <c r="L263" i="6" s="1"/>
  <c r="F262" i="6"/>
  <c r="K262" i="6" s="1"/>
  <c r="L262" i="6" s="1"/>
  <c r="K261" i="6"/>
  <c r="L261" i="6" s="1"/>
  <c r="F260" i="6"/>
  <c r="K260" i="6" s="1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2" i="6"/>
  <c r="L242" i="6" s="1"/>
  <c r="K241" i="6"/>
  <c r="L241" i="6" s="1"/>
  <c r="F240" i="6"/>
  <c r="K240" i="6" s="1"/>
  <c r="L240" i="6" s="1"/>
  <c r="K239" i="6"/>
  <c r="L239" i="6" s="1"/>
  <c r="K236" i="6"/>
  <c r="L236" i="6" s="1"/>
  <c r="K235" i="6"/>
  <c r="L235" i="6" s="1"/>
  <c r="K234" i="6"/>
  <c r="L234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2" i="6"/>
  <c r="L212" i="6" s="1"/>
  <c r="K210" i="6"/>
  <c r="L210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F192" i="6"/>
  <c r="K192" i="6" s="1"/>
  <c r="L192" i="6" s="1"/>
  <c r="H191" i="6"/>
  <c r="K191" i="6" s="1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H157" i="6"/>
  <c r="K157" i="6" s="1"/>
  <c r="L157" i="6" s="1"/>
  <c r="F156" i="6"/>
  <c r="K156" i="6" s="1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6" i="4"/>
</calcChain>
</file>

<file path=xl/sharedStrings.xml><?xml version="1.0" encoding="utf-8"?>
<sst xmlns="http://schemas.openxmlformats.org/spreadsheetml/2006/main" count="3725" uniqueCount="1306">
  <si>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</si>
  <si>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</si>
  <si>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</si>
  <si>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</si>
  <si>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</si>
  <si>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</si>
  <si>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</si>
  <si>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</si>
  <si>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</si>
  <si>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</si>
  <si>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</si>
  <si>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</si>
  <si>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</si>
  <si>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</si>
  <si>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</si>
  <si>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</si>
  <si>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</si>
  <si>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</si>
  <si>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</si>
  <si>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</si>
  <si>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</si>
  <si>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</si>
  <si>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</si>
  <si>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</si>
  <si>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</si>
  <si>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</si>
  <si>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</si>
  <si>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</si>
  <si>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</si>
  <si>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</si>
  <si>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</si>
  <si>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</si>
  <si>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</si>
  <si>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</si>
  <si>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</si>
  <si>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</si>
  <si>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</si>
  <si>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</si>
  <si>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</si>
  <si>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</si>
  <si>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</si>
  <si>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</si>
  <si>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</si>
  <si>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</si>
  <si>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</si>
  <si>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</si>
  <si>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</si>
  <si>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</si>
  <si>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</si>
  <si>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</si>
  <si>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</si>
  <si>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</si>
  <si>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</si>
  <si>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</si>
  <si>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</si>
  <si>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</si>
  <si>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</si>
  <si>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</si>
  <si>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</si>
  <si>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</si>
  <si>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</si>
  <si>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</si>
  <si>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</si>
  <si>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</si>
  <si>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</si>
  <si>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</si>
  <si>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</si>
  <si>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</si>
  <si>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</si>
  <si>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</si>
  <si>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</si>
  <si>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</si>
  <si>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</si>
  <si>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</si>
  <si>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</si>
  <si>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</si>
  <si>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</si>
  <si>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</si>
  <si>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</si>
  <si>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</si>
  <si>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</si>
  <si>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</si>
  <si>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</si>
  <si>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</si>
  <si>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</si>
  <si>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</si>
  <si>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</si>
  <si>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</si>
  <si>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</si>
  <si>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</si>
  <si>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</si>
  <si>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</si>
  <si>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</si>
  <si>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</si>
  <si>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</si>
  <si>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</si>
  <si>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</si>
  <si>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</si>
  <si>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</si>
  <si>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</si>
  <si>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</si>
  <si>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</si>
  <si>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</si>
  <si>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</si>
  <si>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</si>
  <si>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</si>
  <si>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</si>
  <si>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</si>
  <si>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</si>
  <si>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</si>
  <si>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</si>
  <si>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</si>
  <si>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</si>
  <si>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</si>
  <si>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</si>
  <si>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</si>
  <si>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</si>
  <si>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</si>
  <si>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</si>
  <si>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</si>
  <si>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</si>
  <si>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</si>
  <si>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</si>
  <si>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</si>
  <si>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</si>
  <si>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</si>
  <si>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</si>
  <si>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</si>
  <si>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</si>
  <si>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</si>
  <si>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</si>
  <si>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</si>
  <si>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</si>
  <si>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</si>
  <si>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</si>
  <si>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</si>
  <si>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</si>
  <si>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</si>
  <si>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</si>
  <si>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</si>
  <si>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</si>
  <si>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</si>
  <si>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</si>
  <si>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</si>
  <si>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</si>
  <si>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</si>
  <si>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</si>
  <si>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</si>
  <si>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</si>
  <si>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</si>
  <si>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</si>
  <si>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</si>
  <si>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</si>
  <si>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</si>
  <si>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</si>
  <si>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</si>
  <si>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</si>
  <si>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</si>
  <si>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</si>
  <si>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</si>
  <si>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</si>
  <si>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</si>
  <si>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</si>
  <si>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</si>
  <si>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</si>
  <si>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</si>
  <si>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</si>
  <si>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</si>
  <si>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</si>
  <si>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</si>
  <si>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</si>
  <si>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</si>
  <si>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</si>
  <si>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</si>
  <si>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</si>
  <si>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</si>
  <si>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</si>
  <si>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</si>
  <si>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</si>
  <si>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</si>
  <si>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</si>
  <si>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</si>
  <si>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</si>
  <si>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</si>
  <si>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</si>
  <si>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</si>
  <si>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</si>
  <si>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</si>
  <si>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</si>
  <si>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</si>
  <si>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</si>
  <si>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</si>
  <si>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</si>
  <si>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</si>
  <si>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</si>
  <si>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</si>
  <si>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</si>
  <si>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</si>
  <si>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</si>
  <si>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</si>
  <si>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</si>
  <si>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</si>
  <si>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</si>
  <si>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</si>
  <si>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</si>
  <si>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</si>
  <si>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</si>
  <si>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</si>
  <si>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</si>
  <si>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</si>
  <si>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</si>
  <si>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</si>
  <si>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</si>
  <si>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</si>
  <si>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</si>
  <si>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</si>
  <si>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</si>
  <si>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</si>
  <si>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</si>
  <si>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</si>
  <si>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</si>
  <si>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</si>
  <si>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</si>
  <si>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</si>
  <si>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</si>
  <si>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</si>
  <si>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</si>
  <si>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</si>
  <si>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</si>
  <si>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</si>
  <si>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</si>
  <si>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</si>
  <si>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</si>
  <si>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</si>
  <si>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</si>
  <si>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</si>
  <si>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</si>
  <si>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</si>
  <si>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</si>
  <si>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</si>
  <si>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</si>
  <si>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</si>
  <si>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</si>
  <si>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</si>
  <si>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</si>
  <si>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</si>
  <si>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</si>
  <si>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</si>
  <si>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</si>
  <si>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</si>
  <si>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</si>
  <si>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</si>
  <si>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</si>
  <si>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</si>
  <si>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</si>
  <si>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</si>
  <si>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</si>
  <si>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</si>
  <si>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</si>
  <si>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</si>
  <si>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</si>
  <si>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</si>
  <si>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</si>
  <si>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</si>
  <si>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</si>
  <si>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</si>
  <si>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</si>
  <si>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</si>
  <si>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</si>
  <si>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</si>
  <si>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</si>
  <si>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</si>
  <si>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</si>
  <si>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</si>
  <si>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</si>
  <si>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</si>
  <si>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</si>
  <si>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</si>
  <si>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</si>
  <si>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</si>
  <si>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</si>
  <si>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</si>
  <si>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</si>
  <si>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</si>
  <si>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</si>
  <si>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</si>
  <si>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</si>
  <si>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</si>
  <si>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</si>
  <si>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</si>
  <si>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</si>
  <si>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</si>
  <si>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</si>
  <si>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</si>
  <si>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</si>
  <si>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</si>
  <si>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</si>
  <si>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</si>
  <si>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</si>
  <si>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</si>
  <si>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</si>
  <si>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</si>
  <si>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</si>
  <si>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</si>
  <si>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</si>
  <si>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</si>
  <si>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</si>
  <si>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</si>
  <si>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</si>
  <si>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</si>
  <si>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</si>
  <si>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</si>
  <si>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</si>
  <si>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</si>
  <si>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</si>
  <si>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</si>
  <si>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</si>
  <si>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</si>
  <si>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</si>
  <si>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</si>
  <si>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</si>
  <si>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</si>
  <si>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</si>
  <si>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</si>
  <si>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</si>
  <si>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</si>
  <si>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</si>
  <si>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</si>
  <si>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</si>
  <si>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</si>
  <si>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</si>
  <si>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</si>
  <si>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</si>
  <si>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</si>
  <si>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</si>
  <si>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</si>
  <si>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</si>
  <si>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</si>
  <si>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</si>
  <si>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</si>
  <si>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</si>
  <si>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</si>
  <si>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</si>
  <si>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</si>
  <si>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</si>
  <si>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</si>
  <si>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</si>
  <si>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</si>
  <si>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</si>
  <si>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</si>
  <si>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</si>
  <si>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</si>
  <si>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</si>
  <si>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</si>
  <si>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</si>
  <si>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</si>
  <si>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</si>
  <si>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</si>
  <si>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</si>
  <si>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</si>
  <si>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</si>
  <si>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</si>
  <si>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</si>
  <si>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</si>
  <si>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</si>
  <si>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</si>
  <si>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</si>
  <si>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</si>
  <si>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</si>
  <si>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</si>
  <si>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</si>
  <si>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</si>
  <si>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</si>
  <si>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</si>
  <si>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</si>
  <si>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</si>
  <si>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</si>
  <si>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</si>
  <si>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</si>
  <si>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</si>
  <si>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</si>
  <si>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</si>
  <si>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</si>
  <si>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</si>
  <si>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</si>
  <si>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</si>
  <si>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</si>
  <si>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</si>
  <si>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</si>
  <si>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</si>
  <si>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</si>
  <si>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</si>
  <si>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</si>
  <si>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</si>
  <si>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</si>
  <si>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</si>
  <si>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</si>
  <si>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</si>
  <si>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</si>
  <si>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</si>
  <si>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</si>
  <si>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</si>
  <si>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</si>
  <si>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</si>
  <si>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</si>
  <si>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</si>
  <si>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</si>
  <si>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</si>
  <si>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</si>
  <si>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</si>
  <si>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</si>
  <si>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</si>
  <si>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</si>
  <si>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</si>
  <si>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</si>
  <si>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</si>
  <si>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</si>
  <si>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</si>
  <si>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</si>
  <si>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</si>
  <si>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</si>
  <si>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</si>
  <si>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</si>
  <si>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</si>
  <si>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</si>
  <si>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</si>
  <si>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</si>
  <si>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</si>
  <si>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</si>
  <si>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</si>
  <si>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</si>
  <si>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</si>
  <si>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</si>
  <si>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</si>
  <si>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</si>
  <si>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</si>
  <si>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</si>
  <si>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</si>
  <si>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</si>
  <si>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</si>
  <si>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</si>
  <si>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</si>
  <si>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</si>
  <si>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</si>
  <si>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</si>
  <si>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</si>
  <si>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</si>
  <si>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</si>
  <si>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</si>
  <si>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</si>
  <si>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</si>
  <si>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</si>
  <si>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</si>
  <si>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</si>
  <si>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</si>
  <si>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</si>
  <si>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</si>
  <si>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</si>
  <si>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</si>
  <si>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</si>
  <si>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</si>
  <si>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</si>
  <si>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</si>
  <si>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</si>
  <si>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</si>
  <si>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</si>
  <si>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</si>
  <si>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</si>
  <si>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</si>
  <si>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</si>
  <si>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</si>
  <si>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</si>
  <si>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</si>
  <si>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</si>
  <si>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</si>
  <si>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</si>
  <si>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</si>
  <si>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</si>
  <si>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</si>
  <si>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</si>
  <si>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</si>
  <si>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</si>
  <si>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</si>
  <si>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</si>
  <si>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</si>
  <si>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</si>
  <si>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</si>
  <si>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</si>
  <si>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</si>
  <si>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</si>
  <si>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</si>
  <si>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</si>
  <si>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</si>
  <si>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</si>
  <si>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</si>
  <si>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</si>
  <si>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</si>
  <si>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</si>
  <si>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</si>
  <si>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</si>
  <si>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</si>
  <si>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</si>
  <si>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</si>
  <si>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</si>
  <si>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</si>
  <si>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</si>
  <si>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</si>
  <si>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</si>
  <si>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</si>
  <si>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</si>
  <si>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</si>
  <si>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</si>
  <si>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</si>
  <si>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</si>
  <si>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</si>
  <si>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</si>
  <si>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</si>
  <si>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</si>
  <si>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</si>
  <si>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</si>
  <si>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</si>
  <si>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</si>
  <si>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</si>
  <si>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</si>
  <si>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</si>
  <si>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</si>
  <si>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</si>
  <si>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</si>
  <si>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</si>
  <si>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</si>
  <si>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</si>
  <si>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</si>
  <si>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</si>
  <si>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</si>
  <si>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</si>
  <si>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</si>
  <si>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</si>
  <si>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</si>
  <si>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</si>
  <si>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</si>
  <si>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</si>
  <si>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</si>
  <si>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</si>
  <si>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</si>
  <si>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</si>
  <si>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</si>
  <si>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</si>
  <si>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</si>
  <si>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</si>
  <si>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</si>
  <si>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</si>
  <si>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</si>
  <si>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</si>
  <si>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</si>
  <si>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</si>
  <si>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</si>
  <si>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</si>
  <si>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</si>
  <si>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</si>
  <si>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</si>
  <si>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</si>
  <si>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</si>
  <si>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</si>
  <si>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</si>
  <si>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</si>
  <si>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</si>
  <si>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</si>
  <si>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</si>
  <si>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</si>
  <si>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</si>
  <si>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</si>
  <si>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</si>
  <si>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</si>
  <si>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</si>
  <si>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</si>
  <si>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</si>
  <si>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</si>
  <si>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</si>
  <si>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</si>
  <si>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</si>
  <si>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</si>
  <si>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</si>
  <si>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</si>
  <si>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</si>
  <si>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</si>
  <si>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</si>
  <si>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</si>
  <si>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</si>
  <si>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</si>
  <si>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</si>
  <si>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</si>
  <si>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</si>
  <si>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</si>
  <si>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</si>
  <si>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</si>
  <si>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</si>
  <si>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</si>
  <si>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</si>
  <si>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</si>
  <si>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</si>
  <si>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</si>
  <si>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</si>
  <si>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</si>
  <si>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</si>
  <si>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</si>
  <si>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</si>
  <si>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</si>
  <si>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</si>
  <si>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</si>
  <si>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</si>
  <si>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</si>
  <si>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</si>
  <si>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</si>
  <si>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</si>
  <si>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</si>
  <si>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</si>
  <si>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</si>
  <si>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</si>
  <si>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</si>
  <si>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</si>
  <si>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</si>
  <si>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</si>
  <si>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</si>
  <si>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</si>
  <si>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</si>
  <si>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</si>
  <si>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</si>
  <si>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</si>
  <si>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</si>
  <si>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</si>
  <si>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</si>
  <si>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</si>
  <si>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</si>
  <si>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</si>
  <si>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</si>
  <si>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</si>
  <si>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</si>
  <si>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</si>
  <si>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</si>
  <si>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</si>
  <si>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</si>
  <si>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</si>
  <si>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</si>
  <si>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</si>
  <si>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</si>
  <si>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</si>
  <si>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</si>
  <si>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</si>
  <si>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</si>
  <si>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</si>
  <si>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</si>
  <si>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</si>
  <si>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</si>
  <si>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</si>
  <si>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</si>
  <si>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</si>
  <si>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</si>
  <si>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</si>
  <si>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</si>
  <si>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</si>
  <si>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</si>
  <si>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</si>
  <si>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</si>
  <si>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</si>
  <si>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</si>
  <si>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</si>
  <si>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</si>
  <si>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</si>
  <si>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</si>
  <si>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</si>
  <si>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</si>
  <si>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</si>
  <si>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</si>
  <si>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</si>
  <si>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</si>
  <si>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</si>
  <si>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</si>
  <si>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</si>
  <si>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</si>
  <si>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</si>
  <si>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</si>
  <si>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</si>
  <si>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</si>
  <si>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</si>
  <si>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</si>
  <si>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</si>
  <si>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</si>
  <si>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</si>
  <si>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</si>
  <si>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</si>
  <si>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</si>
  <si>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</si>
  <si>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</si>
  <si>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</si>
  <si>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</si>
  <si>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</si>
  <si>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</si>
  <si>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</si>
  <si>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</si>
  <si>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</si>
  <si>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</si>
  <si>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</si>
  <si>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</si>
  <si>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</si>
  <si>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</si>
  <si>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</si>
  <si>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</si>
  <si>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</si>
  <si>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</si>
  <si>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</si>
  <si>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</si>
  <si>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</si>
  <si>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</si>
  <si>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</si>
  <si>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</si>
  <si>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</si>
  <si>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</si>
  <si>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</si>
  <si>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</si>
  <si>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</si>
  <si>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</si>
  <si>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</si>
  <si>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</si>
  <si>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</si>
  <si>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</si>
  <si>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</si>
  <si>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</si>
  <si>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</si>
  <si>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</si>
  <si>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</si>
  <si>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</si>
  <si>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</si>
  <si>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</si>
  <si>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</si>
  <si>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</si>
  <si>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</si>
  <si>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</si>
  <si>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</si>
  <si>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</si>
  <si>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</si>
  <si>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</si>
  <si>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</si>
  <si>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</si>
  <si>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</si>
  <si>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</si>
  <si>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</si>
  <si>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</si>
  <si>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</si>
  <si>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</si>
  <si>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</si>
  <si>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</si>
  <si>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</si>
  <si>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</si>
  <si>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</si>
  <si>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</si>
  <si>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</si>
  <si>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</si>
  <si>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</si>
  <si>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</si>
  <si>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</si>
  <si>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</si>
  <si>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</si>
  <si>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</si>
  <si>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</si>
  <si>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</si>
  <si>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</si>
  <si>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</si>
  <si>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</si>
  <si>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</si>
  <si>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</si>
  <si>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</si>
  <si>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</si>
  <si>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</si>
  <si>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</si>
  <si>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</si>
  <si>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</si>
  <si>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</si>
  <si>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</si>
  <si>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</si>
  <si>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</si>
  <si>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</si>
  <si>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</si>
  <si>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</si>
  <si>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</si>
  <si>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</si>
  <si>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</si>
  <si>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</si>
  <si>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</si>
  <si>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</si>
  <si>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</si>
  <si>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</si>
  <si>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</si>
  <si>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</si>
  <si>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</si>
  <si>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</si>
  <si>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</si>
  <si>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</si>
  <si>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</si>
  <si>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</si>
  <si>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</si>
  <si>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</si>
  <si>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</si>
  <si>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</si>
  <si>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</si>
  <si>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</si>
  <si>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</si>
  <si>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</si>
  <si>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</si>
  <si>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</si>
  <si>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</si>
  <si>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</si>
  <si>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</si>
  <si>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</si>
  <si>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</si>
  <si>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</si>
  <si>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</si>
  <si>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</si>
  <si>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</si>
  <si>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</si>
  <si>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</si>
  <si>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</si>
  <si>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</si>
  <si>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</si>
  <si>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</si>
  <si>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</si>
  <si>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</si>
  <si>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</si>
  <si>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</si>
  <si>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</si>
  <si>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</si>
  <si>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</si>
  <si>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</si>
  <si>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</si>
  <si>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</si>
  <si>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</si>
  <si>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</si>
  <si>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</si>
  <si>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</si>
  <si>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</si>
  <si>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</si>
  <si>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</si>
  <si>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</si>
  <si>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</si>
  <si>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</si>
  <si>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</si>
  <si>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</si>
  <si>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</si>
  <si>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</si>
  <si>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</si>
  <si>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</si>
  <si>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</si>
  <si>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</si>
  <si>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</si>
  <si>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</si>
  <si>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</si>
  <si>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</si>
  <si>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</si>
  <si>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</si>
  <si>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</si>
  <si>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</si>
  <si>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</si>
  <si>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</si>
  <si>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</si>
  <si>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</si>
  <si>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</si>
  <si>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</si>
  <si>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</si>
  <si>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</si>
  <si>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</si>
  <si>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</si>
  <si>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</si>
  <si>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</si>
  <si>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</si>
  <si>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</si>
  <si>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</si>
  <si>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</si>
  <si>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</si>
  <si>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</si>
  <si>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</si>
  <si>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</si>
  <si>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</si>
  <si>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</si>
  <si>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</si>
  <si>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</si>
  <si>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</si>
  <si>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</si>
  <si>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</si>
  <si>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</si>
  <si>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</si>
  <si>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</si>
  <si>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</si>
  <si>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</si>
  <si>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</si>
  <si>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</si>
  <si>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</si>
  <si>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</si>
  <si>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</si>
  <si>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</si>
  <si>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</si>
  <si>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</si>
  <si>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</si>
  <si>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</si>
  <si>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</si>
  <si>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</si>
  <si>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</si>
  <si>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</si>
  <si>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</si>
  <si>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</si>
  <si>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</si>
  <si>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</si>
  <si>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</si>
  <si>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</si>
  <si>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</si>
  <si>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</si>
  <si>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</si>
  <si>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</si>
  <si>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</si>
  <si>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</si>
  <si>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</si>
  <si>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</si>
  <si>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</si>
  <si>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</si>
  <si>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</si>
  <si>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</si>
  <si>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</si>
  <si>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</si>
  <si>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</si>
  <si>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</si>
  <si>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</si>
  <si>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</si>
  <si>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</si>
  <si>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</si>
  <si>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</si>
  <si>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</si>
  <si>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</si>
  <si>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</si>
  <si>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</si>
  <si>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</si>
  <si>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</si>
  <si>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</si>
  <si>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</si>
  <si>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</si>
  <si>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</si>
  <si>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</si>
  <si>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</si>
  <si>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</si>
  <si>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</si>
  <si>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</si>
  <si>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</si>
  <si>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</si>
  <si>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</si>
  <si>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</si>
  <si>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</si>
  <si>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</si>
  <si>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</si>
  <si>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</si>
  <si>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</si>
  <si>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</si>
  <si>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</si>
  <si>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</si>
  <si>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</si>
  <si>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</si>
  <si>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</si>
  <si>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</si>
  <si>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</si>
  <si>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</si>
  <si>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</si>
  <si>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</si>
  <si>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</si>
  <si>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</si>
  <si>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</si>
  <si>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</si>
  <si>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</si>
  <si>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</si>
  <si>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</si>
  <si>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</si>
  <si>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</si>
  <si>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</si>
  <si>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</si>
  <si>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</si>
  <si>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</si>
  <si>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</si>
  <si>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</si>
  <si>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</si>
  <si>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</si>
  <si>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</si>
  <si>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</si>
  <si>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</si>
  <si>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</si>
  <si>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</si>
  <si>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</si>
  <si>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</si>
  <si>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</si>
  <si>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</si>
  <si>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</si>
  <si>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</si>
  <si>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</si>
  <si>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COFFEEDAY</t>
  </si>
  <si>
    <t>Coffee Day Enterprise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</si>
  <si>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</si>
  <si>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</si>
  <si>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</si>
  <si>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</si>
  <si>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</si>
  <si>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</si>
  <si>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</si>
  <si>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</si>
  <si>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</si>
  <si>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</si>
  <si>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</si>
  <si>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</si>
  <si>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</si>
  <si>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</si>
  <si>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</si>
  <si>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</si>
  <si>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</si>
  <si>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</si>
  <si>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</si>
  <si>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</si>
  <si>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365-385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</si>
  <si>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</si>
  <si>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</si>
  <si>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</si>
  <si>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</si>
  <si>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</si>
  <si>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</si>
  <si>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</si>
  <si>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</si>
  <si>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</si>
  <si>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BGRENERGY</t>
  </si>
  <si>
    <t>BGR Energy Systems Ltd</t>
  </si>
  <si>
    <t>Indiabulls Hsg Fin Ltd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</si>
  <si>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</si>
  <si>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</si>
  <si>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</si>
  <si>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</si>
  <si>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</si>
  <si>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</si>
  <si>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</si>
  <si>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</si>
  <si>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</si>
  <si>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</si>
  <si>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KELLTONTEC</t>
  </si>
  <si>
    <t>Kellton Tech Sol Ltd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</si>
  <si>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</si>
  <si>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</si>
  <si>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</si>
  <si>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</si>
  <si>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</si>
  <si>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</si>
  <si>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</si>
  <si>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</si>
  <si>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ENBETRD</t>
  </si>
  <si>
    <t>RAJKOTINV</t>
  </si>
  <si>
    <t>TIMESGTY</t>
  </si>
  <si>
    <t>AKSHAR</t>
  </si>
  <si>
    <t>Akshar Spintex Limited</t>
  </si>
  <si>
    <t>ANTGRAPHIC</t>
  </si>
  <si>
    <t>Antarctica Graphics Ltd</t>
  </si>
  <si>
    <t>LYPSAGEMS</t>
  </si>
  <si>
    <t>Lypsa Gems &amp; Jewel Ltd</t>
  </si>
  <si>
    <t>PRESSTONIC</t>
  </si>
  <si>
    <t>Presstonic Engineering L</t>
  </si>
  <si>
    <t>RIIL</t>
  </si>
  <si>
    <t>Reliance Indl Infra Ltd</t>
  </si>
  <si>
    <t>SALASAR</t>
  </si>
  <si>
    <t>Salasar Techno Engg. Ltd.</t>
  </si>
  <si>
    <t>Times Guaranty Limited</t>
  </si>
  <si>
    <t>TRACXN</t>
  </si>
  <si>
    <t>Tracxn Technologies Ltd</t>
  </si>
  <si>
    <t>VIKASLIFE</t>
  </si>
  <si>
    <t>Vikas Lifecare Limited</t>
  </si>
  <si>
    <t>VISHWAS FINCAP SERVICES PRIVATE LIMITED</t>
  </si>
  <si>
    <t>Profit of Rs.6.5/-</t>
  </si>
  <si>
    <t>25-35</t>
  </si>
  <si>
    <t>Loss of Rs.9.5/-</t>
  </si>
  <si>
    <t>METROPOLIS DEC FUT</t>
  </si>
  <si>
    <t>1661-1687</t>
  </si>
  <si>
    <t>No Profit No loss</t>
  </si>
  <si>
    <t>GARBIFIN</t>
  </si>
  <si>
    <t>KALPATARU SHARES &amp; STOCK BROKING PRIVATE LIMITED</t>
  </si>
  <si>
    <t>NAKSH</t>
  </si>
  <si>
    <t>NITIN NEMA</t>
  </si>
  <si>
    <t>RGF</t>
  </si>
  <si>
    <t>TRANSPACT</t>
  </si>
  <si>
    <t>PARTH HEMANT PARIKH</t>
  </si>
  <si>
    <t>VIBRANT SECURITIES PVT. LTD</t>
  </si>
  <si>
    <t>MANALIPETC</t>
  </si>
  <si>
    <t>Manali Petrochemicals Lt</t>
  </si>
  <si>
    <t>NURECA</t>
  </si>
  <si>
    <t>Nureca Limited</t>
  </si>
  <si>
    <t>AKG</t>
  </si>
  <si>
    <t>AKG Exim Limited</t>
  </si>
  <si>
    <t>ALSTONE</t>
  </si>
  <si>
    <t>SAHASTRAA ADVISORS PRIVATE LIMITED</t>
  </si>
  <si>
    <t>RAJESH KUMAR JAIN</t>
  </si>
  <si>
    <t>EMPOWER</t>
  </si>
  <si>
    <t>SSAMTA AMAR GAALA</t>
  </si>
  <si>
    <t>F3 ADVISORS PRIVATE LIMITED</t>
  </si>
  <si>
    <t>MANSI SHARE &amp; STOCK ADVISORS PRIVATE LIMITED</t>
  </si>
  <si>
    <t>LIESHA CORPORATION PRIVATE LIMITED .</t>
  </si>
  <si>
    <t>SETU SECURITIES PVT. LTD.</t>
  </si>
  <si>
    <t>ICICI PRUDENTIAL MUTUAL FUND</t>
  </si>
  <si>
    <t>ORTINLAABS</t>
  </si>
  <si>
    <t>TAMALMONDAL</t>
  </si>
  <si>
    <t>NIKHILESH TRADERS LLP</t>
  </si>
  <si>
    <t>VEERKRUPA</t>
  </si>
  <si>
    <t>SAHIL BIPIN MEHTA</t>
  </si>
  <si>
    <t>WARDINMOBI</t>
  </si>
  <si>
    <t>INDIAN CO-OPERATIVE CREDIT SOCIETY LIMITED</t>
  </si>
  <si>
    <t>MANSI SHARE AND STOCK ADVISORS PVT LTD</t>
  </si>
  <si>
    <t>DOMS</t>
  </si>
  <si>
    <t>DOMS Industries Limited</t>
  </si>
  <si>
    <t>ESSARSHPNG</t>
  </si>
  <si>
    <t>Essar Shipping Limited</t>
  </si>
  <si>
    <t>GRT STRATEGIC VENTURES LLP</t>
  </si>
  <si>
    <t>BOFA SECURITIES EUROPE SA</t>
  </si>
  <si>
    <t>MUSIGMA SECURITIES</t>
  </si>
  <si>
    <t>GOLDMINE STOCKS PRIVATE LIMITED</t>
  </si>
  <si>
    <t>INDOBORAX</t>
  </si>
  <si>
    <t>Indo Borax &amp; Chemical Ltd</t>
  </si>
  <si>
    <t>IPL</t>
  </si>
  <si>
    <t>India Pesticides Limited</t>
  </si>
  <si>
    <t>ONE TREE HILL PROPERTIES PVT L</t>
  </si>
  <si>
    <t>LOKESHMACH</t>
  </si>
  <si>
    <t>Lokesh Machines Limited</t>
  </si>
  <si>
    <t>MCLEODRUSS</t>
  </si>
  <si>
    <t>Mcleod Russel India Limit</t>
  </si>
  <si>
    <t>MOREPENLAB</t>
  </si>
  <si>
    <t>Morepan Laboratories Ltd.</t>
  </si>
  <si>
    <t>MSTCLTD</t>
  </si>
  <si>
    <t>MSTC Limited</t>
  </si>
  <si>
    <t>MTNL</t>
  </si>
  <si>
    <t>Maha Tel Nigam Ltd.</t>
  </si>
  <si>
    <t>RPOWER</t>
  </si>
  <si>
    <t>Reliance Power Limited</t>
  </si>
  <si>
    <t>TBZ</t>
  </si>
  <si>
    <t>Trib Bhimji Zaveri Ltd</t>
  </si>
  <si>
    <t>MSB E TRADE SECURITIES LIMITED</t>
  </si>
  <si>
    <t>ARSHIYA</t>
  </si>
  <si>
    <t>Arshiya Limited</t>
  </si>
  <si>
    <t>SKA ASSET SOLUTIONS LLP</t>
  </si>
  <si>
    <t>PARICHAY INFRASTRUCTURE LIMITED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</si>
  <si>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</si>
  <si>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</si>
  <si>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</si>
  <si>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</si>
  <si>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</si>
  <si>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</si>
  <si>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</si>
  <si>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</si>
  <si>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</si>
  <si>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</si>
  <si>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</si>
  <si>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</si>
  <si>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</si>
  <si>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</si>
  <si>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</si>
  <si>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</si>
  <si>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</si>
  <si>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</si>
  <si>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</si>
  <si>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38-40</t>
  </si>
  <si>
    <t>ASPIRA</t>
  </si>
  <si>
    <t>SOCRADAMUS CAPITAL PRIVATE LIMITED .</t>
  </si>
  <si>
    <t>GLORIOUS HOLDINGS PVT LTD</t>
  </si>
  <si>
    <t>BENCHMARK</t>
  </si>
  <si>
    <t>SPREAD X SECURITIES PRIVATE LIMITED</t>
  </si>
  <si>
    <t>NEOMILE CORPORATE ADVISORY PRIVATE LIMITED</t>
  </si>
  <si>
    <t>VINEY EQUITY MARKET LLP</t>
  </si>
  <si>
    <t>CONFINT</t>
  </si>
  <si>
    <t>PRACHI JAIN</t>
  </si>
  <si>
    <t>PINKY SURANA</t>
  </si>
  <si>
    <t>CRESSAN</t>
  </si>
  <si>
    <t>DAIKAFFI</t>
  </si>
  <si>
    <t>EPITOME TRADING AND INVESTMENTS</t>
  </si>
  <si>
    <t>SANDEEP KAPADIA</t>
  </si>
  <si>
    <t>AVANCE VENTURES PRIVATE LIMITED</t>
  </si>
  <si>
    <t>NISHITH KARTIK PANDIT</t>
  </si>
  <si>
    <t>ETT</t>
  </si>
  <si>
    <t>HANSABEN BHARATKUMAR PATEL</t>
  </si>
  <si>
    <t>PURAV BHARATBHAI PATEL</t>
  </si>
  <si>
    <t>FRANKLININD</t>
  </si>
  <si>
    <t>SUNITA DEVI KEDIA</t>
  </si>
  <si>
    <t>KAUPILKUMAR HASMUKHBHAI SHAH</t>
  </si>
  <si>
    <t>FUNDVISER</t>
  </si>
  <si>
    <t>DIVYA KANDA</t>
  </si>
  <si>
    <t>GREENCREST</t>
  </si>
  <si>
    <t>GUJINJEC</t>
  </si>
  <si>
    <t>ANKITABEN INDRAVADANBHAI PARMAR</t>
  </si>
  <si>
    <t>RUCHIRA GOYAL</t>
  </si>
  <si>
    <t>GVBL</t>
  </si>
  <si>
    <t>JAYSUKHLAL TRIBHOVANDAS DOSHI</t>
  </si>
  <si>
    <t>HAZOOR</t>
  </si>
  <si>
    <t>NEXPACT LIMITED</t>
  </si>
  <si>
    <t>KATYAYANI TRADELINK PRIVATE LIMITED</t>
  </si>
  <si>
    <t>BANKE TRADELINK PRIVATE LIMITED</t>
  </si>
  <si>
    <t>KCLINFRA</t>
  </si>
  <si>
    <t>SHASHANK PRAVINCHANDRA DOSHI</t>
  </si>
  <si>
    <t>KEVAL SHARE BROKING P.LTD</t>
  </si>
  <si>
    <t>ABHINAV AGARWAL</t>
  </si>
  <si>
    <t>MIVENMACH</t>
  </si>
  <si>
    <t>GLADISMENEZES</t>
  </si>
  <si>
    <t>GLASTON MARIO MENEZES</t>
  </si>
  <si>
    <t>VIVEK KANDA</t>
  </si>
  <si>
    <t>SNEHLATA DINKAR SONAR</t>
  </si>
  <si>
    <t>OMEGAIN</t>
  </si>
  <si>
    <t>OMNIPOTENT</t>
  </si>
  <si>
    <t>POONAM LAMBA</t>
  </si>
  <si>
    <t>ONWARDTEC</t>
  </si>
  <si>
    <t>KOTAK MAHINDRA LIFE INSURANCE COMPANY LIMITED</t>
  </si>
  <si>
    <t>JIGAR HARISH MEHTA</t>
  </si>
  <si>
    <t>ONWARD SOFTWARE TECHNOLOGIES PRIVATE LIMITED</t>
  </si>
  <si>
    <t>IRAGE BROKING SERVICES LLP</t>
  </si>
  <si>
    <t>INFINITY DIRECT HOLDINGS</t>
  </si>
  <si>
    <t>AAFIEN RESEARCH LLP</t>
  </si>
  <si>
    <t>PANABYTE</t>
  </si>
  <si>
    <t>DEVCHAND LALJI RAMBHIA</t>
  </si>
  <si>
    <t>REETECH</t>
  </si>
  <si>
    <t>SHERWOOD SECURITIES PVT LTD</t>
  </si>
  <si>
    <t>RELHOME</t>
  </si>
  <si>
    <t>SABOOBR</t>
  </si>
  <si>
    <t>PRATIMA SHARMA</t>
  </si>
  <si>
    <t>SAGARPROD</t>
  </si>
  <si>
    <t>USHAGULATI</t>
  </si>
  <si>
    <t>IMEDIABLITZ SOLUTIONS LLP</t>
  </si>
  <si>
    <t>ANILKUMAR</t>
  </si>
  <si>
    <t>SAMYAKINT</t>
  </si>
  <si>
    <t>CURIC GLASS PVT LTD</t>
  </si>
  <si>
    <t>SANTOSHF</t>
  </si>
  <si>
    <t>RAMESHRAVI</t>
  </si>
  <si>
    <t>SELLWIN</t>
  </si>
  <si>
    <t>FERIN PRASHANT KUMAR PATEL</t>
  </si>
  <si>
    <t>VISHAL CHINUBHAI SUTHAR HUF</t>
  </si>
  <si>
    <t>SHIVAEXPO</t>
  </si>
  <si>
    <t>GEETA CHHABRA</t>
  </si>
  <si>
    <t>GIAN CHAND HUF</t>
  </si>
  <si>
    <t>SIYARAM</t>
  </si>
  <si>
    <t>STARLENT</t>
  </si>
  <si>
    <t>SAI KRUPA INVESTMENT CO</t>
  </si>
  <si>
    <t>DHIRAJBHAI VAGHJIBHAI KORADIYA</t>
  </si>
  <si>
    <t>BHAGYESH JINESH SHAH (HUF)</t>
  </si>
  <si>
    <t>YELLOWSTONE VENTURES LLP</t>
  </si>
  <si>
    <t>GAURANG JITENDRA PAREKH</t>
  </si>
  <si>
    <t>VEERHEALTH</t>
  </si>
  <si>
    <t>SHAH NISHANT</t>
  </si>
  <si>
    <t>SAPAN ANIL SHAH HUF</t>
  </si>
  <si>
    <t>VIKRAMKUMAR KARANRAJ SAKARIA HUF</t>
  </si>
  <si>
    <t>RAJESH KANJI SHAH (HUF)</t>
  </si>
  <si>
    <t>VEL</t>
  </si>
  <si>
    <t>JYOTSNABEN RANCHHODLAL PATEL</t>
  </si>
  <si>
    <t>ASHOKBHAI MADHUBHAI KORAT</t>
  </si>
  <si>
    <t>SWATI VASANT SANAS</t>
  </si>
  <si>
    <t>AMIORG</t>
  </si>
  <si>
    <t>Ami Organics Limited</t>
  </si>
  <si>
    <t>VALUEQUEST INVESTMENT ADVISORS PRIVATE LIMITED</t>
  </si>
  <si>
    <t>MORGAN STANLEY ASIA SINGAPORE PTE</t>
  </si>
  <si>
    <t>MALABAR INDIA FUND LIMITED</t>
  </si>
  <si>
    <t>GOLDMAN SACHS INVESTMENTS MAURITIUS  I LIMITED</t>
  </si>
  <si>
    <t>VALUEQUEST INVESTMENT ADVISORS PVT LTD</t>
  </si>
  <si>
    <t>ARMANFIN</t>
  </si>
  <si>
    <t>Arman Fin Serv Ltd</t>
  </si>
  <si>
    <t>CBAZAAR</t>
  </si>
  <si>
    <t>Net Avenue Technologies L</t>
  </si>
  <si>
    <t>DELPHIFX</t>
  </si>
  <si>
    <t>DELPHI WORLD MONEY LTD</t>
  </si>
  <si>
    <t>FOODSIN</t>
  </si>
  <si>
    <t>Foods &amp; Inns Limited</t>
  </si>
  <si>
    <t>GANDHAR</t>
  </si>
  <si>
    <t>Gandhar Oil Refine Ind L</t>
  </si>
  <si>
    <t>Hindustan Copper Ltd</t>
  </si>
  <si>
    <t>INOXINDIA</t>
  </si>
  <si>
    <t>INOX India Limited</t>
  </si>
  <si>
    <t>LEXUS</t>
  </si>
  <si>
    <t>Lexus Granito (India) Ltd</t>
  </si>
  <si>
    <t>CHAUHAN TRISHUL JITUSINH</t>
  </si>
  <si>
    <t>LFIC</t>
  </si>
  <si>
    <t>Lakshmi Fin Ind Corp Ltd</t>
  </si>
  <si>
    <t>SANDEEP PRAKASHCHANDRA JAIN (HUF)</t>
  </si>
  <si>
    <t>VIJIT TRADING</t>
  </si>
  <si>
    <t>Metropolis Healthcare Ltd</t>
  </si>
  <si>
    <t>NARENDRA PRATAP SINGH GAHLOT</t>
  </si>
  <si>
    <t>Onward Technologies Ltd</t>
  </si>
  <si>
    <t>RAJ TRADING</t>
  </si>
  <si>
    <t>ORTINLAB</t>
  </si>
  <si>
    <t>Ortin Laboratories Ltd</t>
  </si>
  <si>
    <t>PRASHANT EQUITY MANAGEMENT PRIVATE LIMITED</t>
  </si>
  <si>
    <t>RHFL</t>
  </si>
  <si>
    <t>Reliance Home Finance Ltd</t>
  </si>
  <si>
    <t>SHREEOSFM</t>
  </si>
  <si>
    <t>Shree OSFM E-Mobility Ltd</t>
  </si>
  <si>
    <t>PRASHANT D PAWAR</t>
  </si>
  <si>
    <t>TARSONS</t>
  </si>
  <si>
    <t>Tarsons Products Limited</t>
  </si>
  <si>
    <t>JAINAM UDAY SHAH</t>
  </si>
  <si>
    <t>VERTOZ</t>
  </si>
  <si>
    <t>Vertoz Advertising Ltd</t>
  </si>
  <si>
    <t>KIRANBEN GIRISHBHAI CHOVATIA</t>
  </si>
  <si>
    <t>GIRISHKUMAR LIMBABHAI CHOVATIA</t>
  </si>
  <si>
    <t>DHWANI GIRISHKUMAR CHOVATIA</t>
  </si>
  <si>
    <t>GMRP&amp;UI</t>
  </si>
  <si>
    <t>GMR Pow and Urban Infra L</t>
  </si>
  <si>
    <t>ASN INVESTMENTS LIMITED</t>
  </si>
  <si>
    <t>RISHI KAJARIA</t>
  </si>
  <si>
    <t>GIRIRAJ RATAN DAMANI</t>
  </si>
  <si>
    <t>UDAY RAMESH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</si>
</sst>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38.25">
      <c r="A10" s="349"/>
      <c r="B10" s="351"/>
      <c r="C10" s="351"/>
      <c r="D10" s="35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21350.400000000001</v>
      </c>
      <c r="F11" s="249">
        <v>21263.366666666669</v>
      </c>
      <c r="G11" s="248">
        <v>21147.033333333336</v>
      </c>
      <c r="H11" s="248">
        <v>20943.666666666668</v>
      </c>
      <c r="I11" s="248">
        <v>20827.333333333336</v>
      </c>
      <c r="J11" s="248">
        <v>21466.733333333337</v>
      </c>
      <c r="K11" s="248">
        <v>21583.066666666666</v>
      </c>
      <c r="L11" s="248">
        <v>21786.433333333338</v>
      </c>
      <c r="M11" s="247">
        <v>21379.7</v>
      </c>
      <c r="N11" s="247">
        <v>21060</v>
      </c>
      <c r="O11" s="247">
        <v>14888900</v>
      </c>
      <c r="P11" s="250">
        <v>-3.8321427187350633E-2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48105</v>
      </c>
      <c r="F12" s="249">
        <v>47759.216666666667</v>
      </c>
      <c r="G12" s="248">
        <v>47310.483333333337</v>
      </c>
      <c r="H12" s="248">
        <v>46515.966666666667</v>
      </c>
      <c r="I12" s="248">
        <v>46067.233333333337</v>
      </c>
      <c r="J12" s="248">
        <v>48553.733333333337</v>
      </c>
      <c r="K12" s="248">
        <v>49002.46666666666</v>
      </c>
      <c r="L12" s="248">
        <v>49796.983333333337</v>
      </c>
      <c r="M12" s="247">
        <v>48207.95</v>
      </c>
      <c r="N12" s="247">
        <v>46964.7</v>
      </c>
      <c r="O12" s="247">
        <v>2499645</v>
      </c>
      <c r="P12" s="250">
        <v>-3.8396510037680978E-2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21398.7</v>
      </c>
      <c r="F13" s="264">
        <v>21286.466666666667</v>
      </c>
      <c r="G13" s="266">
        <v>21149.383333333335</v>
      </c>
      <c r="H13" s="266">
        <v>20900.066666666669</v>
      </c>
      <c r="I13" s="266">
        <v>20762.983333333337</v>
      </c>
      <c r="J13" s="266">
        <v>21535.783333333333</v>
      </c>
      <c r="K13" s="266">
        <v>21672.866666666661</v>
      </c>
      <c r="L13" s="266">
        <v>21922.183333333331</v>
      </c>
      <c r="M13" s="267">
        <v>21423.55</v>
      </c>
      <c r="N13" s="267">
        <v>21037.15</v>
      </c>
      <c r="O13" s="267">
        <v>71080</v>
      </c>
      <c r="P13" s="268">
        <v>-4.4623655913978495E-2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10191.9</v>
      </c>
      <c r="F14" s="264">
        <v>10092.300000000001</v>
      </c>
      <c r="G14" s="266">
        <v>9976.6000000000022</v>
      </c>
      <c r="H14" s="266">
        <v>9761.3000000000011</v>
      </c>
      <c r="I14" s="266">
        <v>9645.6000000000022</v>
      </c>
      <c r="J14" s="266">
        <v>10307.600000000002</v>
      </c>
      <c r="K14" s="266">
        <v>10423.300000000003</v>
      </c>
      <c r="L14" s="266">
        <v>10638.600000000002</v>
      </c>
      <c r="M14" s="267">
        <v>10208</v>
      </c>
      <c r="N14" s="267">
        <v>9877</v>
      </c>
      <c r="O14" s="267">
        <v>724425</v>
      </c>
      <c r="P14" s="268">
        <v>0.12944340505144997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594.04999999999995</v>
      </c>
      <c r="F15" s="264">
        <v>581.5333333333333</v>
      </c>
      <c r="G15" s="266">
        <v>568.11666666666656</v>
      </c>
      <c r="H15" s="266">
        <v>542.18333333333328</v>
      </c>
      <c r="I15" s="266">
        <v>528.76666666666654</v>
      </c>
      <c r="J15" s="266">
        <v>607.46666666666658</v>
      </c>
      <c r="K15" s="266">
        <v>620.88333333333333</v>
      </c>
      <c r="L15" s="266">
        <v>646.81666666666661</v>
      </c>
      <c r="M15" s="267">
        <v>594.95000000000005</v>
      </c>
      <c r="N15" s="267">
        <v>555.6</v>
      </c>
      <c r="O15" s="267">
        <v>13579000</v>
      </c>
      <c r="P15" s="268">
        <v>-3.0694553501320578E-2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4703.8999999999996</v>
      </c>
      <c r="F16" s="264">
        <v>4651.6833333333334</v>
      </c>
      <c r="G16" s="266">
        <v>4581.8166666666666</v>
      </c>
      <c r="H16" s="266">
        <v>4459.7333333333336</v>
      </c>
      <c r="I16" s="266">
        <v>4389.8666666666668</v>
      </c>
      <c r="J16" s="266">
        <v>4773.7666666666664</v>
      </c>
      <c r="K16" s="266">
        <v>4843.6333333333332</v>
      </c>
      <c r="L16" s="266">
        <v>4965.7166666666662</v>
      </c>
      <c r="M16" s="267">
        <v>4721.55</v>
      </c>
      <c r="N16" s="267">
        <v>4529.6000000000004</v>
      </c>
      <c r="O16" s="267">
        <v>1073875</v>
      </c>
      <c r="P16" s="268">
        <v>-3.5477714157404291E-2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22433.65</v>
      </c>
      <c r="F17" s="264">
        <v>22305.833333333332</v>
      </c>
      <c r="G17" s="266">
        <v>22132.966666666664</v>
      </c>
      <c r="H17" s="266">
        <v>21832.283333333333</v>
      </c>
      <c r="I17" s="266">
        <v>21659.416666666664</v>
      </c>
      <c r="J17" s="266">
        <v>22606.516666666663</v>
      </c>
      <c r="K17" s="266">
        <v>22779.383333333331</v>
      </c>
      <c r="L17" s="266">
        <v>23080.066666666662</v>
      </c>
      <c r="M17" s="267">
        <v>22478.7</v>
      </c>
      <c r="N17" s="267">
        <v>22005.15</v>
      </c>
      <c r="O17" s="267">
        <v>143560</v>
      </c>
      <c r="P17" s="268">
        <v>2.2798518096323737E-2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159.6</v>
      </c>
      <c r="F18" s="264">
        <v>158.21666666666667</v>
      </c>
      <c r="G18" s="266">
        <v>156.48333333333335</v>
      </c>
      <c r="H18" s="266">
        <v>153.36666666666667</v>
      </c>
      <c r="I18" s="266">
        <v>151.63333333333335</v>
      </c>
      <c r="J18" s="266">
        <v>161.33333333333334</v>
      </c>
      <c r="K18" s="266">
        <v>163.06666666666663</v>
      </c>
      <c r="L18" s="266">
        <v>166.18333333333334</v>
      </c>
      <c r="M18" s="267">
        <v>159.94999999999999</v>
      </c>
      <c r="N18" s="267">
        <v>155.1</v>
      </c>
      <c r="O18" s="267">
        <v>78100200</v>
      </c>
      <c r="P18" s="268">
        <v>-5.7060360236491133E-3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219.75</v>
      </c>
      <c r="F19" s="264">
        <v>218.91666666666666</v>
      </c>
      <c r="G19" s="266">
        <v>216.83333333333331</v>
      </c>
      <c r="H19" s="266">
        <v>213.91666666666666</v>
      </c>
      <c r="I19" s="266">
        <v>211.83333333333331</v>
      </c>
      <c r="J19" s="266">
        <v>221.83333333333331</v>
      </c>
      <c r="K19" s="266">
        <v>223.91666666666663</v>
      </c>
      <c r="L19" s="266">
        <v>226.83333333333331</v>
      </c>
      <c r="M19" s="267">
        <v>221</v>
      </c>
      <c r="N19" s="267">
        <v>216</v>
      </c>
      <c r="O19" s="267">
        <v>33516600</v>
      </c>
      <c r="P19" s="268">
        <v>2.4233275067535358E-2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2114.9499999999998</v>
      </c>
      <c r="F20" s="264">
        <v>2096.2666666666664</v>
      </c>
      <c r="G20" s="266">
        <v>2068.7833333333328</v>
      </c>
      <c r="H20" s="266">
        <v>2022.6166666666663</v>
      </c>
      <c r="I20" s="266">
        <v>1995.1333333333328</v>
      </c>
      <c r="J20" s="266">
        <v>2142.4333333333329</v>
      </c>
      <c r="K20" s="266">
        <v>2169.9166666666665</v>
      </c>
      <c r="L20" s="266">
        <v>2216.083333333333</v>
      </c>
      <c r="M20" s="267">
        <v>2123.75</v>
      </c>
      <c r="N20" s="267">
        <v>2050.1</v>
      </c>
      <c r="O20" s="267">
        <v>4658100</v>
      </c>
      <c r="P20" s="268">
        <v>3.2723644828732953E-2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2817.6</v>
      </c>
      <c r="F21" s="264">
        <v>2794.2333333333336</v>
      </c>
      <c r="G21" s="266">
        <v>2753.166666666667</v>
      </c>
      <c r="H21" s="266">
        <v>2688.7333333333336</v>
      </c>
      <c r="I21" s="266">
        <v>2647.666666666667</v>
      </c>
      <c r="J21" s="266">
        <v>2858.666666666667</v>
      </c>
      <c r="K21" s="266">
        <v>2899.7333333333336</v>
      </c>
      <c r="L21" s="266">
        <v>2964.166666666667</v>
      </c>
      <c r="M21" s="267">
        <v>2835.3</v>
      </c>
      <c r="N21" s="267">
        <v>2729.8</v>
      </c>
      <c r="O21" s="267">
        <v>11883300</v>
      </c>
      <c r="P21" s="268">
        <v>5.1002283684344072E-3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1022.65</v>
      </c>
      <c r="F22" s="264">
        <v>1014.7000000000002</v>
      </c>
      <c r="G22" s="266">
        <v>1000.0000000000002</v>
      </c>
      <c r="H22" s="266">
        <v>977.35</v>
      </c>
      <c r="I22" s="266">
        <v>962.65000000000009</v>
      </c>
      <c r="J22" s="266">
        <v>1037.3500000000004</v>
      </c>
      <c r="K22" s="266">
        <v>1052.0500000000004</v>
      </c>
      <c r="L22" s="266">
        <v>1074.7000000000005</v>
      </c>
      <c r="M22" s="267">
        <v>1029.4000000000001</v>
      </c>
      <c r="N22" s="267">
        <v>992.05</v>
      </c>
      <c r="O22" s="267">
        <v>52453600</v>
      </c>
      <c r="P22" s="268">
        <v>8.2267191536474354E-3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4928.8</v>
      </c>
      <c r="F23" s="264">
        <v>4907.916666666667</v>
      </c>
      <c r="G23" s="266">
        <v>4841.8833333333341</v>
      </c>
      <c r="H23" s="266">
        <v>4754.9666666666672</v>
      </c>
      <c r="I23" s="266">
        <v>4688.9333333333343</v>
      </c>
      <c r="J23" s="266">
        <v>4994.8333333333339</v>
      </c>
      <c r="K23" s="266">
        <v>5060.8666666666668</v>
      </c>
      <c r="L23" s="266">
        <v>5147.7833333333338</v>
      </c>
      <c r="M23" s="267">
        <v>4973.95</v>
      </c>
      <c r="N23" s="267">
        <v>4821</v>
      </c>
      <c r="O23" s="267">
        <v>616400</v>
      </c>
      <c r="P23" s="268">
        <v>6.6435986159169555E-2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504.85</v>
      </c>
      <c r="F24" s="264">
        <v>497.55</v>
      </c>
      <c r="G24" s="266">
        <v>488.6</v>
      </c>
      <c r="H24" s="266">
        <v>472.35</v>
      </c>
      <c r="I24" s="266">
        <v>463.40000000000003</v>
      </c>
      <c r="J24" s="266">
        <v>513.79999999999995</v>
      </c>
      <c r="K24" s="266">
        <v>522.75</v>
      </c>
      <c r="L24" s="266">
        <v>539</v>
      </c>
      <c r="M24" s="267">
        <v>506.5</v>
      </c>
      <c r="N24" s="267">
        <v>481.3</v>
      </c>
      <c r="O24" s="267">
        <v>52147800</v>
      </c>
      <c r="P24" s="268">
        <v>-5.4241477565312914E-3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5493.05</v>
      </c>
      <c r="F25" s="264">
        <v>5453.3166666666666</v>
      </c>
      <c r="G25" s="266">
        <v>5344.7333333333336</v>
      </c>
      <c r="H25" s="266">
        <v>5196.416666666667</v>
      </c>
      <c r="I25" s="266">
        <v>5087.8333333333339</v>
      </c>
      <c r="J25" s="266">
        <v>5601.6333333333332</v>
      </c>
      <c r="K25" s="266">
        <v>5710.2166666666672</v>
      </c>
      <c r="L25" s="266">
        <v>5858.5333333333328</v>
      </c>
      <c r="M25" s="267">
        <v>5561.9</v>
      </c>
      <c r="N25" s="267">
        <v>5305</v>
      </c>
      <c r="O25" s="267">
        <v>1996000</v>
      </c>
      <c r="P25" s="268">
        <v>5.0526315789473683E-2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432.25</v>
      </c>
      <c r="F26" s="264">
        <v>429.75</v>
      </c>
      <c r="G26" s="266">
        <v>421.45</v>
      </c>
      <c r="H26" s="266">
        <v>410.65</v>
      </c>
      <c r="I26" s="266">
        <v>402.34999999999997</v>
      </c>
      <c r="J26" s="266">
        <v>440.55</v>
      </c>
      <c r="K26" s="266">
        <v>448.84999999999997</v>
      </c>
      <c r="L26" s="266">
        <v>459.65000000000003</v>
      </c>
      <c r="M26" s="267">
        <v>438.05</v>
      </c>
      <c r="N26" s="267">
        <v>418.95</v>
      </c>
      <c r="O26" s="267">
        <v>18412700</v>
      </c>
      <c r="P26" s="268">
        <v>-4.0400460707008062E-2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169.85</v>
      </c>
      <c r="F27" s="264">
        <v>168.78333333333333</v>
      </c>
      <c r="G27" s="266">
        <v>166.06666666666666</v>
      </c>
      <c r="H27" s="266">
        <v>162.28333333333333</v>
      </c>
      <c r="I27" s="266">
        <v>159.56666666666666</v>
      </c>
      <c r="J27" s="266">
        <v>172.56666666666666</v>
      </c>
      <c r="K27" s="266">
        <v>175.2833333333333</v>
      </c>
      <c r="L27" s="266">
        <v>179.06666666666666</v>
      </c>
      <c r="M27" s="267">
        <v>171.5</v>
      </c>
      <c r="N27" s="267">
        <v>165</v>
      </c>
      <c r="O27" s="267">
        <v>98235000</v>
      </c>
      <c r="P27" s="268">
        <v>-5.0410826486225233E-2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3312.45</v>
      </c>
      <c r="F28" s="264">
        <v>3304.85</v>
      </c>
      <c r="G28" s="266">
        <v>3283.5</v>
      </c>
      <c r="H28" s="266">
        <v>3254.55</v>
      </c>
      <c r="I28" s="266">
        <v>3233.2000000000003</v>
      </c>
      <c r="J28" s="266">
        <v>3333.7999999999997</v>
      </c>
      <c r="K28" s="266">
        <v>3355.1499999999992</v>
      </c>
      <c r="L28" s="266">
        <v>3384.0999999999995</v>
      </c>
      <c r="M28" s="267">
        <v>3326.2</v>
      </c>
      <c r="N28" s="267">
        <v>3275.9</v>
      </c>
      <c r="O28" s="267">
        <v>5236400</v>
      </c>
      <c r="P28" s="268">
        <v>-1.1738949911297324E-2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1892.8</v>
      </c>
      <c r="F29" s="264">
        <v>1872.25</v>
      </c>
      <c r="G29" s="266">
        <v>1845.55</v>
      </c>
      <c r="H29" s="266">
        <v>1798.3</v>
      </c>
      <c r="I29" s="266">
        <v>1771.6</v>
      </c>
      <c r="J29" s="266">
        <v>1919.5</v>
      </c>
      <c r="K29" s="266">
        <v>1946.1999999999998</v>
      </c>
      <c r="L29" s="266">
        <v>1993.45</v>
      </c>
      <c r="M29" s="267">
        <v>1898.95</v>
      </c>
      <c r="N29" s="267">
        <v>1825</v>
      </c>
      <c r="O29" s="267">
        <v>3547422</v>
      </c>
      <c r="P29" s="268">
        <v>1.7687934301958308E-2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6877.2</v>
      </c>
      <c r="F30" s="264">
        <v>6827.2666666666664</v>
      </c>
      <c r="G30" s="266">
        <v>6769.2333333333327</v>
      </c>
      <c r="H30" s="266">
        <v>6661.2666666666664</v>
      </c>
      <c r="I30" s="266">
        <v>6603.2333333333327</v>
      </c>
      <c r="J30" s="266">
        <v>6935.2333333333327</v>
      </c>
      <c r="K30" s="266">
        <v>6993.2666666666655</v>
      </c>
      <c r="L30" s="266">
        <v>7101.2333333333327</v>
      </c>
      <c r="M30" s="267">
        <v>6885.3</v>
      </c>
      <c r="N30" s="267">
        <v>6719.3</v>
      </c>
      <c r="O30" s="267">
        <v>235800</v>
      </c>
      <c r="P30" s="268">
        <v>1.9124797406807132E-2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772.15</v>
      </c>
      <c r="F31" s="264">
        <v>763.23333333333323</v>
      </c>
      <c r="G31" s="266">
        <v>751.81666666666649</v>
      </c>
      <c r="H31" s="266">
        <v>731.48333333333323</v>
      </c>
      <c r="I31" s="266">
        <v>720.06666666666649</v>
      </c>
      <c r="J31" s="266">
        <v>783.56666666666649</v>
      </c>
      <c r="K31" s="266">
        <v>794.98333333333323</v>
      </c>
      <c r="L31" s="266">
        <v>815.31666666666649</v>
      </c>
      <c r="M31" s="267">
        <v>774.65</v>
      </c>
      <c r="N31" s="267">
        <v>742.9</v>
      </c>
      <c r="O31" s="267">
        <v>15699000</v>
      </c>
      <c r="P31" s="268">
        <v>4.6530231317912139E-2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1094.4000000000001</v>
      </c>
      <c r="F32" s="264">
        <v>1064.2333333333333</v>
      </c>
      <c r="G32" s="266">
        <v>1029.6166666666668</v>
      </c>
      <c r="H32" s="266">
        <v>964.83333333333348</v>
      </c>
      <c r="I32" s="266">
        <v>930.21666666666692</v>
      </c>
      <c r="J32" s="266">
        <v>1129.0166666666667</v>
      </c>
      <c r="K32" s="266">
        <v>1163.633333333333</v>
      </c>
      <c r="L32" s="266">
        <v>1228.4166666666665</v>
      </c>
      <c r="M32" s="267">
        <v>1098.8499999999999</v>
      </c>
      <c r="N32" s="267">
        <v>999.45</v>
      </c>
      <c r="O32" s="267">
        <v>22897600</v>
      </c>
      <c r="P32" s="268">
        <v>5.6381629028165438E-2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1100.6500000000001</v>
      </c>
      <c r="F33" s="264">
        <v>1096.0166666666667</v>
      </c>
      <c r="G33" s="266">
        <v>1085.9833333333333</v>
      </c>
      <c r="H33" s="266">
        <v>1071.3166666666666</v>
      </c>
      <c r="I33" s="266">
        <v>1061.2833333333333</v>
      </c>
      <c r="J33" s="266">
        <v>1110.6833333333334</v>
      </c>
      <c r="K33" s="266">
        <v>1120.7166666666667</v>
      </c>
      <c r="L33" s="266">
        <v>1135.3833333333334</v>
      </c>
      <c r="M33" s="267">
        <v>1106.05</v>
      </c>
      <c r="N33" s="267">
        <v>1081.3499999999999</v>
      </c>
      <c r="O33" s="267">
        <v>49789375</v>
      </c>
      <c r="P33" s="268">
        <v>3.3805704793791691E-2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6266.2</v>
      </c>
      <c r="F34" s="264">
        <v>6282.083333333333</v>
      </c>
      <c r="G34" s="266">
        <v>6225.6166666666659</v>
      </c>
      <c r="H34" s="266">
        <v>6185.0333333333328</v>
      </c>
      <c r="I34" s="266">
        <v>6128.5666666666657</v>
      </c>
      <c r="J34" s="266">
        <v>6322.6666666666661</v>
      </c>
      <c r="K34" s="266">
        <v>6379.1333333333332</v>
      </c>
      <c r="L34" s="266">
        <v>6419.7166666666662</v>
      </c>
      <c r="M34" s="267">
        <v>6338.55</v>
      </c>
      <c r="N34" s="267">
        <v>6241.5</v>
      </c>
      <c r="O34" s="267">
        <v>1983375</v>
      </c>
      <c r="P34" s="268">
        <v>-0.13493621197252209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1672.1</v>
      </c>
      <c r="F35" s="264">
        <v>1672.7166666666665</v>
      </c>
      <c r="G35" s="266">
        <v>1661.383333333333</v>
      </c>
      <c r="H35" s="266">
        <v>1650.6666666666665</v>
      </c>
      <c r="I35" s="266">
        <v>1639.333333333333</v>
      </c>
      <c r="J35" s="266">
        <v>1683.4333333333329</v>
      </c>
      <c r="K35" s="266">
        <v>1694.7666666666664</v>
      </c>
      <c r="L35" s="266">
        <v>1705.4833333333329</v>
      </c>
      <c r="M35" s="267">
        <v>1684.05</v>
      </c>
      <c r="N35" s="267">
        <v>1662</v>
      </c>
      <c r="O35" s="267">
        <v>9308000</v>
      </c>
      <c r="P35" s="268">
        <v>8.0684464179346937E-3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7384.5</v>
      </c>
      <c r="F36" s="264">
        <v>7394.7833333333328</v>
      </c>
      <c r="G36" s="266">
        <v>7299.5666666666657</v>
      </c>
      <c r="H36" s="266">
        <v>7214.6333333333332</v>
      </c>
      <c r="I36" s="266">
        <v>7119.4166666666661</v>
      </c>
      <c r="J36" s="266">
        <v>7479.7166666666653</v>
      </c>
      <c r="K36" s="266">
        <v>7574.9333333333325</v>
      </c>
      <c r="L36" s="266">
        <v>7659.866666666665</v>
      </c>
      <c r="M36" s="267">
        <v>7490</v>
      </c>
      <c r="N36" s="267">
        <v>7309.85</v>
      </c>
      <c r="O36" s="267">
        <v>6101000</v>
      </c>
      <c r="P36" s="268">
        <v>-2.3302399738359021E-3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2482.9</v>
      </c>
      <c r="F37" s="264">
        <v>2461</v>
      </c>
      <c r="G37" s="266">
        <v>2433.4</v>
      </c>
      <c r="H37" s="266">
        <v>2383.9</v>
      </c>
      <c r="I37" s="266">
        <v>2356.3000000000002</v>
      </c>
      <c r="J37" s="266">
        <v>2510.5</v>
      </c>
      <c r="K37" s="266">
        <v>2538.1000000000004</v>
      </c>
      <c r="L37" s="266">
        <v>2587.6</v>
      </c>
      <c r="M37" s="267">
        <v>2488.6</v>
      </c>
      <c r="N37" s="267">
        <v>2411.5</v>
      </c>
      <c r="O37" s="267">
        <v>1851000</v>
      </c>
      <c r="P37" s="268">
        <v>-1.4849113843206131E-2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387.8</v>
      </c>
      <c r="F38" s="264">
        <v>385.11666666666662</v>
      </c>
      <c r="G38" s="266">
        <v>381.28333333333325</v>
      </c>
      <c r="H38" s="266">
        <v>374.76666666666665</v>
      </c>
      <c r="I38" s="266">
        <v>370.93333333333328</v>
      </c>
      <c r="J38" s="266">
        <v>391.63333333333321</v>
      </c>
      <c r="K38" s="266">
        <v>395.46666666666658</v>
      </c>
      <c r="L38" s="266">
        <v>401.98333333333318</v>
      </c>
      <c r="M38" s="267">
        <v>388.95</v>
      </c>
      <c r="N38" s="267">
        <v>378.6</v>
      </c>
      <c r="O38" s="267">
        <v>11251200</v>
      </c>
      <c r="P38" s="268">
        <v>-1.2359550561797753E-2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239.1</v>
      </c>
      <c r="F39" s="264">
        <v>238.23333333333332</v>
      </c>
      <c r="G39" s="266">
        <v>234.76666666666665</v>
      </c>
      <c r="H39" s="266">
        <v>230.43333333333334</v>
      </c>
      <c r="I39" s="266">
        <v>226.96666666666667</v>
      </c>
      <c r="J39" s="266">
        <v>242.56666666666663</v>
      </c>
      <c r="K39" s="266">
        <v>246.03333333333327</v>
      </c>
      <c r="L39" s="266">
        <v>250.36666666666662</v>
      </c>
      <c r="M39" s="267">
        <v>241.7</v>
      </c>
      <c r="N39" s="267">
        <v>233.9</v>
      </c>
      <c r="O39" s="267">
        <v>91902500</v>
      </c>
      <c r="P39" s="268">
        <v>5.0194263512741401E-2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225.6</v>
      </c>
      <c r="F40" s="264">
        <v>222.5</v>
      </c>
      <c r="G40" s="266">
        <v>218.25</v>
      </c>
      <c r="H40" s="266">
        <v>210.9</v>
      </c>
      <c r="I40" s="266">
        <v>206.65</v>
      </c>
      <c r="J40" s="266">
        <v>229.85</v>
      </c>
      <c r="K40" s="266">
        <v>234.1</v>
      </c>
      <c r="L40" s="266">
        <v>241.45</v>
      </c>
      <c r="M40" s="267">
        <v>226.75</v>
      </c>
      <c r="N40" s="267">
        <v>215.15</v>
      </c>
      <c r="O40" s="267">
        <v>116956125</v>
      </c>
      <c r="P40" s="268">
        <v>-5.8428642466434606E-3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1627.15</v>
      </c>
      <c r="F41" s="264">
        <v>1624.8999999999999</v>
      </c>
      <c r="G41" s="266">
        <v>1610.7499999999998</v>
      </c>
      <c r="H41" s="266">
        <v>1594.35</v>
      </c>
      <c r="I41" s="266">
        <v>1580.1999999999998</v>
      </c>
      <c r="J41" s="266">
        <v>1641.2999999999997</v>
      </c>
      <c r="K41" s="266">
        <v>1655.4499999999998</v>
      </c>
      <c r="L41" s="266">
        <v>1671.8499999999997</v>
      </c>
      <c r="M41" s="267">
        <v>1639.05</v>
      </c>
      <c r="N41" s="267">
        <v>1608.5</v>
      </c>
      <c r="O41" s="267">
        <v>1642875</v>
      </c>
      <c r="P41" s="268">
        <v>4.0864813494891898E-2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171.2</v>
      </c>
      <c r="F42" s="264">
        <v>169.29999999999998</v>
      </c>
      <c r="G42" s="266">
        <v>166.34999999999997</v>
      </c>
      <c r="H42" s="266">
        <v>161.49999999999997</v>
      </c>
      <c r="I42" s="266">
        <v>158.54999999999995</v>
      </c>
      <c r="J42" s="266">
        <v>174.14999999999998</v>
      </c>
      <c r="K42" s="266">
        <v>177.09999999999997</v>
      </c>
      <c r="L42" s="266">
        <v>181.95</v>
      </c>
      <c r="M42" s="267">
        <v>172.25</v>
      </c>
      <c r="N42" s="267">
        <v>164.45</v>
      </c>
      <c r="O42" s="267">
        <v>78973500</v>
      </c>
      <c r="P42" s="268">
        <v>2.6144274922233743E-2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575.6</v>
      </c>
      <c r="F43" s="264">
        <v>572.18333333333339</v>
      </c>
      <c r="G43" s="266">
        <v>567.26666666666677</v>
      </c>
      <c r="H43" s="266">
        <v>558.93333333333339</v>
      </c>
      <c r="I43" s="266">
        <v>554.01666666666677</v>
      </c>
      <c r="J43" s="266">
        <v>580.51666666666677</v>
      </c>
      <c r="K43" s="266">
        <v>585.43333333333328</v>
      </c>
      <c r="L43" s="266">
        <v>593.76666666666677</v>
      </c>
      <c r="M43" s="267">
        <v>577.1</v>
      </c>
      <c r="N43" s="267">
        <v>563.85</v>
      </c>
      <c r="O43" s="267">
        <v>8850600</v>
      </c>
      <c r="P43" s="268">
        <v>1.5447523852794184E-2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1189</v>
      </c>
      <c r="F44" s="264">
        <v>1179.2666666666667</v>
      </c>
      <c r="G44" s="266">
        <v>1166.7333333333333</v>
      </c>
      <c r="H44" s="266">
        <v>1144.4666666666667</v>
      </c>
      <c r="I44" s="266">
        <v>1131.9333333333334</v>
      </c>
      <c r="J44" s="266">
        <v>1201.5333333333333</v>
      </c>
      <c r="K44" s="266">
        <v>1214.0666666666666</v>
      </c>
      <c r="L44" s="266">
        <v>1236.3333333333333</v>
      </c>
      <c r="M44" s="267">
        <v>1191.8</v>
      </c>
      <c r="N44" s="267">
        <v>1157</v>
      </c>
      <c r="O44" s="267">
        <v>6117000</v>
      </c>
      <c r="P44" s="268">
        <v>-1.1713385572340253E-2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980.4</v>
      </c>
      <c r="F45" s="264">
        <v>975.56666666666661</v>
      </c>
      <c r="G45" s="266">
        <v>968.48333333333323</v>
      </c>
      <c r="H45" s="266">
        <v>956.56666666666661</v>
      </c>
      <c r="I45" s="266">
        <v>949.48333333333323</v>
      </c>
      <c r="J45" s="266">
        <v>987.48333333333323</v>
      </c>
      <c r="K45" s="266">
        <v>994.56666666666672</v>
      </c>
      <c r="L45" s="266">
        <v>1006.4833333333332</v>
      </c>
      <c r="M45" s="267">
        <v>982.65</v>
      </c>
      <c r="N45" s="267">
        <v>963.65</v>
      </c>
      <c r="O45" s="267">
        <v>33175900</v>
      </c>
      <c r="P45" s="268">
        <v>-3.1880683078287869E-2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180.75</v>
      </c>
      <c r="F46" s="264">
        <v>176.2166666666667</v>
      </c>
      <c r="G46" s="266">
        <v>171.0833333333334</v>
      </c>
      <c r="H46" s="266">
        <v>161.41666666666671</v>
      </c>
      <c r="I46" s="266">
        <v>156.28333333333342</v>
      </c>
      <c r="J46" s="266">
        <v>185.88333333333338</v>
      </c>
      <c r="K46" s="266">
        <v>191.01666666666671</v>
      </c>
      <c r="L46" s="266">
        <v>200.68333333333337</v>
      </c>
      <c r="M46" s="267">
        <v>181.35</v>
      </c>
      <c r="N46" s="267">
        <v>166.55</v>
      </c>
      <c r="O46" s="267">
        <v>98248500</v>
      </c>
      <c r="P46" s="268">
        <v>8.5691188358932909E-3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246.55</v>
      </c>
      <c r="F47" s="264">
        <v>244.36666666666667</v>
      </c>
      <c r="G47" s="266">
        <v>241.78333333333336</v>
      </c>
      <c r="H47" s="266">
        <v>237.01666666666668</v>
      </c>
      <c r="I47" s="266">
        <v>234.43333333333337</v>
      </c>
      <c r="J47" s="266">
        <v>249.13333333333335</v>
      </c>
      <c r="K47" s="266">
        <v>251.71666666666667</v>
      </c>
      <c r="L47" s="266">
        <v>256.48333333333335</v>
      </c>
      <c r="M47" s="267">
        <v>246.95</v>
      </c>
      <c r="N47" s="267">
        <v>239.6</v>
      </c>
      <c r="O47" s="267">
        <v>37120000</v>
      </c>
      <c r="P47" s="268">
        <v>-1.3880587102344424E-2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21703.85</v>
      </c>
      <c r="F48" s="264">
        <v>21555</v>
      </c>
      <c r="G48" s="266">
        <v>21351</v>
      </c>
      <c r="H48" s="266">
        <v>20998.15</v>
      </c>
      <c r="I48" s="266">
        <v>20794.150000000001</v>
      </c>
      <c r="J48" s="266">
        <v>21907.85</v>
      </c>
      <c r="K48" s="266">
        <v>22111.85</v>
      </c>
      <c r="L48" s="266">
        <v>22464.699999999997</v>
      </c>
      <c r="M48" s="267">
        <v>21759</v>
      </c>
      <c r="N48" s="267">
        <v>21202.15</v>
      </c>
      <c r="O48" s="267">
        <v>124700</v>
      </c>
      <c r="P48" s="268">
        <v>-2.9949436017113962E-2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450.95</v>
      </c>
      <c r="F49" s="264">
        <v>445.31666666666661</v>
      </c>
      <c r="G49" s="266">
        <v>438.98333333333323</v>
      </c>
      <c r="H49" s="266">
        <v>427.01666666666665</v>
      </c>
      <c r="I49" s="266">
        <v>420.68333333333328</v>
      </c>
      <c r="J49" s="266">
        <v>457.28333333333319</v>
      </c>
      <c r="K49" s="266">
        <v>463.61666666666656</v>
      </c>
      <c r="L49" s="266">
        <v>475.58333333333314</v>
      </c>
      <c r="M49" s="267">
        <v>451.65</v>
      </c>
      <c r="N49" s="267">
        <v>433.35</v>
      </c>
      <c r="O49" s="267">
        <v>35620200</v>
      </c>
      <c r="P49" s="268">
        <v>-5.7777331189710615E-3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5049.3500000000004</v>
      </c>
      <c r="F50" s="264">
        <v>5012.833333333333</v>
      </c>
      <c r="G50" s="266">
        <v>4917.3166666666657</v>
      </c>
      <c r="H50" s="266">
        <v>4785.2833333333328</v>
      </c>
      <c r="I50" s="266">
        <v>4689.7666666666655</v>
      </c>
      <c r="J50" s="266">
        <v>5144.8666666666659</v>
      </c>
      <c r="K50" s="266">
        <v>5240.3833333333341</v>
      </c>
      <c r="L50" s="266">
        <v>5372.4166666666661</v>
      </c>
      <c r="M50" s="267">
        <v>5108.3500000000004</v>
      </c>
      <c r="N50" s="267">
        <v>4880.8</v>
      </c>
      <c r="O50" s="267">
        <v>2351000</v>
      </c>
      <c r="P50" s="268">
        <v>0.18283356812235863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724.6</v>
      </c>
      <c r="F51" s="264">
        <v>716.38333333333321</v>
      </c>
      <c r="G51" s="266">
        <v>703.26666666666642</v>
      </c>
      <c r="H51" s="266">
        <v>681.93333333333317</v>
      </c>
      <c r="I51" s="266">
        <v>668.81666666666638</v>
      </c>
      <c r="J51" s="266">
        <v>737.71666666666647</v>
      </c>
      <c r="K51" s="266">
        <v>750.83333333333326</v>
      </c>
      <c r="L51" s="266">
        <v>772.16666666666652</v>
      </c>
      <c r="M51" s="267">
        <v>729.5</v>
      </c>
      <c r="N51" s="267">
        <v>695.05</v>
      </c>
      <c r="O51" s="267">
        <v>5385000</v>
      </c>
      <c r="P51" s="268">
        <v>3.2400306748466258E-2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432.75</v>
      </c>
      <c r="F52" s="264">
        <v>426.73333333333335</v>
      </c>
      <c r="G52" s="266">
        <v>419.81666666666672</v>
      </c>
      <c r="H52" s="266">
        <v>406.88333333333338</v>
      </c>
      <c r="I52" s="266">
        <v>399.96666666666675</v>
      </c>
      <c r="J52" s="266">
        <v>439.66666666666669</v>
      </c>
      <c r="K52" s="266">
        <v>446.58333333333331</v>
      </c>
      <c r="L52" s="266">
        <v>459.51666666666665</v>
      </c>
      <c r="M52" s="267">
        <v>433.65</v>
      </c>
      <c r="N52" s="267">
        <v>413.8</v>
      </c>
      <c r="O52" s="267">
        <v>52066800</v>
      </c>
      <c r="P52" s="268">
        <v>1.0479983232026828E-2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762.45</v>
      </c>
      <c r="F53" s="264">
        <v>756.2833333333333</v>
      </c>
      <c r="G53" s="266">
        <v>748.51666666666665</v>
      </c>
      <c r="H53" s="266">
        <v>734.58333333333337</v>
      </c>
      <c r="I53" s="266">
        <v>726.81666666666672</v>
      </c>
      <c r="J53" s="266">
        <v>770.21666666666658</v>
      </c>
      <c r="K53" s="266">
        <v>777.98333333333323</v>
      </c>
      <c r="L53" s="266">
        <v>791.91666666666652</v>
      </c>
      <c r="M53" s="267">
        <v>764.05</v>
      </c>
      <c r="N53" s="267">
        <v>742.35</v>
      </c>
      <c r="O53" s="267">
        <v>5247450</v>
      </c>
      <c r="P53" s="268">
        <v>-6.6445182724252493E-3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345.75</v>
      </c>
      <c r="F54" s="264">
        <v>338.23333333333329</v>
      </c>
      <c r="G54" s="266">
        <v>329.66666666666657</v>
      </c>
      <c r="H54" s="266">
        <v>313.58333333333326</v>
      </c>
      <c r="I54" s="266">
        <v>305.01666666666654</v>
      </c>
      <c r="J54" s="266">
        <v>354.31666666666661</v>
      </c>
      <c r="K54" s="266">
        <v>362.88333333333333</v>
      </c>
      <c r="L54" s="266">
        <v>378.96666666666664</v>
      </c>
      <c r="M54" s="267">
        <v>346.8</v>
      </c>
      <c r="N54" s="267">
        <v>322.14999999999998</v>
      </c>
      <c r="O54" s="267">
        <v>14312700</v>
      </c>
      <c r="P54" s="268">
        <v>5.5929352396972248E-2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1227.55</v>
      </c>
      <c r="F55" s="264">
        <v>1224.4999999999998</v>
      </c>
      <c r="G55" s="266">
        <v>1213.1499999999996</v>
      </c>
      <c r="H55" s="266">
        <v>1198.7499999999998</v>
      </c>
      <c r="I55" s="266">
        <v>1187.3999999999996</v>
      </c>
      <c r="J55" s="266">
        <v>1238.8999999999996</v>
      </c>
      <c r="K55" s="266">
        <v>1250.2499999999995</v>
      </c>
      <c r="L55" s="266">
        <v>1264.6499999999996</v>
      </c>
      <c r="M55" s="267">
        <v>1235.8499999999999</v>
      </c>
      <c r="N55" s="267">
        <v>1210.0999999999999</v>
      </c>
      <c r="O55" s="267">
        <v>11104375</v>
      </c>
      <c r="P55" s="268">
        <v>4.0770898014176091E-2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1224.55</v>
      </c>
      <c r="F56" s="264">
        <v>1222.8500000000001</v>
      </c>
      <c r="G56" s="266">
        <v>1208.9500000000003</v>
      </c>
      <c r="H56" s="266">
        <v>1193.3500000000001</v>
      </c>
      <c r="I56" s="266">
        <v>1179.4500000000003</v>
      </c>
      <c r="J56" s="266">
        <v>1238.4500000000003</v>
      </c>
      <c r="K56" s="266">
        <v>1252.3500000000004</v>
      </c>
      <c r="L56" s="266">
        <v>1267.9500000000003</v>
      </c>
      <c r="M56" s="267">
        <v>1236.75</v>
      </c>
      <c r="N56" s="267">
        <v>1207.25</v>
      </c>
      <c r="O56" s="267">
        <v>9834500</v>
      </c>
      <c r="P56" s="268">
        <v>1.1228445395000668E-2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355.9</v>
      </c>
      <c r="F57" s="264">
        <v>353.55</v>
      </c>
      <c r="G57" s="266">
        <v>349.85</v>
      </c>
      <c r="H57" s="266">
        <v>343.8</v>
      </c>
      <c r="I57" s="266">
        <v>340.1</v>
      </c>
      <c r="J57" s="266">
        <v>359.6</v>
      </c>
      <c r="K57" s="266">
        <v>363.29999999999995</v>
      </c>
      <c r="L57" s="266">
        <v>369.35</v>
      </c>
      <c r="M57" s="267">
        <v>357.25</v>
      </c>
      <c r="N57" s="267">
        <v>347.5</v>
      </c>
      <c r="O57" s="267">
        <v>61685400</v>
      </c>
      <c r="P57" s="268">
        <v>-1.3666431617474228E-2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6152.65</v>
      </c>
      <c r="F58" s="264">
        <v>6096.7166666666672</v>
      </c>
      <c r="G58" s="266">
        <v>5995.0333333333347</v>
      </c>
      <c r="H58" s="266">
        <v>5837.4166666666679</v>
      </c>
      <c r="I58" s="266">
        <v>5735.7333333333354</v>
      </c>
      <c r="J58" s="266">
        <v>6254.3333333333339</v>
      </c>
      <c r="K58" s="266">
        <v>6356.0166666666664</v>
      </c>
      <c r="L58" s="266">
        <v>6513.6333333333332</v>
      </c>
      <c r="M58" s="267">
        <v>6198.4</v>
      </c>
      <c r="N58" s="267">
        <v>5939.1</v>
      </c>
      <c r="O58" s="267">
        <v>1057950</v>
      </c>
      <c r="P58" s="268">
        <v>3.0537697253068381E-2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2390.8000000000002</v>
      </c>
      <c r="F59" s="264">
        <v>2384.2666666666669</v>
      </c>
      <c r="G59" s="266">
        <v>2362.8833333333337</v>
      </c>
      <c r="H59" s="266">
        <v>2334.9666666666667</v>
      </c>
      <c r="I59" s="266">
        <v>2313.5833333333335</v>
      </c>
      <c r="J59" s="266">
        <v>2412.1833333333338</v>
      </c>
      <c r="K59" s="266">
        <v>2433.5666666666671</v>
      </c>
      <c r="L59" s="266">
        <v>2461.483333333334</v>
      </c>
      <c r="M59" s="267">
        <v>2405.65</v>
      </c>
      <c r="N59" s="267">
        <v>2356.35</v>
      </c>
      <c r="O59" s="267">
        <v>3935050</v>
      </c>
      <c r="P59" s="268">
        <v>3.3018026057469213E-3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843.45</v>
      </c>
      <c r="F60" s="264">
        <v>835.7833333333333</v>
      </c>
      <c r="G60" s="266">
        <v>824.56666666666661</v>
      </c>
      <c r="H60" s="266">
        <v>805.68333333333328</v>
      </c>
      <c r="I60" s="266">
        <v>794.46666666666658</v>
      </c>
      <c r="J60" s="266">
        <v>854.66666666666663</v>
      </c>
      <c r="K60" s="266">
        <v>865.88333333333333</v>
      </c>
      <c r="L60" s="266">
        <v>884.76666666666665</v>
      </c>
      <c r="M60" s="267">
        <v>847</v>
      </c>
      <c r="N60" s="267">
        <v>816.9</v>
      </c>
      <c r="O60" s="267">
        <v>6682000</v>
      </c>
      <c r="P60" s="268">
        <v>1.4114433146152679E-2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1208.7</v>
      </c>
      <c r="F61" s="264">
        <v>1206.4666666666669</v>
      </c>
      <c r="G61" s="266">
        <v>1180.5333333333338</v>
      </c>
      <c r="H61" s="266">
        <v>1152.3666666666668</v>
      </c>
      <c r="I61" s="266">
        <v>1126.4333333333336</v>
      </c>
      <c r="J61" s="266">
        <v>1234.6333333333339</v>
      </c>
      <c r="K61" s="266">
        <v>1260.5666666666668</v>
      </c>
      <c r="L61" s="266">
        <v>1288.733333333334</v>
      </c>
      <c r="M61" s="267">
        <v>1232.4000000000001</v>
      </c>
      <c r="N61" s="267">
        <v>1178.3</v>
      </c>
      <c r="O61" s="267">
        <v>1633800</v>
      </c>
      <c r="P61" s="268">
        <v>0.43454210202827287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301.35000000000002</v>
      </c>
      <c r="F62" s="264">
        <v>297.91666666666669</v>
      </c>
      <c r="G62" s="266">
        <v>293.43333333333339</v>
      </c>
      <c r="H62" s="266">
        <v>285.51666666666671</v>
      </c>
      <c r="I62" s="266">
        <v>281.03333333333342</v>
      </c>
      <c r="J62" s="266">
        <v>305.83333333333337</v>
      </c>
      <c r="K62" s="266">
        <v>310.31666666666661</v>
      </c>
      <c r="L62" s="266">
        <v>318.23333333333335</v>
      </c>
      <c r="M62" s="267">
        <v>302.39999999999998</v>
      </c>
      <c r="N62" s="267">
        <v>290</v>
      </c>
      <c r="O62" s="267">
        <v>16221600</v>
      </c>
      <c r="P62" s="268">
        <v>3.9206642066420667E-2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149.69999999999999</v>
      </c>
      <c r="F63" s="264">
        <v>148.95000000000002</v>
      </c>
      <c r="G63" s="266">
        <v>145.75000000000003</v>
      </c>
      <c r="H63" s="266">
        <v>141.80000000000001</v>
      </c>
      <c r="I63" s="266">
        <v>138.60000000000002</v>
      </c>
      <c r="J63" s="266">
        <v>152.90000000000003</v>
      </c>
      <c r="K63" s="266">
        <v>156.10000000000002</v>
      </c>
      <c r="L63" s="266">
        <v>160.05000000000004</v>
      </c>
      <c r="M63" s="267">
        <v>152.15</v>
      </c>
      <c r="N63" s="267">
        <v>145</v>
      </c>
      <c r="O63" s="267">
        <v>32655000</v>
      </c>
      <c r="P63" s="268">
        <v>0.10526315789473684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1945.45</v>
      </c>
      <c r="F64" s="264">
        <v>1929.3833333333332</v>
      </c>
      <c r="G64" s="266">
        <v>1905.5166666666664</v>
      </c>
      <c r="H64" s="266">
        <v>1865.5833333333333</v>
      </c>
      <c r="I64" s="266">
        <v>1841.7166666666665</v>
      </c>
      <c r="J64" s="266">
        <v>1969.3166666666664</v>
      </c>
      <c r="K64" s="266">
        <v>1993.1833333333332</v>
      </c>
      <c r="L64" s="266">
        <v>2033.1166666666663</v>
      </c>
      <c r="M64" s="267">
        <v>1953.25</v>
      </c>
      <c r="N64" s="267">
        <v>1889.45</v>
      </c>
      <c r="O64" s="267">
        <v>3664500</v>
      </c>
      <c r="P64" s="268">
        <v>-2.2055219735337365E-3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532.65</v>
      </c>
      <c r="F65" s="264">
        <v>532.53333333333342</v>
      </c>
      <c r="G65" s="266">
        <v>529.06666666666683</v>
      </c>
      <c r="H65" s="266">
        <v>525.48333333333346</v>
      </c>
      <c r="I65" s="266">
        <v>522.01666666666688</v>
      </c>
      <c r="J65" s="266">
        <v>536.11666666666679</v>
      </c>
      <c r="K65" s="266">
        <v>539.58333333333326</v>
      </c>
      <c r="L65" s="266">
        <v>543.16666666666674</v>
      </c>
      <c r="M65" s="267">
        <v>536</v>
      </c>
      <c r="N65" s="267">
        <v>528.95000000000005</v>
      </c>
      <c r="O65" s="267">
        <v>20480000</v>
      </c>
      <c r="P65" s="268">
        <v>6.6666666666666666E-2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2244.4499999999998</v>
      </c>
      <c r="F66" s="264">
        <v>2212.4500000000003</v>
      </c>
      <c r="G66" s="266">
        <v>2177.1000000000004</v>
      </c>
      <c r="H66" s="266">
        <v>2109.75</v>
      </c>
      <c r="I66" s="266">
        <v>2074.4</v>
      </c>
      <c r="J66" s="266">
        <v>2279.8000000000006</v>
      </c>
      <c r="K66" s="266">
        <v>2315.15</v>
      </c>
      <c r="L66" s="266">
        <v>2382.5000000000009</v>
      </c>
      <c r="M66" s="267">
        <v>2247.8000000000002</v>
      </c>
      <c r="N66" s="267">
        <v>2145.1</v>
      </c>
      <c r="O66" s="267">
        <v>2995500</v>
      </c>
      <c r="P66" s="268">
        <v>5.0327126321087065E-3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2290.25</v>
      </c>
      <c r="F67" s="264">
        <v>2257.2999999999997</v>
      </c>
      <c r="G67" s="266">
        <v>2219.5999999999995</v>
      </c>
      <c r="H67" s="266">
        <v>2148.9499999999998</v>
      </c>
      <c r="I67" s="266">
        <v>2111.2499999999995</v>
      </c>
      <c r="J67" s="266">
        <v>2327.9499999999994</v>
      </c>
      <c r="K67" s="266">
        <v>2365.6499999999992</v>
      </c>
      <c r="L67" s="266">
        <v>2436.2999999999993</v>
      </c>
      <c r="M67" s="267">
        <v>2295</v>
      </c>
      <c r="N67" s="267">
        <v>2186.65</v>
      </c>
      <c r="O67" s="267">
        <v>2516400</v>
      </c>
      <c r="P67" s="268">
        <v>-1.2014134275618375E-2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141.69999999999999</v>
      </c>
      <c r="F68" s="264">
        <v>140.03333333333333</v>
      </c>
      <c r="G68" s="266">
        <v>137.46666666666667</v>
      </c>
      <c r="H68" s="266">
        <v>133.23333333333335</v>
      </c>
      <c r="I68" s="266">
        <v>130.66666666666669</v>
      </c>
      <c r="J68" s="266">
        <v>144.26666666666665</v>
      </c>
      <c r="K68" s="266">
        <v>146.83333333333331</v>
      </c>
      <c r="L68" s="266">
        <v>151.06666666666663</v>
      </c>
      <c r="M68" s="267">
        <v>142.6</v>
      </c>
      <c r="N68" s="267">
        <v>135.80000000000001</v>
      </c>
      <c r="O68" s="267">
        <v>19510000</v>
      </c>
      <c r="P68" s="268">
        <v>-5.0201546160886415E-2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3648.25</v>
      </c>
      <c r="F69" s="264">
        <v>3628.2999999999997</v>
      </c>
      <c r="G69" s="266">
        <v>3595.5999999999995</v>
      </c>
      <c r="H69" s="266">
        <v>3542.95</v>
      </c>
      <c r="I69" s="266">
        <v>3510.2499999999995</v>
      </c>
      <c r="J69" s="266">
        <v>3680.9499999999994</v>
      </c>
      <c r="K69" s="266">
        <v>3713.6499999999992</v>
      </c>
      <c r="L69" s="266">
        <v>3766.2999999999993</v>
      </c>
      <c r="M69" s="267">
        <v>3661</v>
      </c>
      <c r="N69" s="267">
        <v>3575.65</v>
      </c>
      <c r="O69" s="267">
        <v>3329800</v>
      </c>
      <c r="P69" s="268">
        <v>2.1724455354403191E-2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6538.45</v>
      </c>
      <c r="F70" s="264">
        <v>6445.5999999999995</v>
      </c>
      <c r="G70" s="266">
        <v>6332.8499999999985</v>
      </c>
      <c r="H70" s="266">
        <v>6127.2499999999991</v>
      </c>
      <c r="I70" s="266">
        <v>6014.4999999999982</v>
      </c>
      <c r="J70" s="266">
        <v>6651.1999999999989</v>
      </c>
      <c r="K70" s="266">
        <v>6763.9500000000007</v>
      </c>
      <c r="L70" s="266">
        <v>6969.5499999999993</v>
      </c>
      <c r="M70" s="267">
        <v>6558.35</v>
      </c>
      <c r="N70" s="267">
        <v>6240</v>
      </c>
      <c r="O70" s="267">
        <v>1318700</v>
      </c>
      <c r="P70" s="268">
        <v>-1.1172765446910617E-2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694.35</v>
      </c>
      <c r="F71" s="264">
        <v>687.26666666666677</v>
      </c>
      <c r="G71" s="266">
        <v>677.73333333333358</v>
      </c>
      <c r="H71" s="266">
        <v>661.11666666666679</v>
      </c>
      <c r="I71" s="266">
        <v>651.5833333333336</v>
      </c>
      <c r="J71" s="266">
        <v>703.88333333333355</v>
      </c>
      <c r="K71" s="266">
        <v>713.41666666666663</v>
      </c>
      <c r="L71" s="266">
        <v>730.03333333333353</v>
      </c>
      <c r="M71" s="267">
        <v>696.8</v>
      </c>
      <c r="N71" s="267">
        <v>670.65</v>
      </c>
      <c r="O71" s="267">
        <v>38977950</v>
      </c>
      <c r="P71" s="268">
        <v>5.5763664226119534E-3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5574.45</v>
      </c>
      <c r="F72" s="264">
        <v>5549.2833333333328</v>
      </c>
      <c r="G72" s="266">
        <v>5496.3166666666657</v>
      </c>
      <c r="H72" s="266">
        <v>5418.1833333333325</v>
      </c>
      <c r="I72" s="266">
        <v>5365.2166666666653</v>
      </c>
      <c r="J72" s="266">
        <v>5627.4166666666661</v>
      </c>
      <c r="K72" s="266">
        <v>5680.3833333333332</v>
      </c>
      <c r="L72" s="266">
        <v>5758.5166666666664</v>
      </c>
      <c r="M72" s="267">
        <v>5602.25</v>
      </c>
      <c r="N72" s="267">
        <v>5471.15</v>
      </c>
      <c r="O72" s="267">
        <v>1942625</v>
      </c>
      <c r="P72" s="268">
        <v>-9.3702192758796533E-3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3972.8</v>
      </c>
      <c r="F73" s="264">
        <v>3945.8333333333335</v>
      </c>
      <c r="G73" s="266">
        <v>3885.0166666666669</v>
      </c>
      <c r="H73" s="266">
        <v>3797.2333333333336</v>
      </c>
      <c r="I73" s="266">
        <v>3736.416666666667</v>
      </c>
      <c r="J73" s="266">
        <v>4033.6166666666668</v>
      </c>
      <c r="K73" s="266">
        <v>4094.4333333333334</v>
      </c>
      <c r="L73" s="266">
        <v>4182.2166666666672</v>
      </c>
      <c r="M73" s="267">
        <v>4006.65</v>
      </c>
      <c r="N73" s="267">
        <v>3858.05</v>
      </c>
      <c r="O73" s="267">
        <v>2905875</v>
      </c>
      <c r="P73" s="268">
        <v>-5.7176924823983649E-2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2998.7</v>
      </c>
      <c r="F74" s="264">
        <v>2980.3333333333335</v>
      </c>
      <c r="G74" s="266">
        <v>2948.3666666666668</v>
      </c>
      <c r="H74" s="266">
        <v>2898.0333333333333</v>
      </c>
      <c r="I74" s="266">
        <v>2866.0666666666666</v>
      </c>
      <c r="J74" s="266">
        <v>3030.666666666667</v>
      </c>
      <c r="K74" s="266">
        <v>3062.6333333333332</v>
      </c>
      <c r="L74" s="266">
        <v>3112.9666666666672</v>
      </c>
      <c r="M74" s="267">
        <v>3012.3</v>
      </c>
      <c r="N74" s="267">
        <v>2930</v>
      </c>
      <c r="O74" s="267">
        <v>2922700</v>
      </c>
      <c r="P74" s="268">
        <v>4.5034414945919372E-2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294.2</v>
      </c>
      <c r="F75" s="264">
        <v>290.36666666666667</v>
      </c>
      <c r="G75" s="266">
        <v>285.93333333333334</v>
      </c>
      <c r="H75" s="266">
        <v>277.66666666666669</v>
      </c>
      <c r="I75" s="266">
        <v>273.23333333333335</v>
      </c>
      <c r="J75" s="266">
        <v>298.63333333333333</v>
      </c>
      <c r="K75" s="266">
        <v>303.06666666666672</v>
      </c>
      <c r="L75" s="266">
        <v>311.33333333333331</v>
      </c>
      <c r="M75" s="267">
        <v>294.8</v>
      </c>
      <c r="N75" s="267">
        <v>282.10000000000002</v>
      </c>
      <c r="O75" s="267">
        <v>20080800</v>
      </c>
      <c r="P75" s="268">
        <v>-2.6357130389247686E-2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154.65</v>
      </c>
      <c r="F76" s="264">
        <v>153.1</v>
      </c>
      <c r="G76" s="266">
        <v>150.85</v>
      </c>
      <c r="H76" s="266">
        <v>147.05000000000001</v>
      </c>
      <c r="I76" s="266">
        <v>144.80000000000001</v>
      </c>
      <c r="J76" s="266">
        <v>156.89999999999998</v>
      </c>
      <c r="K76" s="266">
        <v>159.14999999999998</v>
      </c>
      <c r="L76" s="266">
        <v>162.94999999999996</v>
      </c>
      <c r="M76" s="267">
        <v>155.35</v>
      </c>
      <c r="N76" s="267">
        <v>149.30000000000001</v>
      </c>
      <c r="O76" s="267">
        <v>96990000</v>
      </c>
      <c r="P76" s="268">
        <v>4.251088300102112E-2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140.94999999999999</v>
      </c>
      <c r="F77" s="264">
        <v>138.68333333333334</v>
      </c>
      <c r="G77" s="266">
        <v>136.06666666666666</v>
      </c>
      <c r="H77" s="266">
        <v>131.18333333333334</v>
      </c>
      <c r="I77" s="266">
        <v>128.56666666666666</v>
      </c>
      <c r="J77" s="266">
        <v>143.56666666666666</v>
      </c>
      <c r="K77" s="266">
        <v>146.18333333333334</v>
      </c>
      <c r="L77" s="266">
        <v>151.06666666666666</v>
      </c>
      <c r="M77" s="267">
        <v>141.30000000000001</v>
      </c>
      <c r="N77" s="267">
        <v>133.80000000000001</v>
      </c>
      <c r="O77" s="267">
        <v>154301025</v>
      </c>
      <c r="P77" s="268">
        <v>6.2955006564029119E-3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824.45</v>
      </c>
      <c r="F78" s="264">
        <v>810.1</v>
      </c>
      <c r="G78" s="266">
        <v>790.65000000000009</v>
      </c>
      <c r="H78" s="266">
        <v>756.85</v>
      </c>
      <c r="I78" s="266">
        <v>737.40000000000009</v>
      </c>
      <c r="J78" s="266">
        <v>843.90000000000009</v>
      </c>
      <c r="K78" s="266">
        <v>863.35000000000014</v>
      </c>
      <c r="L78" s="266">
        <v>897.15000000000009</v>
      </c>
      <c r="M78" s="267">
        <v>829.55</v>
      </c>
      <c r="N78" s="267">
        <v>776.3</v>
      </c>
      <c r="O78" s="267">
        <v>11765300</v>
      </c>
      <c r="P78" s="268">
        <v>-2.1702435495538942E-2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73.45</v>
      </c>
      <c r="F79" s="264">
        <v>72.466666666666683</v>
      </c>
      <c r="G79" s="266">
        <v>70.78333333333336</v>
      </c>
      <c r="H79" s="266">
        <v>68.116666666666674</v>
      </c>
      <c r="I79" s="266">
        <v>66.433333333333351</v>
      </c>
      <c r="J79" s="266">
        <v>75.133333333333368</v>
      </c>
      <c r="K79" s="266">
        <v>76.816666666666677</v>
      </c>
      <c r="L79" s="266">
        <v>79.483333333333377</v>
      </c>
      <c r="M79" s="267">
        <v>74.150000000000006</v>
      </c>
      <c r="N79" s="267">
        <v>69.8</v>
      </c>
      <c r="O79" s="267">
        <v>181417500</v>
      </c>
      <c r="P79" s="268">
        <v>8.3445310400429989E-2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731</v>
      </c>
      <c r="F80" s="264">
        <v>720.7166666666667</v>
      </c>
      <c r="G80" s="266">
        <v>708.93333333333339</v>
      </c>
      <c r="H80" s="266">
        <v>686.86666666666667</v>
      </c>
      <c r="I80" s="266">
        <v>675.08333333333337</v>
      </c>
      <c r="J80" s="266">
        <v>742.78333333333342</v>
      </c>
      <c r="K80" s="266">
        <v>754.56666666666672</v>
      </c>
      <c r="L80" s="266">
        <v>776.63333333333344</v>
      </c>
      <c r="M80" s="267">
        <v>732.5</v>
      </c>
      <c r="N80" s="267">
        <v>698.65</v>
      </c>
      <c r="O80" s="267">
        <v>7698600</v>
      </c>
      <c r="P80" s="268">
        <v>-3.7855402112103982E-2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1076.45</v>
      </c>
      <c r="F81" s="264">
        <v>1061</v>
      </c>
      <c r="G81" s="266">
        <v>1043.6500000000001</v>
      </c>
      <c r="H81" s="266">
        <v>1010.8500000000001</v>
      </c>
      <c r="I81" s="266">
        <v>993.50000000000023</v>
      </c>
      <c r="J81" s="266">
        <v>1093.8</v>
      </c>
      <c r="K81" s="266">
        <v>1111.1499999999999</v>
      </c>
      <c r="L81" s="266">
        <v>1143.9499999999998</v>
      </c>
      <c r="M81" s="267">
        <v>1078.3499999999999</v>
      </c>
      <c r="N81" s="267">
        <v>1028.2</v>
      </c>
      <c r="O81" s="267">
        <v>8611000</v>
      </c>
      <c r="P81" s="268">
        <v>4.0101461529170192E-2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1959.15</v>
      </c>
      <c r="F82" s="264">
        <v>1931.3666666666668</v>
      </c>
      <c r="G82" s="266">
        <v>1897.9333333333336</v>
      </c>
      <c r="H82" s="266">
        <v>1836.7166666666669</v>
      </c>
      <c r="I82" s="266">
        <v>1803.2833333333338</v>
      </c>
      <c r="J82" s="266">
        <v>1992.5833333333335</v>
      </c>
      <c r="K82" s="266">
        <v>2026.0166666666669</v>
      </c>
      <c r="L82" s="266">
        <v>2087.2333333333336</v>
      </c>
      <c r="M82" s="267">
        <v>1964.8</v>
      </c>
      <c r="N82" s="267">
        <v>1870.15</v>
      </c>
      <c r="O82" s="267">
        <v>3543500</v>
      </c>
      <c r="P82" s="268">
        <v>-5.1252702530840646E-2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383.95</v>
      </c>
      <c r="F83" s="264">
        <v>378.91666666666669</v>
      </c>
      <c r="G83" s="266">
        <v>371.48333333333335</v>
      </c>
      <c r="H83" s="266">
        <v>359.01666666666665</v>
      </c>
      <c r="I83" s="266">
        <v>351.58333333333331</v>
      </c>
      <c r="J83" s="266">
        <v>391.38333333333338</v>
      </c>
      <c r="K83" s="266">
        <v>398.81666666666666</v>
      </c>
      <c r="L83" s="266">
        <v>411.28333333333342</v>
      </c>
      <c r="M83" s="267">
        <v>386.35</v>
      </c>
      <c r="N83" s="267">
        <v>366.45</v>
      </c>
      <c r="O83" s="267">
        <v>11238000</v>
      </c>
      <c r="P83" s="268">
        <v>1.0689470871191875E-3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2089.8000000000002</v>
      </c>
      <c r="F84" s="264">
        <v>2080.4833333333336</v>
      </c>
      <c r="G84" s="266">
        <v>2066.9666666666672</v>
      </c>
      <c r="H84" s="266">
        <v>2044.1333333333337</v>
      </c>
      <c r="I84" s="266">
        <v>2030.6166666666672</v>
      </c>
      <c r="J84" s="266">
        <v>2103.3166666666671</v>
      </c>
      <c r="K84" s="266">
        <v>2116.8333333333335</v>
      </c>
      <c r="L84" s="266">
        <v>2139.666666666667</v>
      </c>
      <c r="M84" s="267">
        <v>2094</v>
      </c>
      <c r="N84" s="267">
        <v>2057.65</v>
      </c>
      <c r="O84" s="267">
        <v>9275800</v>
      </c>
      <c r="P84" s="268">
        <v>-9.8869340364041974E-3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445.5</v>
      </c>
      <c r="F85" s="264">
        <v>441.98333333333329</v>
      </c>
      <c r="G85" s="266">
        <v>436.41666666666657</v>
      </c>
      <c r="H85" s="266">
        <v>427.33333333333326</v>
      </c>
      <c r="I85" s="266">
        <v>421.76666666666654</v>
      </c>
      <c r="J85" s="266">
        <v>451.06666666666661</v>
      </c>
      <c r="K85" s="266">
        <v>456.63333333333333</v>
      </c>
      <c r="L85" s="266">
        <v>465.71666666666664</v>
      </c>
      <c r="M85" s="267">
        <v>447.55</v>
      </c>
      <c r="N85" s="267">
        <v>432.9</v>
      </c>
      <c r="O85" s="267">
        <v>8628750</v>
      </c>
      <c r="P85" s="268">
        <v>-5.9043778801843314E-3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2717.15</v>
      </c>
      <c r="F86" s="264">
        <v>2686.2166666666667</v>
      </c>
      <c r="G86" s="266">
        <v>2626.4333333333334</v>
      </c>
      <c r="H86" s="266">
        <v>2535.7166666666667</v>
      </c>
      <c r="I86" s="266">
        <v>2475.9333333333334</v>
      </c>
      <c r="J86" s="266">
        <v>2776.9333333333334</v>
      </c>
      <c r="K86" s="266">
        <v>2836.7166666666672</v>
      </c>
      <c r="L86" s="266">
        <v>2927.4333333333334</v>
      </c>
      <c r="M86" s="267">
        <v>2746</v>
      </c>
      <c r="N86" s="267">
        <v>2595.5</v>
      </c>
      <c r="O86" s="267">
        <v>7447500</v>
      </c>
      <c r="P86" s="268">
        <v>1.5129830300552035E-2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1343.6</v>
      </c>
      <c r="F87" s="264">
        <v>1336.1333333333332</v>
      </c>
      <c r="G87" s="266">
        <v>1320.0166666666664</v>
      </c>
      <c r="H87" s="266">
        <v>1296.4333333333332</v>
      </c>
      <c r="I87" s="266">
        <v>1280.3166666666664</v>
      </c>
      <c r="J87" s="266">
        <v>1359.7166666666665</v>
      </c>
      <c r="K87" s="266">
        <v>1375.8333333333333</v>
      </c>
      <c r="L87" s="266">
        <v>1399.4166666666665</v>
      </c>
      <c r="M87" s="267">
        <v>1352.25</v>
      </c>
      <c r="N87" s="267">
        <v>1312.55</v>
      </c>
      <c r="O87" s="267">
        <v>6162500</v>
      </c>
      <c r="P87" s="268">
        <v>-4.6347879913339524E-2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1428.3</v>
      </c>
      <c r="F88" s="264">
        <v>1435.3666666666668</v>
      </c>
      <c r="G88" s="266">
        <v>1419.1833333333336</v>
      </c>
      <c r="H88" s="266">
        <v>1410.0666666666668</v>
      </c>
      <c r="I88" s="266">
        <v>1393.8833333333337</v>
      </c>
      <c r="J88" s="266">
        <v>1444.4833333333336</v>
      </c>
      <c r="K88" s="266">
        <v>1460.666666666667</v>
      </c>
      <c r="L88" s="266">
        <v>1469.7833333333335</v>
      </c>
      <c r="M88" s="267">
        <v>1451.55</v>
      </c>
      <c r="N88" s="267">
        <v>1426.25</v>
      </c>
      <c r="O88" s="267">
        <v>13644400</v>
      </c>
      <c r="P88" s="268">
        <v>2.6748971193415638E-3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3157.45</v>
      </c>
      <c r="F89" s="264">
        <v>3129.4833333333336</v>
      </c>
      <c r="G89" s="266">
        <v>3095.8166666666671</v>
      </c>
      <c r="H89" s="266">
        <v>3034.1833333333334</v>
      </c>
      <c r="I89" s="266">
        <v>3000.5166666666669</v>
      </c>
      <c r="J89" s="266">
        <v>3191.1166666666672</v>
      </c>
      <c r="K89" s="266">
        <v>3224.7833333333333</v>
      </c>
      <c r="L89" s="266">
        <v>3286.4166666666674</v>
      </c>
      <c r="M89" s="267">
        <v>3163.15</v>
      </c>
      <c r="N89" s="267">
        <v>3067.85</v>
      </c>
      <c r="O89" s="267">
        <v>3221400</v>
      </c>
      <c r="P89" s="268">
        <v>-6.5146579804560263E-4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1691.95</v>
      </c>
      <c r="F90" s="264">
        <v>1679.9833333333333</v>
      </c>
      <c r="G90" s="266">
        <v>1664.2666666666667</v>
      </c>
      <c r="H90" s="266">
        <v>1636.5833333333333</v>
      </c>
      <c r="I90" s="266">
        <v>1620.8666666666666</v>
      </c>
      <c r="J90" s="266">
        <v>1707.6666666666667</v>
      </c>
      <c r="K90" s="266">
        <v>1723.3833333333334</v>
      </c>
      <c r="L90" s="266">
        <v>1751.0666666666668</v>
      </c>
      <c r="M90" s="267">
        <v>1695.7</v>
      </c>
      <c r="N90" s="267">
        <v>1652.3</v>
      </c>
      <c r="O90" s="267">
        <v>113717450</v>
      </c>
      <c r="P90" s="268">
        <v>2.8682448232285541E-2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645.65</v>
      </c>
      <c r="F91" s="264">
        <v>644.0333333333333</v>
      </c>
      <c r="G91" s="266">
        <v>639.91666666666663</v>
      </c>
      <c r="H91" s="266">
        <v>634.18333333333328</v>
      </c>
      <c r="I91" s="266">
        <v>630.06666666666661</v>
      </c>
      <c r="J91" s="266">
        <v>649.76666666666665</v>
      </c>
      <c r="K91" s="266">
        <v>653.88333333333344</v>
      </c>
      <c r="L91" s="266">
        <v>659.61666666666667</v>
      </c>
      <c r="M91" s="267">
        <v>648.15</v>
      </c>
      <c r="N91" s="267">
        <v>638.29999999999995</v>
      </c>
      <c r="O91" s="267">
        <v>21897700</v>
      </c>
      <c r="P91" s="268">
        <v>-3.6536536536536535E-3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3849.55</v>
      </c>
      <c r="F92" s="264">
        <v>3823.4666666666667</v>
      </c>
      <c r="G92" s="266">
        <v>3786.9833333333336</v>
      </c>
      <c r="H92" s="266">
        <v>3724.416666666667</v>
      </c>
      <c r="I92" s="266">
        <v>3687.9333333333338</v>
      </c>
      <c r="J92" s="266">
        <v>3886.0333333333333</v>
      </c>
      <c r="K92" s="266">
        <v>3922.516666666666</v>
      </c>
      <c r="L92" s="266">
        <v>3985.083333333333</v>
      </c>
      <c r="M92" s="267">
        <v>3859.95</v>
      </c>
      <c r="N92" s="267">
        <v>3760.9</v>
      </c>
      <c r="O92" s="267">
        <v>3075600</v>
      </c>
      <c r="P92" s="268">
        <v>-2.8154327424400417E-2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557.79999999999995</v>
      </c>
      <c r="F93" s="264">
        <v>554.1</v>
      </c>
      <c r="G93" s="266">
        <v>546.35</v>
      </c>
      <c r="H93" s="266">
        <v>534.9</v>
      </c>
      <c r="I93" s="266">
        <v>527.15</v>
      </c>
      <c r="J93" s="266">
        <v>565.55000000000007</v>
      </c>
      <c r="K93" s="266">
        <v>573.30000000000007</v>
      </c>
      <c r="L93" s="266">
        <v>584.75000000000011</v>
      </c>
      <c r="M93" s="267">
        <v>561.85</v>
      </c>
      <c r="N93" s="267">
        <v>542.65</v>
      </c>
      <c r="O93" s="267">
        <v>38560200</v>
      </c>
      <c r="P93" s="268">
        <v>1.0307387572445162E-2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218.2</v>
      </c>
      <c r="F94" s="264">
        <v>211.01666666666665</v>
      </c>
      <c r="G94" s="266">
        <v>201.08333333333331</v>
      </c>
      <c r="H94" s="266">
        <v>183.96666666666667</v>
      </c>
      <c r="I94" s="266">
        <v>174.03333333333333</v>
      </c>
      <c r="J94" s="266">
        <v>228.1333333333333</v>
      </c>
      <c r="K94" s="266">
        <v>238.06666666666663</v>
      </c>
      <c r="L94" s="266">
        <v>255.18333333333328</v>
      </c>
      <c r="M94" s="267">
        <v>220.95</v>
      </c>
      <c r="N94" s="267">
        <v>193.9</v>
      </c>
      <c r="O94" s="267">
        <v>48336000</v>
      </c>
      <c r="P94" s="268">
        <v>0.18904823989569752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376.15</v>
      </c>
      <c r="F95" s="264">
        <v>370.91666666666669</v>
      </c>
      <c r="G95" s="266">
        <v>363.33333333333337</v>
      </c>
      <c r="H95" s="266">
        <v>350.51666666666671</v>
      </c>
      <c r="I95" s="266">
        <v>342.93333333333339</v>
      </c>
      <c r="J95" s="266">
        <v>383.73333333333335</v>
      </c>
      <c r="K95" s="266">
        <v>391.31666666666672</v>
      </c>
      <c r="L95" s="266">
        <v>404.13333333333333</v>
      </c>
      <c r="M95" s="267">
        <v>378.5</v>
      </c>
      <c r="N95" s="267">
        <v>358.1</v>
      </c>
      <c r="O95" s="267">
        <v>46170000</v>
      </c>
      <c r="P95" s="268">
        <v>2.3400562571069483E-2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2560</v>
      </c>
      <c r="F96" s="264">
        <v>2560.7666666666669</v>
      </c>
      <c r="G96" s="266">
        <v>2540.5333333333338</v>
      </c>
      <c r="H96" s="266">
        <v>2521.0666666666671</v>
      </c>
      <c r="I96" s="266">
        <v>2500.8333333333339</v>
      </c>
      <c r="J96" s="266">
        <v>2580.2333333333336</v>
      </c>
      <c r="K96" s="266">
        <v>2600.4666666666662</v>
      </c>
      <c r="L96" s="266">
        <v>2619.9333333333334</v>
      </c>
      <c r="M96" s="267">
        <v>2581</v>
      </c>
      <c r="N96" s="267">
        <v>2541.3000000000002</v>
      </c>
      <c r="O96" s="267">
        <v>10869300</v>
      </c>
      <c r="P96" s="268">
        <v>-1.269858571545358E-2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210.4</v>
      </c>
      <c r="F97" s="264">
        <v>207.30000000000004</v>
      </c>
      <c r="G97" s="266">
        <v>202.40000000000009</v>
      </c>
      <c r="H97" s="266">
        <v>194.40000000000006</v>
      </c>
      <c r="I97" s="266">
        <v>189.50000000000011</v>
      </c>
      <c r="J97" s="266">
        <v>215.30000000000007</v>
      </c>
      <c r="K97" s="266">
        <v>220.2</v>
      </c>
      <c r="L97" s="266">
        <v>228.20000000000005</v>
      </c>
      <c r="M97" s="267">
        <v>212.2</v>
      </c>
      <c r="N97" s="267">
        <v>199.3</v>
      </c>
      <c r="O97" s="267">
        <v>52790100</v>
      </c>
      <c r="P97" s="268">
        <v>-5.6684589446824023E-2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1009.15</v>
      </c>
      <c r="F98" s="264">
        <v>1005.5500000000001</v>
      </c>
      <c r="G98" s="266">
        <v>996.10000000000014</v>
      </c>
      <c r="H98" s="266">
        <v>983.05000000000007</v>
      </c>
      <c r="I98" s="266">
        <v>973.60000000000014</v>
      </c>
      <c r="J98" s="266">
        <v>1018.6000000000001</v>
      </c>
      <c r="K98" s="266">
        <v>1028.0500000000002</v>
      </c>
      <c r="L98" s="266">
        <v>1041.1000000000001</v>
      </c>
      <c r="M98" s="267">
        <v>1015</v>
      </c>
      <c r="N98" s="267">
        <v>992.5</v>
      </c>
      <c r="O98" s="267">
        <v>76338500</v>
      </c>
      <c r="P98" s="268">
        <v>7.18778872048908E-2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1409.05</v>
      </c>
      <c r="F99" s="264">
        <v>1403.9833333333333</v>
      </c>
      <c r="G99" s="266">
        <v>1393.0666666666666</v>
      </c>
      <c r="H99" s="266">
        <v>1377.0833333333333</v>
      </c>
      <c r="I99" s="266">
        <v>1366.1666666666665</v>
      </c>
      <c r="J99" s="266">
        <v>1419.9666666666667</v>
      </c>
      <c r="K99" s="266">
        <v>1430.8833333333332</v>
      </c>
      <c r="L99" s="266">
        <v>1446.8666666666668</v>
      </c>
      <c r="M99" s="267">
        <v>1414.9</v>
      </c>
      <c r="N99" s="267">
        <v>1388</v>
      </c>
      <c r="O99" s="267">
        <v>3042000</v>
      </c>
      <c r="P99" s="268">
        <v>1.1135117168023932E-2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519.6</v>
      </c>
      <c r="F100" s="264">
        <v>515.31666666666672</v>
      </c>
      <c r="G100" s="266">
        <v>509.58333333333348</v>
      </c>
      <c r="H100" s="266">
        <v>499.56666666666678</v>
      </c>
      <c r="I100" s="266">
        <v>493.83333333333354</v>
      </c>
      <c r="J100" s="266">
        <v>525.33333333333348</v>
      </c>
      <c r="K100" s="266">
        <v>531.06666666666683</v>
      </c>
      <c r="L100" s="266">
        <v>541.08333333333337</v>
      </c>
      <c r="M100" s="267">
        <v>521.04999999999995</v>
      </c>
      <c r="N100" s="267">
        <v>505.3</v>
      </c>
      <c r="O100" s="267">
        <v>16506000</v>
      </c>
      <c r="P100" s="268">
        <v>-2.3862325911469882E-2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13.7</v>
      </c>
      <c r="F101" s="264">
        <v>13.466666666666667</v>
      </c>
      <c r="G101" s="266">
        <v>13.183333333333334</v>
      </c>
      <c r="H101" s="266">
        <v>12.666666666666666</v>
      </c>
      <c r="I101" s="266">
        <v>12.383333333333333</v>
      </c>
      <c r="J101" s="266">
        <v>13.983333333333334</v>
      </c>
      <c r="K101" s="266">
        <v>14.266666666666669</v>
      </c>
      <c r="L101" s="266">
        <v>14.783333333333335</v>
      </c>
      <c r="M101" s="267">
        <v>13.75</v>
      </c>
      <c r="N101" s="267">
        <v>12.95</v>
      </c>
      <c r="O101" s="267">
        <v>2161280000</v>
      </c>
      <c r="P101" s="268">
        <v>-1.7742873763816173E-2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124.05</v>
      </c>
      <c r="F102" s="264">
        <v>122.81666666666666</v>
      </c>
      <c r="G102" s="266">
        <v>121.33333333333333</v>
      </c>
      <c r="H102" s="266">
        <v>118.61666666666666</v>
      </c>
      <c r="I102" s="266">
        <v>117.13333333333333</v>
      </c>
      <c r="J102" s="266">
        <v>125.53333333333333</v>
      </c>
      <c r="K102" s="266">
        <v>127.01666666666668</v>
      </c>
      <c r="L102" s="266">
        <v>129.73333333333335</v>
      </c>
      <c r="M102" s="267">
        <v>124.3</v>
      </c>
      <c r="N102" s="267">
        <v>120.1</v>
      </c>
      <c r="O102" s="267">
        <v>75890000</v>
      </c>
      <c r="P102" s="268">
        <v>1.2204068022674226E-2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88.6</v>
      </c>
      <c r="F103" s="264">
        <v>87.8</v>
      </c>
      <c r="G103" s="266">
        <v>86.8</v>
      </c>
      <c r="H103" s="266">
        <v>85</v>
      </c>
      <c r="I103" s="266">
        <v>84</v>
      </c>
      <c r="J103" s="266">
        <v>89.6</v>
      </c>
      <c r="K103" s="266">
        <v>90.6</v>
      </c>
      <c r="L103" s="266">
        <v>92.399999999999991</v>
      </c>
      <c r="M103" s="267">
        <v>88.8</v>
      </c>
      <c r="N103" s="267">
        <v>86</v>
      </c>
      <c r="O103" s="267">
        <v>311115000</v>
      </c>
      <c r="P103" s="268">
        <v>-2.9206646384273345E-2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147.15</v>
      </c>
      <c r="F104" s="264">
        <v>145.48333333333335</v>
      </c>
      <c r="G104" s="266">
        <v>142.76666666666671</v>
      </c>
      <c r="H104" s="266">
        <v>138.38333333333335</v>
      </c>
      <c r="I104" s="266">
        <v>135.66666666666671</v>
      </c>
      <c r="J104" s="266">
        <v>149.8666666666667</v>
      </c>
      <c r="K104" s="266">
        <v>152.58333333333334</v>
      </c>
      <c r="L104" s="266">
        <v>156.9666666666667</v>
      </c>
      <c r="M104" s="267">
        <v>148.19999999999999</v>
      </c>
      <c r="N104" s="267">
        <v>141.1</v>
      </c>
      <c r="O104" s="267">
        <v>69052500</v>
      </c>
      <c r="P104" s="268">
        <v>-4.5948429644845669E-3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404.45</v>
      </c>
      <c r="F105" s="264">
        <v>401.13333333333338</v>
      </c>
      <c r="G105" s="266">
        <v>396.51666666666677</v>
      </c>
      <c r="H105" s="266">
        <v>388.58333333333337</v>
      </c>
      <c r="I105" s="266">
        <v>383.96666666666675</v>
      </c>
      <c r="J105" s="266">
        <v>409.06666666666678</v>
      </c>
      <c r="K105" s="266">
        <v>413.68333333333345</v>
      </c>
      <c r="L105" s="266">
        <v>421.61666666666679</v>
      </c>
      <c r="M105" s="267">
        <v>405.75</v>
      </c>
      <c r="N105" s="267">
        <v>393.2</v>
      </c>
      <c r="O105" s="267">
        <v>18440125</v>
      </c>
      <c r="P105" s="268">
        <v>-3.9670605084138916E-2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429.95</v>
      </c>
      <c r="F106" s="264">
        <v>426.43333333333339</v>
      </c>
      <c r="G106" s="266">
        <v>421.61666666666679</v>
      </c>
      <c r="H106" s="266">
        <v>413.28333333333342</v>
      </c>
      <c r="I106" s="266">
        <v>408.46666666666681</v>
      </c>
      <c r="J106" s="266">
        <v>434.76666666666677</v>
      </c>
      <c r="K106" s="266">
        <v>439.58333333333337</v>
      </c>
      <c r="L106" s="266">
        <v>447.91666666666674</v>
      </c>
      <c r="M106" s="267">
        <v>431.25</v>
      </c>
      <c r="N106" s="267">
        <v>418.1</v>
      </c>
      <c r="O106" s="267">
        <v>19216000</v>
      </c>
      <c r="P106" s="268">
        <v>-1.56746235016904E-2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251.5</v>
      </c>
      <c r="F107" s="264">
        <v>248.46666666666667</v>
      </c>
      <c r="G107" s="266">
        <v>244.03333333333333</v>
      </c>
      <c r="H107" s="266">
        <v>236.56666666666666</v>
      </c>
      <c r="I107" s="266">
        <v>232.13333333333333</v>
      </c>
      <c r="J107" s="266">
        <v>255.93333333333334</v>
      </c>
      <c r="K107" s="266">
        <v>260.36666666666667</v>
      </c>
      <c r="L107" s="266">
        <v>267.83333333333337</v>
      </c>
      <c r="M107" s="267">
        <v>252.9</v>
      </c>
      <c r="N107" s="267">
        <v>241</v>
      </c>
      <c r="O107" s="267">
        <v>22585200</v>
      </c>
      <c r="P107" s="268">
        <v>-4.4065300110470114E-2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2752.45</v>
      </c>
      <c r="F108" s="264">
        <v>2716.85</v>
      </c>
      <c r="G108" s="266">
        <v>2669.6499999999996</v>
      </c>
      <c r="H108" s="266">
        <v>2586.85</v>
      </c>
      <c r="I108" s="266">
        <v>2539.6499999999996</v>
      </c>
      <c r="J108" s="266">
        <v>2799.6499999999996</v>
      </c>
      <c r="K108" s="266">
        <v>2846.8499999999995</v>
      </c>
      <c r="L108" s="266">
        <v>2929.6499999999996</v>
      </c>
      <c r="M108" s="267">
        <v>2764.05</v>
      </c>
      <c r="N108" s="267">
        <v>2634.05</v>
      </c>
      <c r="O108" s="267">
        <v>1297800</v>
      </c>
      <c r="P108" s="268">
        <v>-3.8452989553234049E-2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2891.45</v>
      </c>
      <c r="F109" s="264">
        <v>2871.6666666666665</v>
      </c>
      <c r="G109" s="266">
        <v>2843.4333333333329</v>
      </c>
      <c r="H109" s="266">
        <v>2795.4166666666665</v>
      </c>
      <c r="I109" s="266">
        <v>2767.1833333333329</v>
      </c>
      <c r="J109" s="266">
        <v>2919.6833333333329</v>
      </c>
      <c r="K109" s="266">
        <v>2947.9166666666665</v>
      </c>
      <c r="L109" s="266">
        <v>2995.9333333333329</v>
      </c>
      <c r="M109" s="267">
        <v>2899.9</v>
      </c>
      <c r="N109" s="267">
        <v>2823.65</v>
      </c>
      <c r="O109" s="267">
        <v>5366400</v>
      </c>
      <c r="P109" s="268">
        <v>6.3572433192686361E-3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1575</v>
      </c>
      <c r="F110" s="264">
        <v>1562.05</v>
      </c>
      <c r="G110" s="266">
        <v>1544.3</v>
      </c>
      <c r="H110" s="266">
        <v>1513.6</v>
      </c>
      <c r="I110" s="266">
        <v>1495.85</v>
      </c>
      <c r="J110" s="266">
        <v>1592.75</v>
      </c>
      <c r="K110" s="266">
        <v>1610.5</v>
      </c>
      <c r="L110" s="266">
        <v>1641.2</v>
      </c>
      <c r="M110" s="267">
        <v>1579.8</v>
      </c>
      <c r="N110" s="267">
        <v>1531.35</v>
      </c>
      <c r="O110" s="267">
        <v>19602500</v>
      </c>
      <c r="P110" s="268">
        <v>2.2028154327424401E-2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185.8</v>
      </c>
      <c r="F111" s="264">
        <v>183.11666666666665</v>
      </c>
      <c r="G111" s="266">
        <v>178.8833333333333</v>
      </c>
      <c r="H111" s="266">
        <v>171.96666666666664</v>
      </c>
      <c r="I111" s="266">
        <v>167.73333333333329</v>
      </c>
      <c r="J111" s="266">
        <v>190.0333333333333</v>
      </c>
      <c r="K111" s="266">
        <v>194.26666666666665</v>
      </c>
      <c r="L111" s="266">
        <v>201.18333333333331</v>
      </c>
      <c r="M111" s="267">
        <v>187.35</v>
      </c>
      <c r="N111" s="267">
        <v>176.2</v>
      </c>
      <c r="O111" s="267">
        <v>72984400</v>
      </c>
      <c r="P111" s="268">
        <v>-3.0836606618808975E-2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1542.9</v>
      </c>
      <c r="F112" s="264">
        <v>1539.9833333333333</v>
      </c>
      <c r="G112" s="266">
        <v>1528.9666666666667</v>
      </c>
      <c r="H112" s="266">
        <v>1515.0333333333333</v>
      </c>
      <c r="I112" s="266">
        <v>1504.0166666666667</v>
      </c>
      <c r="J112" s="266">
        <v>1553.9166666666667</v>
      </c>
      <c r="K112" s="266">
        <v>1564.9333333333336</v>
      </c>
      <c r="L112" s="266">
        <v>1578.8666666666668</v>
      </c>
      <c r="M112" s="267">
        <v>1551</v>
      </c>
      <c r="N112" s="267">
        <v>1526.05</v>
      </c>
      <c r="O112" s="267">
        <v>26652800</v>
      </c>
      <c r="P112" s="268">
        <v>6.7233746808285618E-3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124.5</v>
      </c>
      <c r="F113" s="264">
        <v>122.23333333333333</v>
      </c>
      <c r="G113" s="266">
        <v>119.81666666666666</v>
      </c>
      <c r="H113" s="266">
        <v>115.13333333333333</v>
      </c>
      <c r="I113" s="266">
        <v>112.71666666666665</v>
      </c>
      <c r="J113" s="266">
        <v>126.91666666666667</v>
      </c>
      <c r="K113" s="266">
        <v>129.33333333333331</v>
      </c>
      <c r="L113" s="266">
        <v>134.01666666666668</v>
      </c>
      <c r="M113" s="267">
        <v>124.65</v>
      </c>
      <c r="N113" s="267">
        <v>117.55</v>
      </c>
      <c r="O113" s="267">
        <v>133019250</v>
      </c>
      <c r="P113" s="268">
        <v>-2.8504604589972226E-3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1069.05</v>
      </c>
      <c r="F114" s="264">
        <v>1063.2833333333335</v>
      </c>
      <c r="G114" s="266">
        <v>1050.5666666666671</v>
      </c>
      <c r="H114" s="266">
        <v>1032.0833333333335</v>
      </c>
      <c r="I114" s="266">
        <v>1019.366666666667</v>
      </c>
      <c r="J114" s="266">
        <v>1081.7666666666671</v>
      </c>
      <c r="K114" s="266">
        <v>1094.4833333333338</v>
      </c>
      <c r="L114" s="266">
        <v>1112.9666666666672</v>
      </c>
      <c r="M114" s="267">
        <v>1076</v>
      </c>
      <c r="N114" s="267">
        <v>1044.8</v>
      </c>
      <c r="O114" s="267">
        <v>1875250</v>
      </c>
      <c r="P114" s="268">
        <v>1.6560958421423539E-2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871.75</v>
      </c>
      <c r="F115" s="264">
        <v>850.93333333333339</v>
      </c>
      <c r="G115" s="266">
        <v>824.36666666666679</v>
      </c>
      <c r="H115" s="266">
        <v>776.98333333333335</v>
      </c>
      <c r="I115" s="266">
        <v>750.41666666666674</v>
      </c>
      <c r="J115" s="266">
        <v>898.31666666666683</v>
      </c>
      <c r="K115" s="266">
        <v>924.88333333333344</v>
      </c>
      <c r="L115" s="266">
        <v>972.26666666666688</v>
      </c>
      <c r="M115" s="267">
        <v>877.5</v>
      </c>
      <c r="N115" s="267">
        <v>803.55</v>
      </c>
      <c r="O115" s="267">
        <v>17109750</v>
      </c>
      <c r="P115" s="268">
        <v>0.12147281486579491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452.5</v>
      </c>
      <c r="F116" s="264">
        <v>450.65000000000003</v>
      </c>
      <c r="G116" s="266">
        <v>447.30000000000007</v>
      </c>
      <c r="H116" s="266">
        <v>442.1</v>
      </c>
      <c r="I116" s="266">
        <v>438.75000000000006</v>
      </c>
      <c r="J116" s="266">
        <v>455.85000000000008</v>
      </c>
      <c r="K116" s="266">
        <v>459.2000000000001</v>
      </c>
      <c r="L116" s="266">
        <v>464.40000000000009</v>
      </c>
      <c r="M116" s="267">
        <v>454</v>
      </c>
      <c r="N116" s="267">
        <v>445.45</v>
      </c>
      <c r="O116" s="267">
        <v>81360000</v>
      </c>
      <c r="P116" s="268">
        <v>-6.6419222504395387E-3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706.95</v>
      </c>
      <c r="F117" s="264">
        <v>701.5333333333333</v>
      </c>
      <c r="G117" s="266">
        <v>692.26666666666665</v>
      </c>
      <c r="H117" s="266">
        <v>677.58333333333337</v>
      </c>
      <c r="I117" s="266">
        <v>668.31666666666672</v>
      </c>
      <c r="J117" s="266">
        <v>716.21666666666658</v>
      </c>
      <c r="K117" s="266">
        <v>725.48333333333323</v>
      </c>
      <c r="L117" s="266">
        <v>740.16666666666652</v>
      </c>
      <c r="M117" s="267">
        <v>710.8</v>
      </c>
      <c r="N117" s="267">
        <v>686.85</v>
      </c>
      <c r="O117" s="267">
        <v>27055000</v>
      </c>
      <c r="P117" s="268">
        <v>-9.0197335286845842E-3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3852.85</v>
      </c>
      <c r="F118" s="264">
        <v>3826.6</v>
      </c>
      <c r="G118" s="266">
        <v>3780.95</v>
      </c>
      <c r="H118" s="266">
        <v>3709.0499999999997</v>
      </c>
      <c r="I118" s="266">
        <v>3663.3999999999996</v>
      </c>
      <c r="J118" s="266">
        <v>3898.5</v>
      </c>
      <c r="K118" s="266">
        <v>3944.1500000000005</v>
      </c>
      <c r="L118" s="266">
        <v>4016.05</v>
      </c>
      <c r="M118" s="267">
        <v>3872.25</v>
      </c>
      <c r="N118" s="267">
        <v>3754.7</v>
      </c>
      <c r="O118" s="267">
        <v>527250</v>
      </c>
      <c r="P118" s="268">
        <v>4.199604743083004E-2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845.65</v>
      </c>
      <c r="F119" s="264">
        <v>840.5333333333333</v>
      </c>
      <c r="G119" s="266">
        <v>830.21666666666658</v>
      </c>
      <c r="H119" s="266">
        <v>814.7833333333333</v>
      </c>
      <c r="I119" s="266">
        <v>804.46666666666658</v>
      </c>
      <c r="J119" s="266">
        <v>855.96666666666658</v>
      </c>
      <c r="K119" s="266">
        <v>866.28333333333319</v>
      </c>
      <c r="L119" s="266">
        <v>881.71666666666658</v>
      </c>
      <c r="M119" s="267">
        <v>850.85</v>
      </c>
      <c r="N119" s="267">
        <v>825.1</v>
      </c>
      <c r="O119" s="267">
        <v>14442300</v>
      </c>
      <c r="P119" s="268">
        <v>6.0795959407005567E-4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566.6</v>
      </c>
      <c r="F120" s="264">
        <v>562.58333333333337</v>
      </c>
      <c r="G120" s="266">
        <v>555.66666666666674</v>
      </c>
      <c r="H120" s="266">
        <v>544.73333333333335</v>
      </c>
      <c r="I120" s="266">
        <v>537.81666666666672</v>
      </c>
      <c r="J120" s="266">
        <v>573.51666666666677</v>
      </c>
      <c r="K120" s="266">
        <v>580.43333333333351</v>
      </c>
      <c r="L120" s="266">
        <v>591.36666666666679</v>
      </c>
      <c r="M120" s="267">
        <v>569.5</v>
      </c>
      <c r="N120" s="267">
        <v>551.65</v>
      </c>
      <c r="O120" s="267">
        <v>24686250</v>
      </c>
      <c r="P120" s="268">
        <v>1.173155737704918E-2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1860.4</v>
      </c>
      <c r="F121" s="264">
        <v>1844.0333333333335</v>
      </c>
      <c r="G121" s="266">
        <v>1822.5666666666671</v>
      </c>
      <c r="H121" s="266">
        <v>1784.7333333333336</v>
      </c>
      <c r="I121" s="266">
        <v>1763.2666666666671</v>
      </c>
      <c r="J121" s="266">
        <v>1881.866666666667</v>
      </c>
      <c r="K121" s="266">
        <v>1903.3333333333337</v>
      </c>
      <c r="L121" s="266">
        <v>1941.166666666667</v>
      </c>
      <c r="M121" s="267">
        <v>1865.5</v>
      </c>
      <c r="N121" s="267">
        <v>1806.2</v>
      </c>
      <c r="O121" s="267">
        <v>25636000</v>
      </c>
      <c r="P121" s="268">
        <v>2.1045420510124424E-2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151.94999999999999</v>
      </c>
      <c r="F122" s="264">
        <v>150.26666666666665</v>
      </c>
      <c r="G122" s="266">
        <v>148.08333333333331</v>
      </c>
      <c r="H122" s="266">
        <v>144.21666666666667</v>
      </c>
      <c r="I122" s="266">
        <v>142.03333333333333</v>
      </c>
      <c r="J122" s="266">
        <v>154.1333333333333</v>
      </c>
      <c r="K122" s="266">
        <v>156.31666666666663</v>
      </c>
      <c r="L122" s="266">
        <v>160.18333333333328</v>
      </c>
      <c r="M122" s="267">
        <v>152.44999999999999</v>
      </c>
      <c r="N122" s="267">
        <v>146.4</v>
      </c>
      <c r="O122" s="267">
        <v>52080464</v>
      </c>
      <c r="P122" s="268">
        <v>1.5309672929714684E-2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2601.25</v>
      </c>
      <c r="F123" s="264">
        <v>2560.0499999999997</v>
      </c>
      <c r="G123" s="266">
        <v>2494.0999999999995</v>
      </c>
      <c r="H123" s="266">
        <v>2386.9499999999998</v>
      </c>
      <c r="I123" s="266">
        <v>2320.9999999999995</v>
      </c>
      <c r="J123" s="266">
        <v>2667.1999999999994</v>
      </c>
      <c r="K123" s="266">
        <v>2733.1499999999992</v>
      </c>
      <c r="L123" s="266">
        <v>2840.2999999999993</v>
      </c>
      <c r="M123" s="267">
        <v>2626</v>
      </c>
      <c r="N123" s="267">
        <v>2452.9</v>
      </c>
      <c r="O123" s="267">
        <v>1416000</v>
      </c>
      <c r="P123" s="268">
        <v>4.4710048694112436E-2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398.85</v>
      </c>
      <c r="F124" s="264">
        <v>393.2166666666667</v>
      </c>
      <c r="G124" s="266">
        <v>385.88333333333338</v>
      </c>
      <c r="H124" s="266">
        <v>372.91666666666669</v>
      </c>
      <c r="I124" s="266">
        <v>365.58333333333337</v>
      </c>
      <c r="J124" s="266">
        <v>406.18333333333339</v>
      </c>
      <c r="K124" s="266">
        <v>413.51666666666665</v>
      </c>
      <c r="L124" s="266">
        <v>426.48333333333341</v>
      </c>
      <c r="M124" s="267">
        <v>400.55</v>
      </c>
      <c r="N124" s="267">
        <v>380.25</v>
      </c>
      <c r="O124" s="267">
        <v>13188600</v>
      </c>
      <c r="P124" s="268">
        <v>3.6749966590939466E-2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520.20000000000005</v>
      </c>
      <c r="F125" s="264">
        <v>515.9</v>
      </c>
      <c r="G125" s="266">
        <v>510.25</v>
      </c>
      <c r="H125" s="266">
        <v>500.3</v>
      </c>
      <c r="I125" s="266">
        <v>494.65000000000003</v>
      </c>
      <c r="J125" s="266">
        <v>525.84999999999991</v>
      </c>
      <c r="K125" s="266">
        <v>531.49999999999977</v>
      </c>
      <c r="L125" s="266">
        <v>541.44999999999993</v>
      </c>
      <c r="M125" s="267">
        <v>521.54999999999995</v>
      </c>
      <c r="N125" s="267">
        <v>505.95</v>
      </c>
      <c r="O125" s="267">
        <v>18496000</v>
      </c>
      <c r="P125" s="268">
        <v>-4.0921817790221839E-3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3437.1</v>
      </c>
      <c r="F126" s="264">
        <v>3409.3666666666663</v>
      </c>
      <c r="G126" s="266">
        <v>3371.1833333333325</v>
      </c>
      <c r="H126" s="266">
        <v>3305.266666666666</v>
      </c>
      <c r="I126" s="266">
        <v>3267.0833333333321</v>
      </c>
      <c r="J126" s="266">
        <v>3475.2833333333328</v>
      </c>
      <c r="K126" s="266">
        <v>3513.4666666666662</v>
      </c>
      <c r="L126" s="266">
        <v>3579.3833333333332</v>
      </c>
      <c r="M126" s="267">
        <v>3447.55</v>
      </c>
      <c r="N126" s="267">
        <v>3343.45</v>
      </c>
      <c r="O126" s="267">
        <v>10191300</v>
      </c>
      <c r="P126" s="268">
        <v>-4.1042478965729531E-3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6135.65</v>
      </c>
      <c r="F127" s="264">
        <v>6090.1833333333334</v>
      </c>
      <c r="G127" s="266">
        <v>6015.4666666666672</v>
      </c>
      <c r="H127" s="266">
        <v>5895.2833333333338</v>
      </c>
      <c r="I127" s="266">
        <v>5820.5666666666675</v>
      </c>
      <c r="J127" s="266">
        <v>6210.3666666666668</v>
      </c>
      <c r="K127" s="266">
        <v>6285.0833333333321</v>
      </c>
      <c r="L127" s="266">
        <v>6405.2666666666664</v>
      </c>
      <c r="M127" s="267">
        <v>6164.9</v>
      </c>
      <c r="N127" s="267">
        <v>5970</v>
      </c>
      <c r="O127" s="267">
        <v>1357200</v>
      </c>
      <c r="P127" s="268">
        <v>6.1847201032742632E-2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5160.6000000000004</v>
      </c>
      <c r="F128" s="264">
        <v>5105.666666666667</v>
      </c>
      <c r="G128" s="266">
        <v>5043.7333333333336</v>
      </c>
      <c r="H128" s="266">
        <v>4926.8666666666668</v>
      </c>
      <c r="I128" s="266">
        <v>4864.9333333333334</v>
      </c>
      <c r="J128" s="266">
        <v>5222.5333333333338</v>
      </c>
      <c r="K128" s="266">
        <v>5284.4666666666662</v>
      </c>
      <c r="L128" s="266">
        <v>5401.3333333333339</v>
      </c>
      <c r="M128" s="267">
        <v>5167.6000000000004</v>
      </c>
      <c r="N128" s="267">
        <v>4988.8</v>
      </c>
      <c r="O128" s="267">
        <v>659400</v>
      </c>
      <c r="P128" s="268">
        <v>-6.3291139240506328E-3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1259.2</v>
      </c>
      <c r="F129" s="264">
        <v>1241.7333333333333</v>
      </c>
      <c r="G129" s="266">
        <v>1220.8166666666666</v>
      </c>
      <c r="H129" s="266">
        <v>1182.4333333333332</v>
      </c>
      <c r="I129" s="266">
        <v>1161.5166666666664</v>
      </c>
      <c r="J129" s="266">
        <v>1280.1166666666668</v>
      </c>
      <c r="K129" s="266">
        <v>1301.0333333333333</v>
      </c>
      <c r="L129" s="266">
        <v>1339.416666666667</v>
      </c>
      <c r="M129" s="267">
        <v>1262.6500000000001</v>
      </c>
      <c r="N129" s="267">
        <v>1203.3499999999999</v>
      </c>
      <c r="O129" s="267">
        <v>9821750</v>
      </c>
      <c r="P129" s="268">
        <v>1.1263212614798129E-3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1639.9</v>
      </c>
      <c r="F130" s="264">
        <v>1638.6666666666667</v>
      </c>
      <c r="G130" s="266">
        <v>1624.1833333333334</v>
      </c>
      <c r="H130" s="266">
        <v>1608.4666666666667</v>
      </c>
      <c r="I130" s="266">
        <v>1593.9833333333333</v>
      </c>
      <c r="J130" s="266">
        <v>1654.3833333333334</v>
      </c>
      <c r="K130" s="266">
        <v>1668.8666666666666</v>
      </c>
      <c r="L130" s="266">
        <v>1684.5833333333335</v>
      </c>
      <c r="M130" s="267">
        <v>1653.15</v>
      </c>
      <c r="N130" s="267">
        <v>1622.95</v>
      </c>
      <c r="O130" s="267">
        <v>12843600</v>
      </c>
      <c r="P130" s="268">
        <v>-1.31770020975636E-2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271.10000000000002</v>
      </c>
      <c r="F131" s="264">
        <v>268.59999999999997</v>
      </c>
      <c r="G131" s="266">
        <v>264.74999999999994</v>
      </c>
      <c r="H131" s="266">
        <v>258.39999999999998</v>
      </c>
      <c r="I131" s="266">
        <v>254.54999999999995</v>
      </c>
      <c r="J131" s="266">
        <v>274.94999999999993</v>
      </c>
      <c r="K131" s="266">
        <v>278.79999999999995</v>
      </c>
      <c r="L131" s="266">
        <v>285.14999999999992</v>
      </c>
      <c r="M131" s="267">
        <v>272.45</v>
      </c>
      <c r="N131" s="267">
        <v>262.25</v>
      </c>
      <c r="O131" s="267">
        <v>37120000</v>
      </c>
      <c r="P131" s="268">
        <v>1.9948343133483541E-2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170.05</v>
      </c>
      <c r="F132" s="264">
        <v>166.93333333333334</v>
      </c>
      <c r="G132" s="266">
        <v>162.86666666666667</v>
      </c>
      <c r="H132" s="266">
        <v>155.68333333333334</v>
      </c>
      <c r="I132" s="266">
        <v>151.61666666666667</v>
      </c>
      <c r="J132" s="266">
        <v>174.11666666666667</v>
      </c>
      <c r="K132" s="266">
        <v>178.18333333333334</v>
      </c>
      <c r="L132" s="266">
        <v>185.36666666666667</v>
      </c>
      <c r="M132" s="267">
        <v>171</v>
      </c>
      <c r="N132" s="267">
        <v>159.75</v>
      </c>
      <c r="O132" s="267">
        <v>68520000</v>
      </c>
      <c r="P132" s="268">
        <v>-3.113599728514465E-2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528.95000000000005</v>
      </c>
      <c r="F133" s="264">
        <v>528.36666666666667</v>
      </c>
      <c r="G133" s="266">
        <v>524.08333333333337</v>
      </c>
      <c r="H133" s="266">
        <v>519.2166666666667</v>
      </c>
      <c r="I133" s="266">
        <v>514.93333333333339</v>
      </c>
      <c r="J133" s="266">
        <v>533.23333333333335</v>
      </c>
      <c r="K133" s="266">
        <v>537.51666666666665</v>
      </c>
      <c r="L133" s="266">
        <v>542.38333333333333</v>
      </c>
      <c r="M133" s="267">
        <v>532.65</v>
      </c>
      <c r="N133" s="267">
        <v>523.5</v>
      </c>
      <c r="O133" s="267">
        <v>11259600</v>
      </c>
      <c r="P133" s="268">
        <v>7.9871101392565313E-2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10023.5</v>
      </c>
      <c r="F134" s="264">
        <v>10007.583333333334</v>
      </c>
      <c r="G134" s="266">
        <v>9916.1666666666679</v>
      </c>
      <c r="H134" s="266">
        <v>9808.8333333333339</v>
      </c>
      <c r="I134" s="266">
        <v>9717.4166666666679</v>
      </c>
      <c r="J134" s="266">
        <v>10114.916666666668</v>
      </c>
      <c r="K134" s="266">
        <v>10206.333333333336</v>
      </c>
      <c r="L134" s="266">
        <v>10313.666666666668</v>
      </c>
      <c r="M134" s="267">
        <v>10099</v>
      </c>
      <c r="N134" s="267">
        <v>9900.25</v>
      </c>
      <c r="O134" s="267">
        <v>3108700</v>
      </c>
      <c r="P134" s="268">
        <v>-3.1195462478184992E-2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1063.7</v>
      </c>
      <c r="F135" s="264">
        <v>1059.25</v>
      </c>
      <c r="G135" s="266">
        <v>1049.45</v>
      </c>
      <c r="H135" s="266">
        <v>1035.2</v>
      </c>
      <c r="I135" s="266">
        <v>1025.4000000000001</v>
      </c>
      <c r="J135" s="266">
        <v>1073.5</v>
      </c>
      <c r="K135" s="266">
        <v>1083.3000000000002</v>
      </c>
      <c r="L135" s="266">
        <v>1097.55</v>
      </c>
      <c r="M135" s="267">
        <v>1069.05</v>
      </c>
      <c r="N135" s="267">
        <v>1045</v>
      </c>
      <c r="O135" s="267">
        <v>9228800</v>
      </c>
      <c r="P135" s="268">
        <v>3.7304910544347166E-3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3235.6</v>
      </c>
      <c r="F136" s="264">
        <v>3185.0499999999997</v>
      </c>
      <c r="G136" s="266">
        <v>3121.8999999999996</v>
      </c>
      <c r="H136" s="266">
        <v>3008.2</v>
      </c>
      <c r="I136" s="266">
        <v>2945.0499999999997</v>
      </c>
      <c r="J136" s="266">
        <v>3298.7499999999995</v>
      </c>
      <c r="K136" s="266">
        <v>3361.9</v>
      </c>
      <c r="L136" s="266">
        <v>3475.5999999999995</v>
      </c>
      <c r="M136" s="267">
        <v>3248.2</v>
      </c>
      <c r="N136" s="267">
        <v>3071.35</v>
      </c>
      <c r="O136" s="267">
        <v>2618400</v>
      </c>
      <c r="P136" s="268">
        <v>8.939580764488286E-3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1713.9</v>
      </c>
      <c r="F137" s="264">
        <v>1680.7333333333336</v>
      </c>
      <c r="G137" s="266">
        <v>1631.7666666666671</v>
      </c>
      <c r="H137" s="266">
        <v>1549.6333333333334</v>
      </c>
      <c r="I137" s="266">
        <v>1500.666666666667</v>
      </c>
      <c r="J137" s="266">
        <v>1762.8666666666672</v>
      </c>
      <c r="K137" s="266">
        <v>1811.8333333333335</v>
      </c>
      <c r="L137" s="266">
        <v>1893.9666666666674</v>
      </c>
      <c r="M137" s="267">
        <v>1729.7</v>
      </c>
      <c r="N137" s="267">
        <v>1598.6</v>
      </c>
      <c r="O137" s="267">
        <v>1394000</v>
      </c>
      <c r="P137" s="268">
        <v>5.0648176062707266E-2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943.15</v>
      </c>
      <c r="F138" s="264">
        <v>937.88333333333321</v>
      </c>
      <c r="G138" s="266">
        <v>926.71666666666647</v>
      </c>
      <c r="H138" s="266">
        <v>910.2833333333333</v>
      </c>
      <c r="I138" s="266">
        <v>899.11666666666656</v>
      </c>
      <c r="J138" s="266">
        <v>954.31666666666638</v>
      </c>
      <c r="K138" s="266">
        <v>965.48333333333312</v>
      </c>
      <c r="L138" s="266">
        <v>981.91666666666629</v>
      </c>
      <c r="M138" s="267">
        <v>949.05</v>
      </c>
      <c r="N138" s="267">
        <v>921.45</v>
      </c>
      <c r="O138" s="267">
        <v>5717600</v>
      </c>
      <c r="P138" s="268">
        <v>-2.7975940691005733E-4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1192.25</v>
      </c>
      <c r="F139" s="264">
        <v>1175.2833333333333</v>
      </c>
      <c r="G139" s="266">
        <v>1154.4666666666667</v>
      </c>
      <c r="H139" s="266">
        <v>1116.6833333333334</v>
      </c>
      <c r="I139" s="266">
        <v>1095.8666666666668</v>
      </c>
      <c r="J139" s="266">
        <v>1213.0666666666666</v>
      </c>
      <c r="K139" s="266">
        <v>1233.8833333333332</v>
      </c>
      <c r="L139" s="266">
        <v>1271.6666666666665</v>
      </c>
      <c r="M139" s="267">
        <v>1196.0999999999999</v>
      </c>
      <c r="N139" s="267">
        <v>1137.5</v>
      </c>
      <c r="O139" s="267">
        <v>2775200</v>
      </c>
      <c r="P139" s="268">
        <v>2.2097819681791395E-2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94.05</v>
      </c>
      <c r="F140" s="264">
        <v>92.983333333333334</v>
      </c>
      <c r="G140" s="266">
        <v>91.416666666666671</v>
      </c>
      <c r="H140" s="266">
        <v>88.783333333333331</v>
      </c>
      <c r="I140" s="266">
        <v>87.216666666666669</v>
      </c>
      <c r="J140" s="266">
        <v>95.616666666666674</v>
      </c>
      <c r="K140" s="266">
        <v>97.183333333333337</v>
      </c>
      <c r="L140" s="266">
        <v>99.816666666666677</v>
      </c>
      <c r="M140" s="267">
        <v>94.55</v>
      </c>
      <c r="N140" s="267">
        <v>90.35</v>
      </c>
      <c r="O140" s="267">
        <v>98171700</v>
      </c>
      <c r="P140" s="268">
        <v>-2.8252161079485558E-2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2650.8</v>
      </c>
      <c r="F141" s="264">
        <v>2628.65</v>
      </c>
      <c r="G141" s="266">
        <v>2597.3000000000002</v>
      </c>
      <c r="H141" s="266">
        <v>2543.8000000000002</v>
      </c>
      <c r="I141" s="266">
        <v>2512.4500000000003</v>
      </c>
      <c r="J141" s="266">
        <v>2682.15</v>
      </c>
      <c r="K141" s="266">
        <v>2713.4999999999995</v>
      </c>
      <c r="L141" s="266">
        <v>2767</v>
      </c>
      <c r="M141" s="267">
        <v>2660</v>
      </c>
      <c r="N141" s="267">
        <v>2575.15</v>
      </c>
      <c r="O141" s="267">
        <v>1899425</v>
      </c>
      <c r="P141" s="268">
        <v>2.6128610828857601E-3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117798.5</v>
      </c>
      <c r="F142" s="264">
        <v>117178.15000000001</v>
      </c>
      <c r="G142" s="266">
        <v>116320.35000000002</v>
      </c>
      <c r="H142" s="266">
        <v>114842.20000000001</v>
      </c>
      <c r="I142" s="266">
        <v>113984.40000000002</v>
      </c>
      <c r="J142" s="266">
        <v>118656.30000000002</v>
      </c>
      <c r="K142" s="266">
        <v>119514.1</v>
      </c>
      <c r="L142" s="266">
        <v>120992.25000000001</v>
      </c>
      <c r="M142" s="267">
        <v>118035.95</v>
      </c>
      <c r="N142" s="267">
        <v>115700</v>
      </c>
      <c r="O142" s="267">
        <v>33135</v>
      </c>
      <c r="P142" s="268">
        <v>3.3853354134165368E-2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1454.9</v>
      </c>
      <c r="F143" s="264">
        <v>1445.6666666666667</v>
      </c>
      <c r="G143" s="266">
        <v>1430.0333333333335</v>
      </c>
      <c r="H143" s="266">
        <v>1405.1666666666667</v>
      </c>
      <c r="I143" s="266">
        <v>1389.5333333333335</v>
      </c>
      <c r="J143" s="266">
        <v>1470.5333333333335</v>
      </c>
      <c r="K143" s="266">
        <v>1486.1666666666667</v>
      </c>
      <c r="L143" s="266">
        <v>1511.0333333333335</v>
      </c>
      <c r="M143" s="267">
        <v>1461.3</v>
      </c>
      <c r="N143" s="267">
        <v>1420.8</v>
      </c>
      <c r="O143" s="267">
        <v>6817800</v>
      </c>
      <c r="P143" s="268">
        <v>-2.4945682787478876E-3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111</v>
      </c>
      <c r="F144" s="264">
        <v>108.45</v>
      </c>
      <c r="G144" s="266">
        <v>105.15</v>
      </c>
      <c r="H144" s="266">
        <v>99.3</v>
      </c>
      <c r="I144" s="266">
        <v>96</v>
      </c>
      <c r="J144" s="266">
        <v>114.30000000000001</v>
      </c>
      <c r="K144" s="266">
        <v>117.6</v>
      </c>
      <c r="L144" s="266">
        <v>123.45000000000002</v>
      </c>
      <c r="M144" s="267">
        <v>111.75</v>
      </c>
      <c r="N144" s="267">
        <v>102.6</v>
      </c>
      <c r="O144" s="267">
        <v>69165000</v>
      </c>
      <c r="P144" s="268">
        <v>-6.0513447432762837E-2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5026.5</v>
      </c>
      <c r="F145" s="264">
        <v>4998.7333333333336</v>
      </c>
      <c r="G145" s="266">
        <v>4928.8166666666675</v>
      </c>
      <c r="H145" s="266">
        <v>4831.1333333333341</v>
      </c>
      <c r="I145" s="266">
        <v>4761.2166666666681</v>
      </c>
      <c r="J145" s="266">
        <v>5096.416666666667</v>
      </c>
      <c r="K145" s="266">
        <v>5166.333333333333</v>
      </c>
      <c r="L145" s="266">
        <v>5264.0166666666664</v>
      </c>
      <c r="M145" s="267">
        <v>5068.6499999999996</v>
      </c>
      <c r="N145" s="267">
        <v>4901.05</v>
      </c>
      <c r="O145" s="267">
        <v>1461300</v>
      </c>
      <c r="P145" s="268">
        <v>4.2263684156272551E-3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3760.6</v>
      </c>
      <c r="F146" s="264">
        <v>3749.8833333333337</v>
      </c>
      <c r="G146" s="266">
        <v>3679.7666666666673</v>
      </c>
      <c r="H146" s="266">
        <v>3598.9333333333338</v>
      </c>
      <c r="I146" s="266">
        <v>3528.8166666666675</v>
      </c>
      <c r="J146" s="266">
        <v>3830.7166666666672</v>
      </c>
      <c r="K146" s="266">
        <v>3900.833333333333</v>
      </c>
      <c r="L146" s="266">
        <v>3981.666666666667</v>
      </c>
      <c r="M146" s="267">
        <v>3820</v>
      </c>
      <c r="N146" s="267">
        <v>3669.05</v>
      </c>
      <c r="O146" s="267">
        <v>852300</v>
      </c>
      <c r="P146" s="268">
        <v>3.8946791003839826E-2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25213.7</v>
      </c>
      <c r="F147" s="264">
        <v>25173.666666666668</v>
      </c>
      <c r="G147" s="266">
        <v>25025.933333333334</v>
      </c>
      <c r="H147" s="266">
        <v>24838.166666666668</v>
      </c>
      <c r="I147" s="266">
        <v>24690.433333333334</v>
      </c>
      <c r="J147" s="266">
        <v>25361.433333333334</v>
      </c>
      <c r="K147" s="266">
        <v>25509.166666666664</v>
      </c>
      <c r="L147" s="266">
        <v>25696.933333333334</v>
      </c>
      <c r="M147" s="267">
        <v>25321.4</v>
      </c>
      <c r="N147" s="267">
        <v>24985.9</v>
      </c>
      <c r="O147" s="267">
        <v>536160</v>
      </c>
      <c r="P147" s="268">
        <v>1.6686893203883495E-2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194.35</v>
      </c>
      <c r="F148" s="264">
        <v>189.88333333333333</v>
      </c>
      <c r="G148" s="266">
        <v>184.86666666666665</v>
      </c>
      <c r="H148" s="266">
        <v>175.38333333333333</v>
      </c>
      <c r="I148" s="266">
        <v>170.36666666666665</v>
      </c>
      <c r="J148" s="266">
        <v>199.36666666666665</v>
      </c>
      <c r="K148" s="266">
        <v>204.3833333333333</v>
      </c>
      <c r="L148" s="266">
        <v>213.86666666666665</v>
      </c>
      <c r="M148" s="267">
        <v>194.9</v>
      </c>
      <c r="N148" s="267">
        <v>180.4</v>
      </c>
      <c r="O148" s="267">
        <v>82080000</v>
      </c>
      <c r="P148" s="268">
        <v>3.2141240380262559E-2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303.25</v>
      </c>
      <c r="F149" s="264">
        <v>300.56666666666666</v>
      </c>
      <c r="G149" s="266">
        <v>296.88333333333333</v>
      </c>
      <c r="H149" s="266">
        <v>290.51666666666665</v>
      </c>
      <c r="I149" s="266">
        <v>286.83333333333331</v>
      </c>
      <c r="J149" s="266">
        <v>306.93333333333334</v>
      </c>
      <c r="K149" s="266">
        <v>310.61666666666662</v>
      </c>
      <c r="L149" s="266">
        <v>316.98333333333335</v>
      </c>
      <c r="M149" s="267">
        <v>304.25</v>
      </c>
      <c r="N149" s="267">
        <v>294.2</v>
      </c>
      <c r="O149" s="267">
        <v>104667000</v>
      </c>
      <c r="P149" s="268">
        <v>1.5809701275257673E-2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1399.1</v>
      </c>
      <c r="F150" s="264">
        <v>1386.8833333333332</v>
      </c>
      <c r="G150" s="266">
        <v>1370.6166666666663</v>
      </c>
      <c r="H150" s="266">
        <v>1342.1333333333332</v>
      </c>
      <c r="I150" s="266">
        <v>1325.8666666666663</v>
      </c>
      <c r="J150" s="266">
        <v>1415.3666666666663</v>
      </c>
      <c r="K150" s="266">
        <v>1431.6333333333332</v>
      </c>
      <c r="L150" s="266">
        <v>1460.1166666666663</v>
      </c>
      <c r="M150" s="267">
        <v>1403.15</v>
      </c>
      <c r="N150" s="267">
        <v>1358.4</v>
      </c>
      <c r="O150" s="267">
        <v>8236900</v>
      </c>
      <c r="P150" s="268">
        <v>1.4396551724137931E-2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4211.5</v>
      </c>
      <c r="F151" s="264">
        <v>4188.916666666667</v>
      </c>
      <c r="G151" s="266">
        <v>4147.8333333333339</v>
      </c>
      <c r="H151" s="266">
        <v>4084.166666666667</v>
      </c>
      <c r="I151" s="266">
        <v>4043.0833333333339</v>
      </c>
      <c r="J151" s="266">
        <v>4252.5833333333339</v>
      </c>
      <c r="K151" s="266">
        <v>4293.6666666666679</v>
      </c>
      <c r="L151" s="266">
        <v>4357.3333333333339</v>
      </c>
      <c r="M151" s="267">
        <v>4230</v>
      </c>
      <c r="N151" s="267">
        <v>4125.25</v>
      </c>
      <c r="O151" s="267">
        <v>823200</v>
      </c>
      <c r="P151" s="268">
        <v>3.0803906836964687E-2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203.3</v>
      </c>
      <c r="F152" s="264">
        <v>203.9</v>
      </c>
      <c r="G152" s="266">
        <v>201.15</v>
      </c>
      <c r="H152" s="266">
        <v>199</v>
      </c>
      <c r="I152" s="266">
        <v>196.25</v>
      </c>
      <c r="J152" s="266">
        <v>206.05</v>
      </c>
      <c r="K152" s="266">
        <v>208.8</v>
      </c>
      <c r="L152" s="266">
        <v>210.95000000000002</v>
      </c>
      <c r="M152" s="267">
        <v>206.65</v>
      </c>
      <c r="N152" s="267">
        <v>201.75</v>
      </c>
      <c r="O152" s="267">
        <v>62924400</v>
      </c>
      <c r="P152" s="268">
        <v>2.4573721163490471E-2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37372.800000000003</v>
      </c>
      <c r="F153" s="264">
        <v>37212.416666666664</v>
      </c>
      <c r="G153" s="266">
        <v>36986.083333333328</v>
      </c>
      <c r="H153" s="266">
        <v>36599.366666666661</v>
      </c>
      <c r="I153" s="266">
        <v>36373.033333333326</v>
      </c>
      <c r="J153" s="266">
        <v>37599.133333333331</v>
      </c>
      <c r="K153" s="266">
        <v>37825.46666666666</v>
      </c>
      <c r="L153" s="266">
        <v>38212.183333333334</v>
      </c>
      <c r="M153" s="267">
        <v>37438.75</v>
      </c>
      <c r="N153" s="267">
        <v>36825.699999999997</v>
      </c>
      <c r="O153" s="267">
        <v>169995</v>
      </c>
      <c r="P153" s="268">
        <v>-6.0515699000175411E-3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888.35</v>
      </c>
      <c r="F154" s="264">
        <v>874.83333333333337</v>
      </c>
      <c r="G154" s="266">
        <v>857.16666666666674</v>
      </c>
      <c r="H154" s="266">
        <v>825.98333333333335</v>
      </c>
      <c r="I154" s="266">
        <v>808.31666666666672</v>
      </c>
      <c r="J154" s="266">
        <v>906.01666666666677</v>
      </c>
      <c r="K154" s="266">
        <v>923.68333333333351</v>
      </c>
      <c r="L154" s="266">
        <v>954.86666666666679</v>
      </c>
      <c r="M154" s="267">
        <v>892.5</v>
      </c>
      <c r="N154" s="267">
        <v>843.65</v>
      </c>
      <c r="O154" s="267">
        <v>11937000</v>
      </c>
      <c r="P154" s="268">
        <v>-4.1666666666666664E-2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7163.9</v>
      </c>
      <c r="F155" s="264">
        <v>7082.666666666667</v>
      </c>
      <c r="G155" s="266">
        <v>6985.8833333333341</v>
      </c>
      <c r="H155" s="266">
        <v>6807.8666666666668</v>
      </c>
      <c r="I155" s="266">
        <v>6711.0833333333339</v>
      </c>
      <c r="J155" s="266">
        <v>7260.6833333333343</v>
      </c>
      <c r="K155" s="266">
        <v>7357.4666666666672</v>
      </c>
      <c r="L155" s="266">
        <v>7535.4833333333345</v>
      </c>
      <c r="M155" s="267">
        <v>7179.45</v>
      </c>
      <c r="N155" s="267">
        <v>6904.65</v>
      </c>
      <c r="O155" s="267">
        <v>2039325</v>
      </c>
      <c r="P155" s="268">
        <v>2.5237227424118644E-2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212.1</v>
      </c>
      <c r="F156" s="264">
        <v>210.73333333333335</v>
      </c>
      <c r="G156" s="266">
        <v>208.8666666666667</v>
      </c>
      <c r="H156" s="266">
        <v>205.63333333333335</v>
      </c>
      <c r="I156" s="266">
        <v>203.76666666666671</v>
      </c>
      <c r="J156" s="266">
        <v>213.9666666666667</v>
      </c>
      <c r="K156" s="266">
        <v>215.83333333333337</v>
      </c>
      <c r="L156" s="266">
        <v>219.06666666666669</v>
      </c>
      <c r="M156" s="267">
        <v>212.6</v>
      </c>
      <c r="N156" s="267">
        <v>207.5</v>
      </c>
      <c r="O156" s="267">
        <v>40644000</v>
      </c>
      <c r="P156" s="268">
        <v>-9.7938897821955861E-3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390.15</v>
      </c>
      <c r="F157" s="264">
        <v>384.29999999999995</v>
      </c>
      <c r="G157" s="266">
        <v>375.89999999999992</v>
      </c>
      <c r="H157" s="266">
        <v>361.65</v>
      </c>
      <c r="I157" s="266">
        <v>353.24999999999994</v>
      </c>
      <c r="J157" s="266">
        <v>398.5499999999999</v>
      </c>
      <c r="K157" s="266">
        <v>406.95</v>
      </c>
      <c r="L157" s="266">
        <v>421.19999999999987</v>
      </c>
      <c r="M157" s="267">
        <v>392.7</v>
      </c>
      <c r="N157" s="267">
        <v>370.05</v>
      </c>
      <c r="O157" s="267">
        <v>62538625</v>
      </c>
      <c r="P157" s="268">
        <v>5.7809530051779509E-2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2619.8000000000002</v>
      </c>
      <c r="F158" s="264">
        <v>2600.3833333333337</v>
      </c>
      <c r="G158" s="266">
        <v>2576.1166666666672</v>
      </c>
      <c r="H158" s="266">
        <v>2532.4333333333334</v>
      </c>
      <c r="I158" s="266">
        <v>2508.166666666667</v>
      </c>
      <c r="J158" s="266">
        <v>2644.0666666666675</v>
      </c>
      <c r="K158" s="266">
        <v>2668.3333333333339</v>
      </c>
      <c r="L158" s="266">
        <v>2712.0166666666678</v>
      </c>
      <c r="M158" s="267">
        <v>2624.65</v>
      </c>
      <c r="N158" s="267">
        <v>2556.6999999999998</v>
      </c>
      <c r="O158" s="267">
        <v>2423750</v>
      </c>
      <c r="P158" s="268">
        <v>-1.6534794075877459E-2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3429.55</v>
      </c>
      <c r="F159" s="264">
        <v>3398.5666666666671</v>
      </c>
      <c r="G159" s="266">
        <v>3362.733333333334</v>
      </c>
      <c r="H159" s="266">
        <v>3295.916666666667</v>
      </c>
      <c r="I159" s="266">
        <v>3260.0833333333339</v>
      </c>
      <c r="J159" s="266">
        <v>3465.3833333333341</v>
      </c>
      <c r="K159" s="266">
        <v>3501.2166666666672</v>
      </c>
      <c r="L159" s="266">
        <v>3568.0333333333342</v>
      </c>
      <c r="M159" s="267">
        <v>3434.4</v>
      </c>
      <c r="N159" s="267">
        <v>3331.75</v>
      </c>
      <c r="O159" s="267">
        <v>2769500</v>
      </c>
      <c r="P159" s="268">
        <v>-8.3705541770057901E-2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90.15</v>
      </c>
      <c r="F160" s="264">
        <v>88.483333333333348</v>
      </c>
      <c r="G160" s="266">
        <v>86.566666666666691</v>
      </c>
      <c r="H160" s="266">
        <v>82.983333333333348</v>
      </c>
      <c r="I160" s="266">
        <v>81.066666666666691</v>
      </c>
      <c r="J160" s="266">
        <v>92.066666666666691</v>
      </c>
      <c r="K160" s="266">
        <v>93.983333333333348</v>
      </c>
      <c r="L160" s="266">
        <v>97.566666666666691</v>
      </c>
      <c r="M160" s="267">
        <v>90.4</v>
      </c>
      <c r="N160" s="267">
        <v>84.9</v>
      </c>
      <c r="O160" s="267">
        <v>223792000</v>
      </c>
      <c r="P160" s="268">
        <v>7.9267853282409748E-3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5641.25</v>
      </c>
      <c r="F161" s="264">
        <v>5565.8499999999995</v>
      </c>
      <c r="G161" s="266">
        <v>5483.0499999999993</v>
      </c>
      <c r="H161" s="266">
        <v>5324.8499999999995</v>
      </c>
      <c r="I161" s="266">
        <v>5242.0499999999993</v>
      </c>
      <c r="J161" s="266">
        <v>5724.0499999999993</v>
      </c>
      <c r="K161" s="266">
        <v>5806.85</v>
      </c>
      <c r="L161" s="266">
        <v>5965.0499999999993</v>
      </c>
      <c r="M161" s="267">
        <v>5648.65</v>
      </c>
      <c r="N161" s="267">
        <v>5407.65</v>
      </c>
      <c r="O161" s="267">
        <v>1834800</v>
      </c>
      <c r="P161" s="268">
        <v>2.8014343343792023E-2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232.95</v>
      </c>
      <c r="F162" s="264">
        <v>229.98333333333335</v>
      </c>
      <c r="G162" s="266">
        <v>226.56666666666669</v>
      </c>
      <c r="H162" s="266">
        <v>220.18333333333334</v>
      </c>
      <c r="I162" s="266">
        <v>216.76666666666668</v>
      </c>
      <c r="J162" s="266">
        <v>236.3666666666667</v>
      </c>
      <c r="K162" s="266">
        <v>239.78333333333333</v>
      </c>
      <c r="L162" s="266">
        <v>246.16666666666671</v>
      </c>
      <c r="M162" s="267">
        <v>233.4</v>
      </c>
      <c r="N162" s="267">
        <v>223.6</v>
      </c>
      <c r="O162" s="267">
        <v>79887600</v>
      </c>
      <c r="P162" s="268">
        <v>-4.0596627756160832E-2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1741.3</v>
      </c>
      <c r="F163" s="264">
        <v>1744.4666666666665</v>
      </c>
      <c r="G163" s="266">
        <v>1711.0333333333328</v>
      </c>
      <c r="H163" s="266">
        <v>1680.7666666666664</v>
      </c>
      <c r="I163" s="266">
        <v>1647.3333333333328</v>
      </c>
      <c r="J163" s="266">
        <v>1774.7333333333329</v>
      </c>
      <c r="K163" s="266">
        <v>1808.1666666666667</v>
      </c>
      <c r="L163" s="266">
        <v>1838.4333333333329</v>
      </c>
      <c r="M163" s="267">
        <v>1777.9</v>
      </c>
      <c r="N163" s="267">
        <v>1714.2</v>
      </c>
      <c r="O163" s="267">
        <v>5534793</v>
      </c>
      <c r="P163" s="268">
        <v>-1.8349970640046977E-3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994.3</v>
      </c>
      <c r="F164" s="264">
        <v>988.66666666666663</v>
      </c>
      <c r="G164" s="266">
        <v>979.2833333333333</v>
      </c>
      <c r="H164" s="266">
        <v>964.26666666666665</v>
      </c>
      <c r="I164" s="266">
        <v>954.88333333333333</v>
      </c>
      <c r="J164" s="266">
        <v>1003.6833333333333</v>
      </c>
      <c r="K164" s="266">
        <v>1013.0666666666667</v>
      </c>
      <c r="L164" s="266">
        <v>1028.0833333333333</v>
      </c>
      <c r="M164" s="267">
        <v>998.05</v>
      </c>
      <c r="N164" s="267">
        <v>973.65</v>
      </c>
      <c r="O164" s="267">
        <v>3224050</v>
      </c>
      <c r="P164" s="268">
        <v>4.0603566529492457E-2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275.89999999999998</v>
      </c>
      <c r="F165" s="264">
        <v>272.41666666666663</v>
      </c>
      <c r="G165" s="266">
        <v>267.63333333333327</v>
      </c>
      <c r="H165" s="266">
        <v>259.36666666666662</v>
      </c>
      <c r="I165" s="266">
        <v>254.58333333333326</v>
      </c>
      <c r="J165" s="266">
        <v>280.68333333333328</v>
      </c>
      <c r="K165" s="266">
        <v>285.46666666666658</v>
      </c>
      <c r="L165" s="266">
        <v>293.73333333333329</v>
      </c>
      <c r="M165" s="267">
        <v>277.2</v>
      </c>
      <c r="N165" s="267">
        <v>264.14999999999998</v>
      </c>
      <c r="O165" s="267">
        <v>63637500</v>
      </c>
      <c r="P165" s="268">
        <v>-3.645241880535998E-2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414</v>
      </c>
      <c r="F166" s="264">
        <v>407.25</v>
      </c>
      <c r="G166" s="266">
        <v>397.85</v>
      </c>
      <c r="H166" s="266">
        <v>381.70000000000005</v>
      </c>
      <c r="I166" s="266">
        <v>372.30000000000007</v>
      </c>
      <c r="J166" s="266">
        <v>423.4</v>
      </c>
      <c r="K166" s="266">
        <v>432.79999999999995</v>
      </c>
      <c r="L166" s="266">
        <v>448.94999999999993</v>
      </c>
      <c r="M166" s="267">
        <v>416.65</v>
      </c>
      <c r="N166" s="267">
        <v>391.1</v>
      </c>
      <c r="O166" s="267">
        <v>44796000</v>
      </c>
      <c r="P166" s="268">
        <v>6.5404556913856257E-2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2566.25</v>
      </c>
      <c r="F167" s="264">
        <v>2554.5</v>
      </c>
      <c r="G167" s="266">
        <v>2533.35</v>
      </c>
      <c r="H167" s="266">
        <v>2500.4499999999998</v>
      </c>
      <c r="I167" s="266">
        <v>2479.2999999999997</v>
      </c>
      <c r="J167" s="266">
        <v>2587.4</v>
      </c>
      <c r="K167" s="266">
        <v>2608.5499999999997</v>
      </c>
      <c r="L167" s="266">
        <v>2641.4500000000003</v>
      </c>
      <c r="M167" s="267">
        <v>2575.65</v>
      </c>
      <c r="N167" s="267">
        <v>2521.6</v>
      </c>
      <c r="O167" s="267">
        <v>39977000</v>
      </c>
      <c r="P167" s="268">
        <v>-1.4381201893316493E-4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109.45</v>
      </c>
      <c r="F168" s="264">
        <v>107.10000000000001</v>
      </c>
      <c r="G168" s="266">
        <v>104.35000000000002</v>
      </c>
      <c r="H168" s="266">
        <v>99.250000000000014</v>
      </c>
      <c r="I168" s="266">
        <v>96.500000000000028</v>
      </c>
      <c r="J168" s="266">
        <v>112.20000000000002</v>
      </c>
      <c r="K168" s="266">
        <v>114.94999999999999</v>
      </c>
      <c r="L168" s="266">
        <v>120.05000000000001</v>
      </c>
      <c r="M168" s="267">
        <v>109.85</v>
      </c>
      <c r="N168" s="267">
        <v>102</v>
      </c>
      <c r="O168" s="267">
        <v>150536000</v>
      </c>
      <c r="P168" s="268">
        <v>-3.5124602604861041E-2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765.75</v>
      </c>
      <c r="F169" s="264">
        <v>761.35</v>
      </c>
      <c r="G169" s="266">
        <v>755.65000000000009</v>
      </c>
      <c r="H169" s="266">
        <v>745.55000000000007</v>
      </c>
      <c r="I169" s="266">
        <v>739.85000000000014</v>
      </c>
      <c r="J169" s="266">
        <v>771.45</v>
      </c>
      <c r="K169" s="266">
        <v>777.15000000000009</v>
      </c>
      <c r="L169" s="266">
        <v>787.25</v>
      </c>
      <c r="M169" s="267">
        <v>767.05</v>
      </c>
      <c r="N169" s="267">
        <v>751.25</v>
      </c>
      <c r="O169" s="267">
        <v>16456000</v>
      </c>
      <c r="P169" s="268">
        <v>1.3100866824271079E-2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1408.05</v>
      </c>
      <c r="F170" s="264">
        <v>1402.1000000000001</v>
      </c>
      <c r="G170" s="266">
        <v>1391.2000000000003</v>
      </c>
      <c r="H170" s="266">
        <v>1374.3500000000001</v>
      </c>
      <c r="I170" s="266">
        <v>1363.4500000000003</v>
      </c>
      <c r="J170" s="266">
        <v>1418.9500000000003</v>
      </c>
      <c r="K170" s="266">
        <v>1429.8500000000004</v>
      </c>
      <c r="L170" s="266">
        <v>1446.7000000000003</v>
      </c>
      <c r="M170" s="267">
        <v>1413</v>
      </c>
      <c r="N170" s="267">
        <v>1385.25</v>
      </c>
      <c r="O170" s="267">
        <v>6537750</v>
      </c>
      <c r="P170" s="268">
        <v>-1.6034818462948115E-3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646.45000000000005</v>
      </c>
      <c r="F171" s="264">
        <v>641.94999999999993</v>
      </c>
      <c r="G171" s="266">
        <v>632.89999999999986</v>
      </c>
      <c r="H171" s="266">
        <v>619.34999999999991</v>
      </c>
      <c r="I171" s="266">
        <v>610.29999999999984</v>
      </c>
      <c r="J171" s="266">
        <v>655.49999999999989</v>
      </c>
      <c r="K171" s="266">
        <v>664.54999999999984</v>
      </c>
      <c r="L171" s="266">
        <v>678.09999999999991</v>
      </c>
      <c r="M171" s="267">
        <v>651</v>
      </c>
      <c r="N171" s="267">
        <v>628.4</v>
      </c>
      <c r="O171" s="267">
        <v>89875500</v>
      </c>
      <c r="P171" s="268">
        <v>1.5507948883088709E-2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28345.35</v>
      </c>
      <c r="F172" s="264">
        <v>28314.733333333334</v>
      </c>
      <c r="G172" s="266">
        <v>28017.066666666666</v>
      </c>
      <c r="H172" s="266">
        <v>27688.783333333333</v>
      </c>
      <c r="I172" s="266">
        <v>27391.116666666665</v>
      </c>
      <c r="J172" s="266">
        <v>28643.016666666666</v>
      </c>
      <c r="K172" s="266">
        <v>28940.683333333331</v>
      </c>
      <c r="L172" s="266">
        <v>29268.966666666667</v>
      </c>
      <c r="M172" s="267">
        <v>28612.400000000001</v>
      </c>
      <c r="N172" s="267">
        <v>27986.45</v>
      </c>
      <c r="O172" s="267">
        <v>158625</v>
      </c>
      <c r="P172" s="268">
        <v>4.272801972062449E-2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3972.45</v>
      </c>
      <c r="F173" s="264">
        <v>3922.1833333333329</v>
      </c>
      <c r="G173" s="266">
        <v>3865.3666666666659</v>
      </c>
      <c r="H173" s="266">
        <v>3758.2833333333328</v>
      </c>
      <c r="I173" s="266">
        <v>3701.4666666666658</v>
      </c>
      <c r="J173" s="266">
        <v>4029.266666666666</v>
      </c>
      <c r="K173" s="266">
        <v>4086.0833333333326</v>
      </c>
      <c r="L173" s="266">
        <v>4193.1666666666661</v>
      </c>
      <c r="M173" s="267">
        <v>3979</v>
      </c>
      <c r="N173" s="267">
        <v>3815.1</v>
      </c>
      <c r="O173" s="267">
        <v>1978825</v>
      </c>
      <c r="P173" s="268">
        <v>-1.3485386676637378E-2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2400.4</v>
      </c>
      <c r="F174" s="264">
        <v>2383.7833333333333</v>
      </c>
      <c r="G174" s="266">
        <v>2357.1666666666665</v>
      </c>
      <c r="H174" s="266">
        <v>2313.9333333333334</v>
      </c>
      <c r="I174" s="266">
        <v>2287.3166666666666</v>
      </c>
      <c r="J174" s="266">
        <v>2427.0166666666664</v>
      </c>
      <c r="K174" s="266">
        <v>2453.6333333333332</v>
      </c>
      <c r="L174" s="266">
        <v>2496.8666666666663</v>
      </c>
      <c r="M174" s="267">
        <v>2410.4</v>
      </c>
      <c r="N174" s="267">
        <v>2340.5500000000002</v>
      </c>
      <c r="O174" s="267">
        <v>4370250</v>
      </c>
      <c r="P174" s="268">
        <v>-6.2249509678519652E-3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2025.75</v>
      </c>
      <c r="F175" s="264">
        <v>2018.8333333333333</v>
      </c>
      <c r="G175" s="266">
        <v>1984.0666666666666</v>
      </c>
      <c r="H175" s="266">
        <v>1942.3833333333334</v>
      </c>
      <c r="I175" s="266">
        <v>1907.6166666666668</v>
      </c>
      <c r="J175" s="266">
        <v>2060.5166666666664</v>
      </c>
      <c r="K175" s="266">
        <v>2095.2833333333333</v>
      </c>
      <c r="L175" s="266">
        <v>2136.9666666666662</v>
      </c>
      <c r="M175" s="267">
        <v>2053.6</v>
      </c>
      <c r="N175" s="267">
        <v>1977.15</v>
      </c>
      <c r="O175" s="267">
        <v>8927400</v>
      </c>
      <c r="P175" s="268">
        <v>2.8763050542764294E-2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1236.2</v>
      </c>
      <c r="F176" s="264">
        <v>1228.8333333333333</v>
      </c>
      <c r="G176" s="266">
        <v>1219.1666666666665</v>
      </c>
      <c r="H176" s="266">
        <v>1202.1333333333332</v>
      </c>
      <c r="I176" s="266">
        <v>1192.4666666666665</v>
      </c>
      <c r="J176" s="266">
        <v>1245.8666666666666</v>
      </c>
      <c r="K176" s="266">
        <v>1255.5333333333331</v>
      </c>
      <c r="L176" s="266">
        <v>1272.5666666666666</v>
      </c>
      <c r="M176" s="267">
        <v>1238.5</v>
      </c>
      <c r="N176" s="267">
        <v>1211.8</v>
      </c>
      <c r="O176" s="267">
        <v>16661400</v>
      </c>
      <c r="P176" s="268">
        <v>-7.2158498435870699E-3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694.95</v>
      </c>
      <c r="F177" s="264">
        <v>686.18333333333339</v>
      </c>
      <c r="G177" s="266">
        <v>675.76666666666677</v>
      </c>
      <c r="H177" s="266">
        <v>656.58333333333337</v>
      </c>
      <c r="I177" s="266">
        <v>646.16666666666674</v>
      </c>
      <c r="J177" s="266">
        <v>705.36666666666679</v>
      </c>
      <c r="K177" s="266">
        <v>715.7833333333333</v>
      </c>
      <c r="L177" s="266">
        <v>734.96666666666681</v>
      </c>
      <c r="M177" s="267">
        <v>696.6</v>
      </c>
      <c r="N177" s="267">
        <v>667</v>
      </c>
      <c r="O177" s="267">
        <v>7308000</v>
      </c>
      <c r="P177" s="268">
        <v>-8.2034454470877774E-4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685.85</v>
      </c>
      <c r="F178" s="264">
        <v>683.93333333333339</v>
      </c>
      <c r="G178" s="266">
        <v>678.26666666666677</v>
      </c>
      <c r="H178" s="266">
        <v>670.68333333333339</v>
      </c>
      <c r="I178" s="266">
        <v>665.01666666666677</v>
      </c>
      <c r="J178" s="266">
        <v>691.51666666666677</v>
      </c>
      <c r="K178" s="266">
        <v>697.18333333333328</v>
      </c>
      <c r="L178" s="266">
        <v>704.76666666666677</v>
      </c>
      <c r="M178" s="267">
        <v>689.6</v>
      </c>
      <c r="N178" s="267">
        <v>676.35</v>
      </c>
      <c r="O178" s="267">
        <v>6855000</v>
      </c>
      <c r="P178" s="268">
        <v>4.242700729927007E-2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1010.95</v>
      </c>
      <c r="F179" s="264">
        <v>1001.1333333333333</v>
      </c>
      <c r="G179" s="266">
        <v>989.4666666666667</v>
      </c>
      <c r="H179" s="266">
        <v>967.98333333333335</v>
      </c>
      <c r="I179" s="266">
        <v>956.31666666666672</v>
      </c>
      <c r="J179" s="266">
        <v>1022.6166666666667</v>
      </c>
      <c r="K179" s="266">
        <v>1034.2833333333333</v>
      </c>
      <c r="L179" s="266">
        <v>1055.7666666666667</v>
      </c>
      <c r="M179" s="267">
        <v>1012.8</v>
      </c>
      <c r="N179" s="267">
        <v>979.65</v>
      </c>
      <c r="O179" s="267">
        <v>12438250</v>
      </c>
      <c r="P179" s="268">
        <v>-9.4174332019272885E-3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1730.25</v>
      </c>
      <c r="F180" s="264">
        <v>1718.0666666666666</v>
      </c>
      <c r="G180" s="266">
        <v>1697.4333333333332</v>
      </c>
      <c r="H180" s="266">
        <v>1664.6166666666666</v>
      </c>
      <c r="I180" s="266">
        <v>1643.9833333333331</v>
      </c>
      <c r="J180" s="266">
        <v>1750.8833333333332</v>
      </c>
      <c r="K180" s="266">
        <v>1771.5166666666664</v>
      </c>
      <c r="L180" s="266">
        <v>1804.3333333333333</v>
      </c>
      <c r="M180" s="267">
        <v>1738.7</v>
      </c>
      <c r="N180" s="267">
        <v>1685.25</v>
      </c>
      <c r="O180" s="267">
        <v>7286500</v>
      </c>
      <c r="P180" s="268">
        <v>-3.0599348100844807E-2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980.1</v>
      </c>
      <c r="F181" s="264">
        <v>976.93333333333339</v>
      </c>
      <c r="G181" s="266">
        <v>969.31666666666683</v>
      </c>
      <c r="H181" s="266">
        <v>958.53333333333342</v>
      </c>
      <c r="I181" s="266">
        <v>950.91666666666686</v>
      </c>
      <c r="J181" s="266">
        <v>987.71666666666681</v>
      </c>
      <c r="K181" s="266">
        <v>995.33333333333337</v>
      </c>
      <c r="L181" s="266">
        <v>1006.1166666666668</v>
      </c>
      <c r="M181" s="267">
        <v>984.55</v>
      </c>
      <c r="N181" s="267">
        <v>966.15</v>
      </c>
      <c r="O181" s="267">
        <v>8592300</v>
      </c>
      <c r="P181" s="268">
        <v>2.204492966617678E-3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710.35</v>
      </c>
      <c r="F182" s="264">
        <v>706.80000000000007</v>
      </c>
      <c r="G182" s="266">
        <v>700.90000000000009</v>
      </c>
      <c r="H182" s="266">
        <v>691.45</v>
      </c>
      <c r="I182" s="266">
        <v>685.55000000000007</v>
      </c>
      <c r="J182" s="266">
        <v>716.25000000000011</v>
      </c>
      <c r="K182" s="266">
        <v>722.15</v>
      </c>
      <c r="L182" s="266">
        <v>731.60000000000014</v>
      </c>
      <c r="M182" s="267">
        <v>712.7</v>
      </c>
      <c r="N182" s="267">
        <v>697.35</v>
      </c>
      <c r="O182" s="267">
        <v>64134975</v>
      </c>
      <c r="P182" s="268">
        <v>-6.9283555084839257E-3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329.15</v>
      </c>
      <c r="F183" s="264">
        <v>324.66666666666669</v>
      </c>
      <c r="G183" s="266">
        <v>317.83333333333337</v>
      </c>
      <c r="H183" s="266">
        <v>306.51666666666671</v>
      </c>
      <c r="I183" s="266">
        <v>299.68333333333339</v>
      </c>
      <c r="J183" s="266">
        <v>335.98333333333335</v>
      </c>
      <c r="K183" s="266">
        <v>342.81666666666672</v>
      </c>
      <c r="L183" s="266">
        <v>354.13333333333333</v>
      </c>
      <c r="M183" s="267">
        <v>331.5</v>
      </c>
      <c r="N183" s="267">
        <v>313.35000000000002</v>
      </c>
      <c r="O183" s="267">
        <v>106167375</v>
      </c>
      <c r="P183" s="268">
        <v>-5.4066017452889846E-3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131.4</v>
      </c>
      <c r="F184" s="264">
        <v>130.4</v>
      </c>
      <c r="G184" s="266">
        <v>129.15</v>
      </c>
      <c r="H184" s="266">
        <v>126.9</v>
      </c>
      <c r="I184" s="266">
        <v>125.65</v>
      </c>
      <c r="J184" s="266">
        <v>132.65</v>
      </c>
      <c r="K184" s="266">
        <v>133.9</v>
      </c>
      <c r="L184" s="266">
        <v>136.15</v>
      </c>
      <c r="M184" s="267">
        <v>131.65</v>
      </c>
      <c r="N184" s="267">
        <v>128.15</v>
      </c>
      <c r="O184" s="267">
        <v>223591500</v>
      </c>
      <c r="P184" s="268">
        <v>1.713871096877502E-2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3803.7</v>
      </c>
      <c r="F185" s="264">
        <v>3791.4166666666665</v>
      </c>
      <c r="G185" s="266">
        <v>3762.5333333333328</v>
      </c>
      <c r="H185" s="266">
        <v>3721.3666666666663</v>
      </c>
      <c r="I185" s="266">
        <v>3692.4833333333327</v>
      </c>
      <c r="J185" s="266">
        <v>3832.583333333333</v>
      </c>
      <c r="K185" s="266">
        <v>3861.4666666666672</v>
      </c>
      <c r="L185" s="266">
        <v>3902.6333333333332</v>
      </c>
      <c r="M185" s="267">
        <v>3820.3</v>
      </c>
      <c r="N185" s="267">
        <v>3750.25</v>
      </c>
      <c r="O185" s="267">
        <v>11453750</v>
      </c>
      <c r="P185" s="268">
        <v>9.9411179934235684E-4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1254.5</v>
      </c>
      <c r="F186" s="264">
        <v>1248.4666666666667</v>
      </c>
      <c r="G186" s="266">
        <v>1234.0333333333333</v>
      </c>
      <c r="H186" s="266">
        <v>1213.5666666666666</v>
      </c>
      <c r="I186" s="266">
        <v>1199.1333333333332</v>
      </c>
      <c r="J186" s="266">
        <v>1268.9333333333334</v>
      </c>
      <c r="K186" s="266">
        <v>1283.3666666666668</v>
      </c>
      <c r="L186" s="266">
        <v>1303.8333333333335</v>
      </c>
      <c r="M186" s="267">
        <v>1262.9000000000001</v>
      </c>
      <c r="N186" s="267">
        <v>1228</v>
      </c>
      <c r="O186" s="267">
        <v>15047400</v>
      </c>
      <c r="P186" s="268">
        <v>4.1486710963455152E-2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3588.9</v>
      </c>
      <c r="F187" s="264">
        <v>3574.5499999999997</v>
      </c>
      <c r="G187" s="266">
        <v>3545.9999999999995</v>
      </c>
      <c r="H187" s="266">
        <v>3503.1</v>
      </c>
      <c r="I187" s="266">
        <v>3474.5499999999997</v>
      </c>
      <c r="J187" s="266">
        <v>3617.4499999999994</v>
      </c>
      <c r="K187" s="266">
        <v>3645.9999999999995</v>
      </c>
      <c r="L187" s="266">
        <v>3688.8999999999992</v>
      </c>
      <c r="M187" s="267">
        <v>3603.1</v>
      </c>
      <c r="N187" s="267">
        <v>3531.65</v>
      </c>
      <c r="O187" s="267">
        <v>4829675</v>
      </c>
      <c r="P187" s="268">
        <v>-7.1845209034612128E-3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2202.35</v>
      </c>
      <c r="F188" s="264">
        <v>2173.85</v>
      </c>
      <c r="G188" s="266">
        <v>2141.1999999999998</v>
      </c>
      <c r="H188" s="266">
        <v>2080.0499999999997</v>
      </c>
      <c r="I188" s="266">
        <v>2047.3999999999996</v>
      </c>
      <c r="J188" s="266">
        <v>2235</v>
      </c>
      <c r="K188" s="266">
        <v>2267.6500000000005</v>
      </c>
      <c r="L188" s="266">
        <v>2328.8000000000002</v>
      </c>
      <c r="M188" s="267">
        <v>2206.5</v>
      </c>
      <c r="N188" s="267">
        <v>2112.6999999999998</v>
      </c>
      <c r="O188" s="267">
        <v>1647000</v>
      </c>
      <c r="P188" s="268">
        <v>-5.7349833987322667E-3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2970.85</v>
      </c>
      <c r="F189" s="264">
        <v>2947.4833333333336</v>
      </c>
      <c r="G189" s="266">
        <v>2913.416666666667</v>
      </c>
      <c r="H189" s="266">
        <v>2855.9833333333336</v>
      </c>
      <c r="I189" s="266">
        <v>2821.916666666667</v>
      </c>
      <c r="J189" s="266">
        <v>3004.916666666667</v>
      </c>
      <c r="K189" s="266">
        <v>3038.9833333333336</v>
      </c>
      <c r="L189" s="266">
        <v>3096.416666666667</v>
      </c>
      <c r="M189" s="267">
        <v>2981.55</v>
      </c>
      <c r="N189" s="267">
        <v>2890.05</v>
      </c>
      <c r="O189" s="267">
        <v>3183600</v>
      </c>
      <c r="P189" s="268">
        <v>-6.2782521346057261E-4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1953</v>
      </c>
      <c r="F190" s="264">
        <v>1952.2833333333335</v>
      </c>
      <c r="G190" s="266">
        <v>1929.4666666666672</v>
      </c>
      <c r="H190" s="266">
        <v>1905.9333333333336</v>
      </c>
      <c r="I190" s="266">
        <v>1883.1166666666672</v>
      </c>
      <c r="J190" s="266">
        <v>1975.8166666666671</v>
      </c>
      <c r="K190" s="266">
        <v>1998.6333333333332</v>
      </c>
      <c r="L190" s="266">
        <v>2022.166666666667</v>
      </c>
      <c r="M190" s="267">
        <v>1975.1</v>
      </c>
      <c r="N190" s="267">
        <v>1928.75</v>
      </c>
      <c r="O190" s="267">
        <v>7341250</v>
      </c>
      <c r="P190" s="268">
        <v>-7.4294908196100703E-3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1706.9</v>
      </c>
      <c r="F191" s="264">
        <v>1696.05</v>
      </c>
      <c r="G191" s="266">
        <v>1675.25</v>
      </c>
      <c r="H191" s="266">
        <v>1643.6000000000001</v>
      </c>
      <c r="I191" s="266">
        <v>1622.8000000000002</v>
      </c>
      <c r="J191" s="266">
        <v>1727.6999999999998</v>
      </c>
      <c r="K191" s="266">
        <v>1748.4999999999995</v>
      </c>
      <c r="L191" s="266">
        <v>1780.1499999999996</v>
      </c>
      <c r="M191" s="267">
        <v>1716.85</v>
      </c>
      <c r="N191" s="267">
        <v>1664.4</v>
      </c>
      <c r="O191" s="267">
        <v>2968800</v>
      </c>
      <c r="P191" s="268">
        <v>-6.4257028112449802E-3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9924.7000000000007</v>
      </c>
      <c r="F192" s="264">
        <v>9890.0833333333339</v>
      </c>
      <c r="G192" s="266">
        <v>9831.1666666666679</v>
      </c>
      <c r="H192" s="266">
        <v>9737.6333333333332</v>
      </c>
      <c r="I192" s="266">
        <v>9678.7166666666672</v>
      </c>
      <c r="J192" s="266">
        <v>9983.6166666666686</v>
      </c>
      <c r="K192" s="266">
        <v>10042.533333333336</v>
      </c>
      <c r="L192" s="266">
        <v>10136.066666666669</v>
      </c>
      <c r="M192" s="267">
        <v>9949</v>
      </c>
      <c r="N192" s="267">
        <v>9796.5499999999993</v>
      </c>
      <c r="O192" s="267">
        <v>2418500</v>
      </c>
      <c r="P192" s="268">
        <v>-2.369610850960762E-2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580.1</v>
      </c>
      <c r="F193" s="264">
        <v>575.98333333333335</v>
      </c>
      <c r="G193" s="266">
        <v>570.56666666666672</v>
      </c>
      <c r="H193" s="266">
        <v>561.03333333333342</v>
      </c>
      <c r="I193" s="266">
        <v>555.61666666666679</v>
      </c>
      <c r="J193" s="266">
        <v>585.51666666666665</v>
      </c>
      <c r="K193" s="266">
        <v>590.93333333333317</v>
      </c>
      <c r="L193" s="266">
        <v>600.46666666666658</v>
      </c>
      <c r="M193" s="267">
        <v>581.4</v>
      </c>
      <c r="N193" s="267">
        <v>566.45000000000005</v>
      </c>
      <c r="O193" s="267">
        <v>37459500</v>
      </c>
      <c r="P193" s="268">
        <v>3.3684890228153248E-2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256.3</v>
      </c>
      <c r="F194" s="264">
        <v>254.46666666666667</v>
      </c>
      <c r="G194" s="266">
        <v>251.43333333333334</v>
      </c>
      <c r="H194" s="266">
        <v>246.56666666666666</v>
      </c>
      <c r="I194" s="266">
        <v>243.53333333333333</v>
      </c>
      <c r="J194" s="266">
        <v>259.33333333333337</v>
      </c>
      <c r="K194" s="266">
        <v>262.36666666666667</v>
      </c>
      <c r="L194" s="266">
        <v>267.23333333333335</v>
      </c>
      <c r="M194" s="267">
        <v>257.5</v>
      </c>
      <c r="N194" s="267">
        <v>249.6</v>
      </c>
      <c r="O194" s="267">
        <v>80719500</v>
      </c>
      <c r="P194" s="268">
        <v>-3.5520591500054363E-2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946.05</v>
      </c>
      <c r="F195" s="264">
        <v>938.54999999999984</v>
      </c>
      <c r="G195" s="266">
        <v>927.6999999999997</v>
      </c>
      <c r="H195" s="266">
        <v>909.34999999999991</v>
      </c>
      <c r="I195" s="266">
        <v>898.49999999999977</v>
      </c>
      <c r="J195" s="266">
        <v>956.89999999999964</v>
      </c>
      <c r="K195" s="266">
        <v>967.74999999999977</v>
      </c>
      <c r="L195" s="266">
        <v>986.09999999999957</v>
      </c>
      <c r="M195" s="267">
        <v>949.4</v>
      </c>
      <c r="N195" s="267">
        <v>920.2</v>
      </c>
      <c r="O195" s="267">
        <v>10542600</v>
      </c>
      <c r="P195" s="268">
        <v>-8.2406728001354623E-3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435.85</v>
      </c>
      <c r="F196" s="264">
        <v>433.9666666666667</v>
      </c>
      <c r="G196" s="266">
        <v>429.93333333333339</v>
      </c>
      <c r="H196" s="266">
        <v>424.01666666666671</v>
      </c>
      <c r="I196" s="266">
        <v>419.98333333333341</v>
      </c>
      <c r="J196" s="266">
        <v>439.88333333333338</v>
      </c>
      <c r="K196" s="266">
        <v>443.91666666666669</v>
      </c>
      <c r="L196" s="266">
        <v>449.83333333333337</v>
      </c>
      <c r="M196" s="267">
        <v>438</v>
      </c>
      <c r="N196" s="267">
        <v>428.05</v>
      </c>
      <c r="O196" s="267">
        <v>50347500</v>
      </c>
      <c r="P196" s="268">
        <v>1.9685876598717986E-2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263.7</v>
      </c>
      <c r="F197" s="264">
        <v>262.81666666666666</v>
      </c>
      <c r="G197" s="266">
        <v>257.83333333333331</v>
      </c>
      <c r="H197" s="266">
        <v>251.96666666666664</v>
      </c>
      <c r="I197" s="266">
        <v>246.98333333333329</v>
      </c>
      <c r="J197" s="266">
        <v>268.68333333333334</v>
      </c>
      <c r="K197" s="266">
        <v>273.66666666666669</v>
      </c>
      <c r="L197" s="266">
        <v>279.53333333333336</v>
      </c>
      <c r="M197" s="267">
        <v>267.8</v>
      </c>
      <c r="N197" s="267">
        <v>256.95</v>
      </c>
      <c r="O197" s="267">
        <v>95691000</v>
      </c>
      <c r="P197" s="268">
        <v>6.8755235382811197E-2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672.85</v>
      </c>
      <c r="F198" s="264">
        <v>665.56666666666672</v>
      </c>
      <c r="G198" s="266">
        <v>656.33333333333348</v>
      </c>
      <c r="H198" s="266">
        <v>639.81666666666672</v>
      </c>
      <c r="I198" s="266">
        <v>630.58333333333348</v>
      </c>
      <c r="J198" s="266">
        <v>682.08333333333348</v>
      </c>
      <c r="K198" s="266">
        <v>691.31666666666683</v>
      </c>
      <c r="L198" s="266">
        <v>707.83333333333348</v>
      </c>
      <c r="M198" s="267">
        <v>674.8</v>
      </c>
      <c r="N198" s="267">
        <v>649.04999999999995</v>
      </c>
      <c r="O198" s="267">
        <v>7413300</v>
      </c>
      <c r="P198" s="268">
        <v>1.2155099064057372E-3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8" t="s">
        <v>16</v>
      </c>
      <c r="B8" s="350"/>
      <c r="C8" s="353" t="s">
        <v>20</v>
      </c>
      <c r="D8" s="353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48"/>
      <c r="M8" s="48"/>
      <c r="N8" s="1"/>
      <c r="O8" s="1"/>
    </row>
    <row r="9" spans="1:15" ht="36" customHeight="1">
      <c r="A9" s="349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21255.05</v>
      </c>
      <c r="D10" s="34">
        <v>21173.399999999998</v>
      </c>
      <c r="E10" s="34">
        <v>21058.449999999997</v>
      </c>
      <c r="F10" s="34">
        <v>20861.849999999999</v>
      </c>
      <c r="G10" s="34">
        <v>20746.899999999998</v>
      </c>
      <c r="H10" s="34">
        <v>21369.999999999996</v>
      </c>
      <c r="I10" s="34">
        <v>21484.95</v>
      </c>
      <c r="J10" s="34">
        <v>21681.549999999996</v>
      </c>
      <c r="K10" s="34">
        <v>21288.35</v>
      </c>
      <c r="L10" s="34">
        <v>20976.799999999999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47840.15</v>
      </c>
      <c r="D11" s="34">
        <v>47564.083333333336</v>
      </c>
      <c r="E11" s="34">
        <v>47195.76666666667</v>
      </c>
      <c r="F11" s="34">
        <v>46551.383333333331</v>
      </c>
      <c r="G11" s="34">
        <v>46183.066666666666</v>
      </c>
      <c r="H11" s="34">
        <v>48208.466666666674</v>
      </c>
      <c r="I11" s="34">
        <v>48576.78333333334</v>
      </c>
      <c r="J11" s="34">
        <v>49221.166666666679</v>
      </c>
      <c r="K11" s="34">
        <v>47932.4</v>
      </c>
      <c r="L11" s="34">
        <v>46919.7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4687.8</v>
      </c>
      <c r="D12" s="36">
        <v>4646.3500000000004</v>
      </c>
      <c r="E12" s="36">
        <v>4597.3500000000004</v>
      </c>
      <c r="F12" s="36">
        <v>4506.8999999999996</v>
      </c>
      <c r="G12" s="36">
        <v>4457.8999999999996</v>
      </c>
      <c r="H12" s="36">
        <v>4736.8000000000011</v>
      </c>
      <c r="I12" s="36">
        <v>4785.8000000000011</v>
      </c>
      <c r="J12" s="36">
        <v>4876.2500000000018</v>
      </c>
      <c r="K12" s="36">
        <v>4695.3500000000004</v>
      </c>
      <c r="L12" s="36">
        <v>4555.8999999999996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7087.3</v>
      </c>
      <c r="D13" s="36">
        <v>7044.3833333333341</v>
      </c>
      <c r="E13" s="36">
        <v>6988.0666666666684</v>
      </c>
      <c r="F13" s="36">
        <v>6888.8333333333339</v>
      </c>
      <c r="G13" s="36">
        <v>6832.5166666666682</v>
      </c>
      <c r="H13" s="36">
        <v>7143.6166666666686</v>
      </c>
      <c r="I13" s="36">
        <v>7199.9333333333343</v>
      </c>
      <c r="J13" s="36">
        <v>7299.1666666666688</v>
      </c>
      <c r="K13" s="36">
        <v>7100.7</v>
      </c>
      <c r="L13" s="36">
        <v>6945.15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34846.050000000003</v>
      </c>
      <c r="D14" s="36">
        <v>34753.533333333333</v>
      </c>
      <c r="E14" s="36">
        <v>34487.066666666666</v>
      </c>
      <c r="F14" s="36">
        <v>34128.083333333336</v>
      </c>
      <c r="G14" s="36">
        <v>33861.616666666669</v>
      </c>
      <c r="H14" s="36">
        <v>35112.516666666663</v>
      </c>
      <c r="I14" s="36">
        <v>35378.983333333323</v>
      </c>
      <c r="J14" s="36">
        <v>35737.96666666666</v>
      </c>
      <c r="K14" s="36">
        <v>35020</v>
      </c>
      <c r="L14" s="36">
        <v>34394.550000000003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7564.05</v>
      </c>
      <c r="D15" s="36">
        <v>7480.0333333333328</v>
      </c>
      <c r="E15" s="36">
        <v>7381.1166666666659</v>
      </c>
      <c r="F15" s="36">
        <v>7198.1833333333334</v>
      </c>
      <c r="G15" s="36">
        <v>7099.2666666666664</v>
      </c>
      <c r="H15" s="36">
        <v>7662.9666666666653</v>
      </c>
      <c r="I15" s="36">
        <v>7761.8833333333332</v>
      </c>
      <c r="J15" s="36">
        <v>7944.8166666666648</v>
      </c>
      <c r="K15" s="36">
        <v>7578.95</v>
      </c>
      <c r="L15" s="36">
        <v>7297.1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12764.85</v>
      </c>
      <c r="D16" s="36">
        <v>12645.5</v>
      </c>
      <c r="E16" s="36">
        <v>12505.25</v>
      </c>
      <c r="F16" s="36">
        <v>12245.65</v>
      </c>
      <c r="G16" s="36">
        <v>12105.4</v>
      </c>
      <c r="H16" s="36">
        <v>12905.1</v>
      </c>
      <c r="I16" s="36">
        <v>13045.35</v>
      </c>
      <c r="J16" s="36">
        <v>13304.95</v>
      </c>
      <c r="K16" s="36">
        <v>12785.75</v>
      </c>
      <c r="L16" s="36">
        <v>12385.9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4684.5</v>
      </c>
      <c r="D17" s="36">
        <v>4639.6833333333334</v>
      </c>
      <c r="E17" s="36">
        <v>4573.916666666667</v>
      </c>
      <c r="F17" s="36">
        <v>4463.3333333333339</v>
      </c>
      <c r="G17" s="36">
        <v>4397.5666666666675</v>
      </c>
      <c r="H17" s="36">
        <v>4750.2666666666664</v>
      </c>
      <c r="I17" s="36">
        <v>4816.0333333333328</v>
      </c>
      <c r="J17" s="36">
        <v>4926.6166666666659</v>
      </c>
      <c r="K17" s="31">
        <v>4705.45</v>
      </c>
      <c r="L17" s="31">
        <v>4529.1000000000004</v>
      </c>
      <c r="M17" s="31">
        <v>1.91984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22354.75</v>
      </c>
      <c r="D18" s="36">
        <v>22263.25</v>
      </c>
      <c r="E18" s="36">
        <v>22091.5</v>
      </c>
      <c r="F18" s="36">
        <v>21828.25</v>
      </c>
      <c r="G18" s="36">
        <v>21656.5</v>
      </c>
      <c r="H18" s="36">
        <v>22526.5</v>
      </c>
      <c r="I18" s="36">
        <v>22698.25</v>
      </c>
      <c r="J18" s="36">
        <v>22961.5</v>
      </c>
      <c r="K18" s="31">
        <v>22435</v>
      </c>
      <c r="L18" s="31">
        <v>22000</v>
      </c>
      <c r="M18" s="31">
        <v>0.13841000000000001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159.19999999999999</v>
      </c>
      <c r="D19" s="36">
        <v>158</v>
      </c>
      <c r="E19" s="36">
        <v>156.19999999999999</v>
      </c>
      <c r="F19" s="36">
        <v>153.19999999999999</v>
      </c>
      <c r="G19" s="36">
        <v>151.39999999999998</v>
      </c>
      <c r="H19" s="36">
        <v>161</v>
      </c>
      <c r="I19" s="36">
        <v>162.80000000000001</v>
      </c>
      <c r="J19" s="36">
        <v>165.8</v>
      </c>
      <c r="K19" s="31">
        <v>159.80000000000001</v>
      </c>
      <c r="L19" s="31">
        <v>155</v>
      </c>
      <c r="M19" s="31">
        <v>35.565860000000001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219.2</v>
      </c>
      <c r="D20" s="36">
        <v>218.45000000000002</v>
      </c>
      <c r="E20" s="36">
        <v>216.15000000000003</v>
      </c>
      <c r="F20" s="36">
        <v>213.10000000000002</v>
      </c>
      <c r="G20" s="36">
        <v>210.80000000000004</v>
      </c>
      <c r="H20" s="36">
        <v>221.50000000000003</v>
      </c>
      <c r="I20" s="36">
        <v>223.80000000000004</v>
      </c>
      <c r="J20" s="36">
        <v>226.85000000000002</v>
      </c>
      <c r="K20" s="31">
        <v>220.75</v>
      </c>
      <c r="L20" s="31">
        <v>215.4</v>
      </c>
      <c r="M20" s="31">
        <v>26.463039999999999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2107.4</v>
      </c>
      <c r="D21" s="36">
        <v>2089.4833333333331</v>
      </c>
      <c r="E21" s="36">
        <v>2063.9666666666662</v>
      </c>
      <c r="F21" s="36">
        <v>2020.5333333333331</v>
      </c>
      <c r="G21" s="36">
        <v>1995.0166666666662</v>
      </c>
      <c r="H21" s="36">
        <v>2132.9166666666661</v>
      </c>
      <c r="I21" s="36">
        <v>2158.4333333333334</v>
      </c>
      <c r="J21" s="36">
        <v>2201.8666666666663</v>
      </c>
      <c r="K21" s="31">
        <v>2115</v>
      </c>
      <c r="L21" s="31">
        <v>2046.05</v>
      </c>
      <c r="M21" s="31">
        <v>5.0560999999999998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2799.75</v>
      </c>
      <c r="D22" s="36">
        <v>2782.2333333333336</v>
      </c>
      <c r="E22" s="36">
        <v>2742.5166666666673</v>
      </c>
      <c r="F22" s="36">
        <v>2685.2833333333338</v>
      </c>
      <c r="G22" s="36">
        <v>2645.5666666666675</v>
      </c>
      <c r="H22" s="36">
        <v>2839.4666666666672</v>
      </c>
      <c r="I22" s="36">
        <v>2879.1833333333334</v>
      </c>
      <c r="J22" s="36">
        <v>2936.416666666667</v>
      </c>
      <c r="K22" s="31">
        <v>2821.95</v>
      </c>
      <c r="L22" s="31">
        <v>2725</v>
      </c>
      <c r="M22" s="31">
        <v>26.785769999999999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1519.55</v>
      </c>
      <c r="D23" s="36">
        <v>1486.2</v>
      </c>
      <c r="E23" s="36">
        <v>1423.4</v>
      </c>
      <c r="F23" s="36">
        <v>1327.25</v>
      </c>
      <c r="G23" s="36">
        <v>1264.45</v>
      </c>
      <c r="H23" s="36">
        <v>1582.3500000000001</v>
      </c>
      <c r="I23" s="36">
        <v>1645.1499999999999</v>
      </c>
      <c r="J23" s="36">
        <v>1741.3000000000002</v>
      </c>
      <c r="K23" s="31">
        <v>1549</v>
      </c>
      <c r="L23" s="31">
        <v>1390.05</v>
      </c>
      <c r="M23" s="31">
        <v>21.34995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1018.95</v>
      </c>
      <c r="D24" s="36">
        <v>1012.0666666666666</v>
      </c>
      <c r="E24" s="36">
        <v>996.13333333333321</v>
      </c>
      <c r="F24" s="36">
        <v>973.31666666666661</v>
      </c>
      <c r="G24" s="36">
        <v>957.38333333333321</v>
      </c>
      <c r="H24" s="36">
        <v>1034.8833333333332</v>
      </c>
      <c r="I24" s="36">
        <v>1050.8166666666666</v>
      </c>
      <c r="J24" s="36">
        <v>1073.6333333333332</v>
      </c>
      <c r="K24" s="31">
        <v>1028</v>
      </c>
      <c r="L24" s="31">
        <v>989.25</v>
      </c>
      <c r="M24" s="31">
        <v>53.520569999999999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511.65</v>
      </c>
      <c r="D25" s="36">
        <v>505.11666666666662</v>
      </c>
      <c r="E25" s="36">
        <v>491.53333333333319</v>
      </c>
      <c r="F25" s="36">
        <v>471.41666666666657</v>
      </c>
      <c r="G25" s="36">
        <v>457.83333333333314</v>
      </c>
      <c r="H25" s="36">
        <v>525.23333333333323</v>
      </c>
      <c r="I25" s="36">
        <v>538.81666666666661</v>
      </c>
      <c r="J25" s="36">
        <v>558.93333333333328</v>
      </c>
      <c r="K25" s="31">
        <v>518.70000000000005</v>
      </c>
      <c r="L25" s="31">
        <v>485</v>
      </c>
      <c r="M25" s="31">
        <v>22.99409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4909.8999999999996</v>
      </c>
      <c r="D26" s="36">
        <v>4900.05</v>
      </c>
      <c r="E26" s="36">
        <v>4828.5</v>
      </c>
      <c r="F26" s="36">
        <v>4747.0999999999995</v>
      </c>
      <c r="G26" s="36">
        <v>4675.5499999999993</v>
      </c>
      <c r="H26" s="36">
        <v>4981.4500000000007</v>
      </c>
      <c r="I26" s="36">
        <v>5053.0000000000018</v>
      </c>
      <c r="J26" s="36">
        <v>5134.4000000000015</v>
      </c>
      <c r="K26" s="31">
        <v>4971.6000000000004</v>
      </c>
      <c r="L26" s="31">
        <v>4818.6499999999996</v>
      </c>
      <c r="M26" s="31">
        <v>1.50806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503.9</v>
      </c>
      <c r="D27" s="36">
        <v>496.75</v>
      </c>
      <c r="E27" s="36">
        <v>487.6</v>
      </c>
      <c r="F27" s="36">
        <v>471.3</v>
      </c>
      <c r="G27" s="36">
        <v>462.15000000000003</v>
      </c>
      <c r="H27" s="36">
        <v>513.04999999999995</v>
      </c>
      <c r="I27" s="36">
        <v>522.20000000000005</v>
      </c>
      <c r="J27" s="36">
        <v>538.5</v>
      </c>
      <c r="K27" s="31">
        <v>505.9</v>
      </c>
      <c r="L27" s="31">
        <v>480.45</v>
      </c>
      <c r="M27" s="31">
        <v>36.103870000000001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5475.85</v>
      </c>
      <c r="D28" s="36">
        <v>5437.9000000000005</v>
      </c>
      <c r="E28" s="36">
        <v>5322.8000000000011</v>
      </c>
      <c r="F28" s="36">
        <v>5169.7500000000009</v>
      </c>
      <c r="G28" s="36">
        <v>5054.6500000000015</v>
      </c>
      <c r="H28" s="36">
        <v>5590.9500000000007</v>
      </c>
      <c r="I28" s="36">
        <v>5706.0500000000011</v>
      </c>
      <c r="J28" s="36">
        <v>5859.1</v>
      </c>
      <c r="K28" s="31">
        <v>5553</v>
      </c>
      <c r="L28" s="31">
        <v>5284.85</v>
      </c>
      <c r="M28" s="31">
        <v>4.87514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430.25</v>
      </c>
      <c r="D29" s="36">
        <v>429</v>
      </c>
      <c r="E29" s="36">
        <v>420.5</v>
      </c>
      <c r="F29" s="36">
        <v>410.75</v>
      </c>
      <c r="G29" s="36">
        <v>402.25</v>
      </c>
      <c r="H29" s="36">
        <v>438.75</v>
      </c>
      <c r="I29" s="36">
        <v>447.25</v>
      </c>
      <c r="J29" s="36">
        <v>457</v>
      </c>
      <c r="K29" s="31">
        <v>437.5</v>
      </c>
      <c r="L29" s="31">
        <v>419.25</v>
      </c>
      <c r="M29" s="31">
        <v>42.601019999999998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169.35</v>
      </c>
      <c r="D30" s="36">
        <v>168.61666666666667</v>
      </c>
      <c r="E30" s="36">
        <v>165.98333333333335</v>
      </c>
      <c r="F30" s="36">
        <v>162.61666666666667</v>
      </c>
      <c r="G30" s="36">
        <v>159.98333333333335</v>
      </c>
      <c r="H30" s="36">
        <v>171.98333333333335</v>
      </c>
      <c r="I30" s="36">
        <v>174.61666666666667</v>
      </c>
      <c r="J30" s="36">
        <v>177.98333333333335</v>
      </c>
      <c r="K30" s="31">
        <v>171.25</v>
      </c>
      <c r="L30" s="31">
        <v>165.25</v>
      </c>
      <c r="M30" s="31">
        <v>204.14171999999999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3302.95</v>
      </c>
      <c r="D31" s="36">
        <v>3298.2666666666664</v>
      </c>
      <c r="E31" s="36">
        <v>3276.5333333333328</v>
      </c>
      <c r="F31" s="36">
        <v>3250.1166666666663</v>
      </c>
      <c r="G31" s="36">
        <v>3228.3833333333328</v>
      </c>
      <c r="H31" s="36">
        <v>3324.6833333333329</v>
      </c>
      <c r="I31" s="36">
        <v>3346.4166666666665</v>
      </c>
      <c r="J31" s="36">
        <v>3372.833333333333</v>
      </c>
      <c r="K31" s="31">
        <v>3320</v>
      </c>
      <c r="L31" s="31">
        <v>3271.85</v>
      </c>
      <c r="M31" s="31">
        <v>15.858790000000001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1884.15</v>
      </c>
      <c r="D32" s="36">
        <v>1865.5666666666666</v>
      </c>
      <c r="E32" s="36">
        <v>1842.1333333333332</v>
      </c>
      <c r="F32" s="36">
        <v>1800.1166666666666</v>
      </c>
      <c r="G32" s="36">
        <v>1776.6833333333332</v>
      </c>
      <c r="H32" s="36">
        <v>1907.5833333333333</v>
      </c>
      <c r="I32" s="36">
        <v>1931.0166666666667</v>
      </c>
      <c r="J32" s="36">
        <v>1973.0333333333333</v>
      </c>
      <c r="K32" s="31">
        <v>1889</v>
      </c>
      <c r="L32" s="31">
        <v>1823.55</v>
      </c>
      <c r="M32" s="31">
        <v>4.0069800000000004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985</v>
      </c>
      <c r="D33" s="36">
        <v>967.98333333333323</v>
      </c>
      <c r="E33" s="36">
        <v>940.01666666666642</v>
      </c>
      <c r="F33" s="36">
        <v>895.03333333333319</v>
      </c>
      <c r="G33" s="36">
        <v>867.06666666666638</v>
      </c>
      <c r="H33" s="36">
        <v>1012.9666666666665</v>
      </c>
      <c r="I33" s="36">
        <v>1040.9333333333334</v>
      </c>
      <c r="J33" s="36">
        <v>1085.9166666666665</v>
      </c>
      <c r="K33" s="31">
        <v>995.95</v>
      </c>
      <c r="L33" s="31">
        <v>923</v>
      </c>
      <c r="M33" s="31">
        <v>25.78772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771.3</v>
      </c>
      <c r="D34" s="36">
        <v>762.6</v>
      </c>
      <c r="E34" s="36">
        <v>752.2</v>
      </c>
      <c r="F34" s="36">
        <v>733.1</v>
      </c>
      <c r="G34" s="36">
        <v>722.7</v>
      </c>
      <c r="H34" s="36">
        <v>781.7</v>
      </c>
      <c r="I34" s="36">
        <v>792.09999999999991</v>
      </c>
      <c r="J34" s="36">
        <v>811.2</v>
      </c>
      <c r="K34" s="31">
        <v>773</v>
      </c>
      <c r="L34" s="31">
        <v>743.5</v>
      </c>
      <c r="M34" s="31">
        <v>23.138249999999999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1092.1500000000001</v>
      </c>
      <c r="D35" s="36">
        <v>1062.8333333333333</v>
      </c>
      <c r="E35" s="36">
        <v>1027.8666666666666</v>
      </c>
      <c r="F35" s="36">
        <v>963.58333333333326</v>
      </c>
      <c r="G35" s="36">
        <v>928.61666666666656</v>
      </c>
      <c r="H35" s="36">
        <v>1127.1166666666666</v>
      </c>
      <c r="I35" s="36">
        <v>1162.0833333333333</v>
      </c>
      <c r="J35" s="36">
        <v>1226.3666666666666</v>
      </c>
      <c r="K35" s="31">
        <v>1097.8</v>
      </c>
      <c r="L35" s="31">
        <v>998.55</v>
      </c>
      <c r="M35" s="31">
        <v>50.484650000000002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351.3</v>
      </c>
      <c r="D36" s="36">
        <v>346.8</v>
      </c>
      <c r="E36" s="36">
        <v>340.6</v>
      </c>
      <c r="F36" s="36">
        <v>329.90000000000003</v>
      </c>
      <c r="G36" s="36">
        <v>323.70000000000005</v>
      </c>
      <c r="H36" s="36">
        <v>357.5</v>
      </c>
      <c r="I36" s="36">
        <v>363.69999999999993</v>
      </c>
      <c r="J36" s="36">
        <v>374.4</v>
      </c>
      <c r="K36" s="31">
        <v>353</v>
      </c>
      <c r="L36" s="31">
        <v>336.1</v>
      </c>
      <c r="M36" s="31">
        <v>17.031230000000001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1095.4000000000001</v>
      </c>
      <c r="D37" s="36">
        <v>1092.1666666666667</v>
      </c>
      <c r="E37" s="36">
        <v>1080.4333333333334</v>
      </c>
      <c r="F37" s="36">
        <v>1065.4666666666667</v>
      </c>
      <c r="G37" s="36">
        <v>1053.7333333333333</v>
      </c>
      <c r="H37" s="36">
        <v>1107.1333333333334</v>
      </c>
      <c r="I37" s="36">
        <v>1118.8666666666666</v>
      </c>
      <c r="J37" s="36">
        <v>1133.8333333333335</v>
      </c>
      <c r="K37" s="31">
        <v>1103.9000000000001</v>
      </c>
      <c r="L37" s="31">
        <v>1077.2</v>
      </c>
      <c r="M37" s="31">
        <v>109.14682000000001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6246.35</v>
      </c>
      <c r="D38" s="36">
        <v>6274.45</v>
      </c>
      <c r="E38" s="36">
        <v>6203.9</v>
      </c>
      <c r="F38" s="36">
        <v>6161.45</v>
      </c>
      <c r="G38" s="36">
        <v>6090.9</v>
      </c>
      <c r="H38" s="36">
        <v>6316.9</v>
      </c>
      <c r="I38" s="36">
        <v>6387.4500000000007</v>
      </c>
      <c r="J38" s="36">
        <v>6429.9</v>
      </c>
      <c r="K38" s="31">
        <v>6345</v>
      </c>
      <c r="L38" s="31">
        <v>6232</v>
      </c>
      <c r="M38" s="31">
        <v>3.9771700000000001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1666.85</v>
      </c>
      <c r="D39" s="36">
        <v>1669.6333333333332</v>
      </c>
      <c r="E39" s="36">
        <v>1657.4666666666665</v>
      </c>
      <c r="F39" s="36">
        <v>1648.0833333333333</v>
      </c>
      <c r="G39" s="36">
        <v>1635.9166666666665</v>
      </c>
      <c r="H39" s="36">
        <v>1679.0166666666664</v>
      </c>
      <c r="I39" s="36">
        <v>1691.1833333333334</v>
      </c>
      <c r="J39" s="36">
        <v>1700.5666666666664</v>
      </c>
      <c r="K39" s="31">
        <v>1681.8</v>
      </c>
      <c r="L39" s="31">
        <v>1660.25</v>
      </c>
      <c r="M39" s="31">
        <v>9.8803400000000003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7742.95</v>
      </c>
      <c r="D40" s="36">
        <v>7735.9833333333336</v>
      </c>
      <c r="E40" s="36">
        <v>7666.9666666666672</v>
      </c>
      <c r="F40" s="36">
        <v>7590.9833333333336</v>
      </c>
      <c r="G40" s="36">
        <v>7521.9666666666672</v>
      </c>
      <c r="H40" s="36">
        <v>7811.9666666666672</v>
      </c>
      <c r="I40" s="36">
        <v>7880.9833333333336</v>
      </c>
      <c r="J40" s="36">
        <v>7956.9666666666672</v>
      </c>
      <c r="K40" s="31">
        <v>7805</v>
      </c>
      <c r="L40" s="31">
        <v>7660</v>
      </c>
      <c r="M40" s="31">
        <v>0.29668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7367.15</v>
      </c>
      <c r="D41" s="36">
        <v>7383.2166666666672</v>
      </c>
      <c r="E41" s="36">
        <v>7289.4333333333343</v>
      </c>
      <c r="F41" s="36">
        <v>7211.7166666666672</v>
      </c>
      <c r="G41" s="36">
        <v>7117.9333333333343</v>
      </c>
      <c r="H41" s="36">
        <v>7460.9333333333343</v>
      </c>
      <c r="I41" s="36">
        <v>7554.7166666666672</v>
      </c>
      <c r="J41" s="36">
        <v>7632.4333333333343</v>
      </c>
      <c r="K41" s="31">
        <v>7477</v>
      </c>
      <c r="L41" s="31">
        <v>7305.5</v>
      </c>
      <c r="M41" s="31">
        <v>9.1308199999999999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2479.6</v>
      </c>
      <c r="D42" s="36">
        <v>2457.7999999999997</v>
      </c>
      <c r="E42" s="36">
        <v>2429.2999999999993</v>
      </c>
      <c r="F42" s="36">
        <v>2378.9999999999995</v>
      </c>
      <c r="G42" s="36">
        <v>2350.4999999999991</v>
      </c>
      <c r="H42" s="36">
        <v>2508.0999999999995</v>
      </c>
      <c r="I42" s="36">
        <v>2536.6000000000004</v>
      </c>
      <c r="J42" s="36">
        <v>2586.8999999999996</v>
      </c>
      <c r="K42" s="31">
        <v>2486.3000000000002</v>
      </c>
      <c r="L42" s="31">
        <v>2407.5</v>
      </c>
      <c r="M42" s="31">
        <v>1.6072500000000001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238.25</v>
      </c>
      <c r="D43" s="36">
        <v>237.4</v>
      </c>
      <c r="E43" s="36">
        <v>233.8</v>
      </c>
      <c r="F43" s="36">
        <v>229.35</v>
      </c>
      <c r="G43" s="36">
        <v>225.75</v>
      </c>
      <c r="H43" s="36">
        <v>241.85000000000002</v>
      </c>
      <c r="I43" s="36">
        <v>245.45</v>
      </c>
      <c r="J43" s="36">
        <v>249.90000000000003</v>
      </c>
      <c r="K43" s="31">
        <v>241</v>
      </c>
      <c r="L43" s="31">
        <v>232.95</v>
      </c>
      <c r="M43" s="31">
        <v>139.78533999999999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224.85</v>
      </c>
      <c r="D44" s="36">
        <v>221.95000000000002</v>
      </c>
      <c r="E44" s="36">
        <v>218.00000000000003</v>
      </c>
      <c r="F44" s="36">
        <v>211.15</v>
      </c>
      <c r="G44" s="36">
        <v>207.20000000000002</v>
      </c>
      <c r="H44" s="36">
        <v>228.80000000000004</v>
      </c>
      <c r="I44" s="36">
        <v>232.75000000000003</v>
      </c>
      <c r="J44" s="36">
        <v>239.60000000000005</v>
      </c>
      <c r="K44" s="31">
        <v>225.9</v>
      </c>
      <c r="L44" s="31">
        <v>215.1</v>
      </c>
      <c r="M44" s="31">
        <v>169.08481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109.5</v>
      </c>
      <c r="D45" s="36">
        <v>108.39999999999999</v>
      </c>
      <c r="E45" s="36">
        <v>106.59999999999998</v>
      </c>
      <c r="F45" s="36">
        <v>103.69999999999999</v>
      </c>
      <c r="G45" s="36">
        <v>101.89999999999998</v>
      </c>
      <c r="H45" s="36">
        <v>111.29999999999998</v>
      </c>
      <c r="I45" s="36">
        <v>113.1</v>
      </c>
      <c r="J45" s="36">
        <v>115.99999999999999</v>
      </c>
      <c r="K45" s="31">
        <v>110.2</v>
      </c>
      <c r="L45" s="31">
        <v>105.5</v>
      </c>
      <c r="M45" s="31">
        <v>242.28179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1620.05</v>
      </c>
      <c r="D46" s="36">
        <v>1618.7333333333333</v>
      </c>
      <c r="E46" s="36">
        <v>1604.0166666666667</v>
      </c>
      <c r="F46" s="36">
        <v>1587.9833333333333</v>
      </c>
      <c r="G46" s="36">
        <v>1573.2666666666667</v>
      </c>
      <c r="H46" s="36">
        <v>1634.7666666666667</v>
      </c>
      <c r="I46" s="36">
        <v>1649.4833333333333</v>
      </c>
      <c r="J46" s="36">
        <v>1665.5166666666667</v>
      </c>
      <c r="K46" s="31">
        <v>1633.45</v>
      </c>
      <c r="L46" s="31">
        <v>1602.7</v>
      </c>
      <c r="M46" s="31">
        <v>3.1539100000000002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170.65</v>
      </c>
      <c r="D47" s="36">
        <v>168.85</v>
      </c>
      <c r="E47" s="36">
        <v>165.85</v>
      </c>
      <c r="F47" s="36">
        <v>161.05000000000001</v>
      </c>
      <c r="G47" s="36">
        <v>158.05000000000001</v>
      </c>
      <c r="H47" s="36">
        <v>173.64999999999998</v>
      </c>
      <c r="I47" s="36">
        <v>176.64999999999998</v>
      </c>
      <c r="J47" s="36">
        <v>181.44999999999996</v>
      </c>
      <c r="K47" s="31">
        <v>171.85</v>
      </c>
      <c r="L47" s="31">
        <v>164.05</v>
      </c>
      <c r="M47" s="31">
        <v>226.46625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574.15</v>
      </c>
      <c r="D48" s="36">
        <v>571.36666666666667</v>
      </c>
      <c r="E48" s="36">
        <v>566.43333333333339</v>
      </c>
      <c r="F48" s="36">
        <v>558.7166666666667</v>
      </c>
      <c r="G48" s="36">
        <v>553.78333333333342</v>
      </c>
      <c r="H48" s="36">
        <v>579.08333333333337</v>
      </c>
      <c r="I48" s="36">
        <v>584.01666666666654</v>
      </c>
      <c r="J48" s="36">
        <v>591.73333333333335</v>
      </c>
      <c r="K48" s="31">
        <v>576.29999999999995</v>
      </c>
      <c r="L48" s="31">
        <v>563.65</v>
      </c>
      <c r="M48" s="31">
        <v>4.9946799999999998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1183.95</v>
      </c>
      <c r="D49" s="36">
        <v>1174.8333333333333</v>
      </c>
      <c r="E49" s="36">
        <v>1162.1666666666665</v>
      </c>
      <c r="F49" s="36">
        <v>1140.3833333333332</v>
      </c>
      <c r="G49" s="36">
        <v>1127.7166666666665</v>
      </c>
      <c r="H49" s="36">
        <v>1196.6166666666666</v>
      </c>
      <c r="I49" s="36">
        <v>1209.2833333333331</v>
      </c>
      <c r="J49" s="36">
        <v>1231.0666666666666</v>
      </c>
      <c r="K49" s="31">
        <v>1187.5</v>
      </c>
      <c r="L49" s="31">
        <v>1153.05</v>
      </c>
      <c r="M49" s="31">
        <v>7.1748900000000004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977.9</v>
      </c>
      <c r="D50" s="36">
        <v>973.15</v>
      </c>
      <c r="E50" s="36">
        <v>964.75</v>
      </c>
      <c r="F50" s="36">
        <v>951.6</v>
      </c>
      <c r="G50" s="36">
        <v>943.2</v>
      </c>
      <c r="H50" s="36">
        <v>986.3</v>
      </c>
      <c r="I50" s="36">
        <v>994.69999999999982</v>
      </c>
      <c r="J50" s="36">
        <v>1007.8499999999999</v>
      </c>
      <c r="K50" s="31">
        <v>981.55</v>
      </c>
      <c r="L50" s="31">
        <v>960</v>
      </c>
      <c r="M50" s="31">
        <v>42.942770000000003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180.45</v>
      </c>
      <c r="D51" s="36">
        <v>175.80000000000004</v>
      </c>
      <c r="E51" s="36">
        <v>170.45000000000007</v>
      </c>
      <c r="F51" s="36">
        <v>160.45000000000005</v>
      </c>
      <c r="G51" s="36">
        <v>155.10000000000008</v>
      </c>
      <c r="H51" s="36">
        <v>185.80000000000007</v>
      </c>
      <c r="I51" s="36">
        <v>191.15000000000003</v>
      </c>
      <c r="J51" s="36">
        <v>201.15000000000006</v>
      </c>
      <c r="K51" s="31">
        <v>181.15</v>
      </c>
      <c r="L51" s="31">
        <v>165.8</v>
      </c>
      <c r="M51" s="31">
        <v>318.83299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245.7</v>
      </c>
      <c r="D52" s="36">
        <v>244</v>
      </c>
      <c r="E52" s="36">
        <v>241</v>
      </c>
      <c r="F52" s="36">
        <v>236.3</v>
      </c>
      <c r="G52" s="36">
        <v>233.3</v>
      </c>
      <c r="H52" s="36">
        <v>248.7</v>
      </c>
      <c r="I52" s="36">
        <v>251.7</v>
      </c>
      <c r="J52" s="36">
        <v>256.39999999999998</v>
      </c>
      <c r="K52" s="31">
        <v>247</v>
      </c>
      <c r="L52" s="31">
        <v>239.3</v>
      </c>
      <c r="M52" s="31">
        <v>21.242260000000002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21624.25</v>
      </c>
      <c r="D53" s="36">
        <v>21551.75</v>
      </c>
      <c r="E53" s="36">
        <v>21403.5</v>
      </c>
      <c r="F53" s="36">
        <v>21182.75</v>
      </c>
      <c r="G53" s="36">
        <v>21034.5</v>
      </c>
      <c r="H53" s="36">
        <v>21772.5</v>
      </c>
      <c r="I53" s="36">
        <v>21920.75</v>
      </c>
      <c r="J53" s="36">
        <v>22141.5</v>
      </c>
      <c r="K53" s="31">
        <v>21700</v>
      </c>
      <c r="L53" s="31">
        <v>21331</v>
      </c>
      <c r="M53" s="31">
        <v>0.18909000000000001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449.55</v>
      </c>
      <c r="D54" s="36">
        <v>444.15000000000003</v>
      </c>
      <c r="E54" s="36">
        <v>437.85000000000008</v>
      </c>
      <c r="F54" s="36">
        <v>426.15000000000003</v>
      </c>
      <c r="G54" s="36">
        <v>419.85000000000008</v>
      </c>
      <c r="H54" s="36">
        <v>455.85000000000008</v>
      </c>
      <c r="I54" s="36">
        <v>462.15000000000003</v>
      </c>
      <c r="J54" s="36">
        <v>473.85000000000008</v>
      </c>
      <c r="K54" s="31">
        <v>450.45</v>
      </c>
      <c r="L54" s="31">
        <v>432.45</v>
      </c>
      <c r="M54" s="31">
        <v>92.772069999999999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5059.6000000000004</v>
      </c>
      <c r="D55" s="36">
        <v>5016.8166666666666</v>
      </c>
      <c r="E55" s="36">
        <v>4920.333333333333</v>
      </c>
      <c r="F55" s="36">
        <v>4781.0666666666666</v>
      </c>
      <c r="G55" s="36">
        <v>4684.583333333333</v>
      </c>
      <c r="H55" s="36">
        <v>5156.083333333333</v>
      </c>
      <c r="I55" s="36">
        <v>5252.5666666666666</v>
      </c>
      <c r="J55" s="36">
        <v>5391.833333333333</v>
      </c>
      <c r="K55" s="31">
        <v>5113.3</v>
      </c>
      <c r="L55" s="31">
        <v>4877.55</v>
      </c>
      <c r="M55" s="31">
        <v>7.9608100000000004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431.95</v>
      </c>
      <c r="D56" s="36">
        <v>426.11666666666662</v>
      </c>
      <c r="E56" s="36">
        <v>419.28333333333325</v>
      </c>
      <c r="F56" s="36">
        <v>406.61666666666662</v>
      </c>
      <c r="G56" s="36">
        <v>399.78333333333325</v>
      </c>
      <c r="H56" s="36">
        <v>438.78333333333325</v>
      </c>
      <c r="I56" s="36">
        <v>445.61666666666662</v>
      </c>
      <c r="J56" s="36">
        <v>458.28333333333325</v>
      </c>
      <c r="K56" s="31">
        <v>432.95</v>
      </c>
      <c r="L56" s="31">
        <v>413.45</v>
      </c>
      <c r="M56" s="31">
        <v>77.52149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456.1</v>
      </c>
      <c r="D57" s="36">
        <v>450.38333333333338</v>
      </c>
      <c r="E57" s="36">
        <v>441.76666666666677</v>
      </c>
      <c r="F57" s="36">
        <v>427.43333333333339</v>
      </c>
      <c r="G57" s="36">
        <v>418.81666666666678</v>
      </c>
      <c r="H57" s="36">
        <v>464.71666666666675</v>
      </c>
      <c r="I57" s="36">
        <v>473.33333333333343</v>
      </c>
      <c r="J57" s="36">
        <v>487.66666666666674</v>
      </c>
      <c r="K57" s="31">
        <v>459</v>
      </c>
      <c r="L57" s="31">
        <v>436.05</v>
      </c>
      <c r="M57" s="31">
        <v>16.228899999999999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1228.05</v>
      </c>
      <c r="D58" s="36">
        <v>1226.0166666666667</v>
      </c>
      <c r="E58" s="36">
        <v>1212.6333333333332</v>
      </c>
      <c r="F58" s="36">
        <v>1197.2166666666665</v>
      </c>
      <c r="G58" s="36">
        <v>1183.833333333333</v>
      </c>
      <c r="H58" s="36">
        <v>1241.4333333333334</v>
      </c>
      <c r="I58" s="36">
        <v>1254.8166666666671</v>
      </c>
      <c r="J58" s="36">
        <v>1270.2333333333336</v>
      </c>
      <c r="K58" s="31">
        <v>1239.4000000000001</v>
      </c>
      <c r="L58" s="31">
        <v>1210.5999999999999</v>
      </c>
      <c r="M58" s="31">
        <v>17.81569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1221.8499999999999</v>
      </c>
      <c r="D59" s="36">
        <v>1221.3</v>
      </c>
      <c r="E59" s="36">
        <v>1206.3999999999999</v>
      </c>
      <c r="F59" s="36">
        <v>1190.9499999999998</v>
      </c>
      <c r="G59" s="36">
        <v>1176.0499999999997</v>
      </c>
      <c r="H59" s="36">
        <v>1236.75</v>
      </c>
      <c r="I59" s="36">
        <v>1251.6500000000001</v>
      </c>
      <c r="J59" s="36">
        <v>1267.1000000000001</v>
      </c>
      <c r="K59" s="31">
        <v>1236.2</v>
      </c>
      <c r="L59" s="31">
        <v>1205.8499999999999</v>
      </c>
      <c r="M59" s="31">
        <v>15.801360000000001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355.5</v>
      </c>
      <c r="D60" s="36">
        <v>352.8</v>
      </c>
      <c r="E60" s="36">
        <v>348.8</v>
      </c>
      <c r="F60" s="36">
        <v>342.1</v>
      </c>
      <c r="G60" s="36">
        <v>338.1</v>
      </c>
      <c r="H60" s="36">
        <v>359.5</v>
      </c>
      <c r="I60" s="36">
        <v>363.5</v>
      </c>
      <c r="J60" s="36">
        <v>370.2</v>
      </c>
      <c r="K60" s="31">
        <v>356.8</v>
      </c>
      <c r="L60" s="31">
        <v>346.1</v>
      </c>
      <c r="M60" s="31">
        <v>100.28664000000001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6127.9</v>
      </c>
      <c r="D61" s="36">
        <v>6074.9833333333336</v>
      </c>
      <c r="E61" s="36">
        <v>5974.9666666666672</v>
      </c>
      <c r="F61" s="36">
        <v>5822.0333333333338</v>
      </c>
      <c r="G61" s="36">
        <v>5722.0166666666673</v>
      </c>
      <c r="H61" s="36">
        <v>6227.916666666667</v>
      </c>
      <c r="I61" s="36">
        <v>6327.9333333333334</v>
      </c>
      <c r="J61" s="36">
        <v>6480.8666666666668</v>
      </c>
      <c r="K61" s="31">
        <v>6175</v>
      </c>
      <c r="L61" s="31">
        <v>5922.05</v>
      </c>
      <c r="M61" s="31">
        <v>3.6669700000000001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2394.65</v>
      </c>
      <c r="D62" s="36">
        <v>2384.7000000000003</v>
      </c>
      <c r="E62" s="36">
        <v>2363.9500000000007</v>
      </c>
      <c r="F62" s="36">
        <v>2333.2500000000005</v>
      </c>
      <c r="G62" s="36">
        <v>2312.5000000000009</v>
      </c>
      <c r="H62" s="36">
        <v>2415.4000000000005</v>
      </c>
      <c r="I62" s="36">
        <v>2436.1499999999996</v>
      </c>
      <c r="J62" s="36">
        <v>2466.8500000000004</v>
      </c>
      <c r="K62" s="31">
        <v>2405.4499999999998</v>
      </c>
      <c r="L62" s="31">
        <v>2354</v>
      </c>
      <c r="M62" s="31">
        <v>1.61608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839.75</v>
      </c>
      <c r="D63" s="36">
        <v>833.35</v>
      </c>
      <c r="E63" s="36">
        <v>822.80000000000007</v>
      </c>
      <c r="F63" s="36">
        <v>805.85</v>
      </c>
      <c r="G63" s="36">
        <v>795.30000000000007</v>
      </c>
      <c r="H63" s="36">
        <v>850.30000000000007</v>
      </c>
      <c r="I63" s="36">
        <v>860.85</v>
      </c>
      <c r="J63" s="36">
        <v>877.80000000000007</v>
      </c>
      <c r="K63" s="31">
        <v>843.9</v>
      </c>
      <c r="L63" s="31">
        <v>816.4</v>
      </c>
      <c r="M63" s="31">
        <v>10.66836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1202.95</v>
      </c>
      <c r="D64" s="36">
        <v>1203.9833333333333</v>
      </c>
      <c r="E64" s="36">
        <v>1173.9666666666667</v>
      </c>
      <c r="F64" s="36">
        <v>1144.9833333333333</v>
      </c>
      <c r="G64" s="36">
        <v>1114.9666666666667</v>
      </c>
      <c r="H64" s="36">
        <v>1232.9666666666667</v>
      </c>
      <c r="I64" s="36">
        <v>1262.9833333333336</v>
      </c>
      <c r="J64" s="36">
        <v>1291.9666666666667</v>
      </c>
      <c r="K64" s="31">
        <v>1234</v>
      </c>
      <c r="L64" s="31">
        <v>1175</v>
      </c>
      <c r="M64" s="31">
        <v>4.8707099999999999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</v>
      </c>
      <c r="D65" s="36">
        <v>297.33333333333331</v>
      </c>
      <c r="E65" s="36">
        <v>292.66666666666663</v>
      </c>
      <c r="F65" s="36">
        <v>285.33333333333331</v>
      </c>
      <c r="G65" s="36">
        <v>280.66666666666663</v>
      </c>
      <c r="H65" s="36">
        <v>304.66666666666663</v>
      </c>
      <c r="I65" s="36">
        <v>309.33333333333326</v>
      </c>
      <c r="J65" s="36">
        <v>316.66666666666663</v>
      </c>
      <c r="K65" s="31">
        <v>302</v>
      </c>
      <c r="L65" s="31">
        <v>290</v>
      </c>
      <c r="M65" s="31">
        <v>26.289840000000002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1941.35</v>
      </c>
      <c r="D66" s="36">
        <v>1926.2166666666665</v>
      </c>
      <c r="E66" s="36">
        <v>1903.4333333333329</v>
      </c>
      <c r="F66" s="36">
        <v>1865.5166666666664</v>
      </c>
      <c r="G66" s="36">
        <v>1842.7333333333329</v>
      </c>
      <c r="H66" s="36">
        <v>1964.133333333333</v>
      </c>
      <c r="I66" s="36">
        <v>1986.9166666666663</v>
      </c>
      <c r="J66" s="36">
        <v>2024.833333333333</v>
      </c>
      <c r="K66" s="31">
        <v>1949</v>
      </c>
      <c r="L66" s="31">
        <v>1888.3</v>
      </c>
      <c r="M66" s="31">
        <v>3.21468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530.25</v>
      </c>
      <c r="D67" s="36">
        <v>530.43333333333328</v>
      </c>
      <c r="E67" s="36">
        <v>526.86666666666656</v>
      </c>
      <c r="F67" s="36">
        <v>523.48333333333323</v>
      </c>
      <c r="G67" s="36">
        <v>519.91666666666652</v>
      </c>
      <c r="H67" s="36">
        <v>533.81666666666661</v>
      </c>
      <c r="I67" s="36">
        <v>537.38333333333344</v>
      </c>
      <c r="J67" s="36">
        <v>540.76666666666665</v>
      </c>
      <c r="K67" s="31">
        <v>534</v>
      </c>
      <c r="L67" s="31">
        <v>527.04999999999995</v>
      </c>
      <c r="M67" s="31">
        <v>61.502310000000001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2239.8000000000002</v>
      </c>
      <c r="D68" s="36">
        <v>2207.1833333333334</v>
      </c>
      <c r="E68" s="36">
        <v>2169.8166666666666</v>
      </c>
      <c r="F68" s="36">
        <v>2099.833333333333</v>
      </c>
      <c r="G68" s="36">
        <v>2062.4666666666662</v>
      </c>
      <c r="H68" s="36">
        <v>2277.166666666667</v>
      </c>
      <c r="I68" s="36">
        <v>2314.5333333333338</v>
      </c>
      <c r="J68" s="36">
        <v>2384.5166666666673</v>
      </c>
      <c r="K68" s="31">
        <v>2244.5500000000002</v>
      </c>
      <c r="L68" s="31">
        <v>2137.1999999999998</v>
      </c>
      <c r="M68" s="31">
        <v>3.4871300000000001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2284.6999999999998</v>
      </c>
      <c r="D69" s="36">
        <v>2251.3666666666668</v>
      </c>
      <c r="E69" s="36">
        <v>2212.7333333333336</v>
      </c>
      <c r="F69" s="36">
        <v>2140.7666666666669</v>
      </c>
      <c r="G69" s="36">
        <v>2102.1333333333337</v>
      </c>
      <c r="H69" s="36">
        <v>2323.3333333333335</v>
      </c>
      <c r="I69" s="36">
        <v>2361.9666666666667</v>
      </c>
      <c r="J69" s="36">
        <v>2433.9333333333334</v>
      </c>
      <c r="K69" s="31">
        <v>2290</v>
      </c>
      <c r="L69" s="31">
        <v>2179.4</v>
      </c>
      <c r="M69" s="31">
        <v>5.5736100000000004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387.95</v>
      </c>
      <c r="D70" s="36">
        <v>379.36666666666662</v>
      </c>
      <c r="E70" s="36">
        <v>368.93333333333322</v>
      </c>
      <c r="F70" s="36">
        <v>349.91666666666663</v>
      </c>
      <c r="G70" s="36">
        <v>339.48333333333323</v>
      </c>
      <c r="H70" s="36">
        <v>398.38333333333321</v>
      </c>
      <c r="I70" s="36">
        <v>408.81666666666661</v>
      </c>
      <c r="J70" s="36">
        <v>427.8333333333332</v>
      </c>
      <c r="K70" s="31">
        <v>389.8</v>
      </c>
      <c r="L70" s="31">
        <v>360.35</v>
      </c>
      <c r="M70" s="31">
        <v>37.150759999999998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190.65</v>
      </c>
      <c r="D71" s="36">
        <v>188.25</v>
      </c>
      <c r="E71" s="36">
        <v>184.4</v>
      </c>
      <c r="F71" s="36">
        <v>178.15</v>
      </c>
      <c r="G71" s="36">
        <v>174.3</v>
      </c>
      <c r="H71" s="36">
        <v>194.5</v>
      </c>
      <c r="I71" s="36">
        <v>198.35000000000002</v>
      </c>
      <c r="J71" s="36">
        <v>204.6</v>
      </c>
      <c r="K71" s="31">
        <v>192.1</v>
      </c>
      <c r="L71" s="31">
        <v>182</v>
      </c>
      <c r="M71" s="31">
        <v>34.771920000000001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3632.7</v>
      </c>
      <c r="D72" s="36">
        <v>3616.0166666666664</v>
      </c>
      <c r="E72" s="36">
        <v>3582.2333333333327</v>
      </c>
      <c r="F72" s="36">
        <v>3531.7666666666664</v>
      </c>
      <c r="G72" s="36">
        <v>3497.9833333333327</v>
      </c>
      <c r="H72" s="36">
        <v>3666.4833333333327</v>
      </c>
      <c r="I72" s="36">
        <v>3700.2666666666664</v>
      </c>
      <c r="J72" s="36">
        <v>3750.7333333333327</v>
      </c>
      <c r="K72" s="31">
        <v>3649.8</v>
      </c>
      <c r="L72" s="31">
        <v>3565.55</v>
      </c>
      <c r="M72" s="31">
        <v>3.53261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6521.65</v>
      </c>
      <c r="D73" s="36">
        <v>6434.6500000000005</v>
      </c>
      <c r="E73" s="36">
        <v>6322.0000000000009</v>
      </c>
      <c r="F73" s="36">
        <v>6122.35</v>
      </c>
      <c r="G73" s="36">
        <v>6009.7000000000007</v>
      </c>
      <c r="H73" s="36">
        <v>6634.3000000000011</v>
      </c>
      <c r="I73" s="36">
        <v>6746.9500000000007</v>
      </c>
      <c r="J73" s="36">
        <v>6946.6000000000013</v>
      </c>
      <c r="K73" s="31">
        <v>6547.3</v>
      </c>
      <c r="L73" s="31">
        <v>6235</v>
      </c>
      <c r="M73" s="31">
        <v>8.1443399999999997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692.9</v>
      </c>
      <c r="D74" s="36">
        <v>686</v>
      </c>
      <c r="E74" s="36">
        <v>677.1</v>
      </c>
      <c r="F74" s="36">
        <v>661.30000000000007</v>
      </c>
      <c r="G74" s="36">
        <v>652.40000000000009</v>
      </c>
      <c r="H74" s="36">
        <v>701.8</v>
      </c>
      <c r="I74" s="36">
        <v>710.7</v>
      </c>
      <c r="J74" s="36">
        <v>726.49999999999989</v>
      </c>
      <c r="K74" s="31">
        <v>694.9</v>
      </c>
      <c r="L74" s="31">
        <v>670.2</v>
      </c>
      <c r="M74" s="31">
        <v>58.882510000000003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3954.5</v>
      </c>
      <c r="D75" s="36">
        <v>3961.4833333333336</v>
      </c>
      <c r="E75" s="36">
        <v>3913.0666666666671</v>
      </c>
      <c r="F75" s="36">
        <v>3871.6333333333337</v>
      </c>
      <c r="G75" s="36">
        <v>3823.2166666666672</v>
      </c>
      <c r="H75" s="36">
        <v>4002.916666666667</v>
      </c>
      <c r="I75" s="36">
        <v>4051.333333333333</v>
      </c>
      <c r="J75" s="36">
        <v>4092.7666666666669</v>
      </c>
      <c r="K75" s="31">
        <v>4009.9</v>
      </c>
      <c r="L75" s="31">
        <v>3920.05</v>
      </c>
      <c r="M75" s="31">
        <v>2.8685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5554.5</v>
      </c>
      <c r="D76" s="36">
        <v>5539.9000000000005</v>
      </c>
      <c r="E76" s="36">
        <v>5485.8000000000011</v>
      </c>
      <c r="F76" s="36">
        <v>5417.1</v>
      </c>
      <c r="G76" s="36">
        <v>5363.0000000000009</v>
      </c>
      <c r="H76" s="36">
        <v>5608.6000000000013</v>
      </c>
      <c r="I76" s="36">
        <v>5662.7000000000016</v>
      </c>
      <c r="J76" s="36">
        <v>5731.4000000000015</v>
      </c>
      <c r="K76" s="31">
        <v>5594</v>
      </c>
      <c r="L76" s="31">
        <v>5471.2</v>
      </c>
      <c r="M76" s="31">
        <v>3.3637999999999999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3957.95</v>
      </c>
      <c r="D77" s="36">
        <v>3937.8000000000006</v>
      </c>
      <c r="E77" s="36">
        <v>3867.7000000000012</v>
      </c>
      <c r="F77" s="36">
        <v>3777.4500000000007</v>
      </c>
      <c r="G77" s="36">
        <v>3707.3500000000013</v>
      </c>
      <c r="H77" s="36">
        <v>4028.0500000000011</v>
      </c>
      <c r="I77" s="36">
        <v>4098.1500000000005</v>
      </c>
      <c r="J77" s="36">
        <v>4188.4000000000015</v>
      </c>
      <c r="K77" s="31">
        <v>4007.9</v>
      </c>
      <c r="L77" s="31">
        <v>3847.55</v>
      </c>
      <c r="M77" s="31">
        <v>4.45648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2984.85</v>
      </c>
      <c r="D78" s="36">
        <v>2970.25</v>
      </c>
      <c r="E78" s="36">
        <v>2939.1</v>
      </c>
      <c r="F78" s="36">
        <v>2893.35</v>
      </c>
      <c r="G78" s="36">
        <v>2862.2</v>
      </c>
      <c r="H78" s="36">
        <v>3016</v>
      </c>
      <c r="I78" s="36">
        <v>3047.1499999999996</v>
      </c>
      <c r="J78" s="36">
        <v>3092.9</v>
      </c>
      <c r="K78" s="31">
        <v>3001.4</v>
      </c>
      <c r="L78" s="31">
        <v>2924.5</v>
      </c>
      <c r="M78" s="31">
        <v>5.1622599999999998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153.94999999999999</v>
      </c>
      <c r="D79" s="36">
        <v>152.6</v>
      </c>
      <c r="E79" s="36">
        <v>150.69999999999999</v>
      </c>
      <c r="F79" s="36">
        <v>147.44999999999999</v>
      </c>
      <c r="G79" s="36">
        <v>145.54999999999998</v>
      </c>
      <c r="H79" s="36">
        <v>155.85</v>
      </c>
      <c r="I79" s="36">
        <v>157.75000000000003</v>
      </c>
      <c r="J79" s="36">
        <v>161</v>
      </c>
      <c r="K79" s="31">
        <v>154.5</v>
      </c>
      <c r="L79" s="31">
        <v>149.35</v>
      </c>
      <c r="M79" s="31">
        <v>136.04825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3388.65</v>
      </c>
      <c r="D80" s="36">
        <v>3395.8833333333332</v>
      </c>
      <c r="E80" s="36">
        <v>3314.7666666666664</v>
      </c>
      <c r="F80" s="36">
        <v>3240.8833333333332</v>
      </c>
      <c r="G80" s="36">
        <v>3159.7666666666664</v>
      </c>
      <c r="H80" s="36">
        <v>3469.7666666666664</v>
      </c>
      <c r="I80" s="36">
        <v>3550.8833333333332</v>
      </c>
      <c r="J80" s="36">
        <v>3624.7666666666664</v>
      </c>
      <c r="K80" s="31">
        <v>3477</v>
      </c>
      <c r="L80" s="31">
        <v>3322</v>
      </c>
      <c r="M80" s="31">
        <v>1.8141799999999999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397.85</v>
      </c>
      <c r="D81" s="36">
        <v>396.73333333333335</v>
      </c>
      <c r="E81" s="36">
        <v>386.11666666666667</v>
      </c>
      <c r="F81" s="36">
        <v>374.38333333333333</v>
      </c>
      <c r="G81" s="36">
        <v>363.76666666666665</v>
      </c>
      <c r="H81" s="36">
        <v>408.4666666666667</v>
      </c>
      <c r="I81" s="36">
        <v>419.08333333333337</v>
      </c>
      <c r="J81" s="36">
        <v>430.81666666666672</v>
      </c>
      <c r="K81" s="31">
        <v>407.35</v>
      </c>
      <c r="L81" s="31">
        <v>385</v>
      </c>
      <c r="M81" s="31">
        <v>24.826830000000001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140.69999999999999</v>
      </c>
      <c r="D82" s="36">
        <v>138.85</v>
      </c>
      <c r="E82" s="36">
        <v>136.69999999999999</v>
      </c>
      <c r="F82" s="36">
        <v>132.69999999999999</v>
      </c>
      <c r="G82" s="36">
        <v>130.54999999999998</v>
      </c>
      <c r="H82" s="36">
        <v>142.85</v>
      </c>
      <c r="I82" s="36">
        <v>145.00000000000003</v>
      </c>
      <c r="J82" s="36">
        <v>149</v>
      </c>
      <c r="K82" s="31">
        <v>141</v>
      </c>
      <c r="L82" s="31">
        <v>134.85</v>
      </c>
      <c r="M82" s="31">
        <v>167.47434999999999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1808.5</v>
      </c>
      <c r="D83" s="36">
        <v>1807.6833333333334</v>
      </c>
      <c r="E83" s="36">
        <v>1783.0666666666668</v>
      </c>
      <c r="F83" s="36">
        <v>1757.6333333333334</v>
      </c>
      <c r="G83" s="36">
        <v>1733.0166666666669</v>
      </c>
      <c r="H83" s="36">
        <v>1833.1166666666668</v>
      </c>
      <c r="I83" s="36">
        <v>1857.7333333333336</v>
      </c>
      <c r="J83" s="36">
        <v>1883.1666666666667</v>
      </c>
      <c r="K83" s="31">
        <v>1832.3</v>
      </c>
      <c r="L83" s="31">
        <v>1782.25</v>
      </c>
      <c r="M83" s="31">
        <v>1.4447399999999999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1072.9000000000001</v>
      </c>
      <c r="D84" s="36">
        <v>1057.8999999999999</v>
      </c>
      <c r="E84" s="36">
        <v>1040.7999999999997</v>
      </c>
      <c r="F84" s="36">
        <v>1008.6999999999998</v>
      </c>
      <c r="G84" s="36">
        <v>991.59999999999968</v>
      </c>
      <c r="H84" s="36">
        <v>1089.9999999999998</v>
      </c>
      <c r="I84" s="36">
        <v>1107.0999999999997</v>
      </c>
      <c r="J84" s="36">
        <v>1139.1999999999998</v>
      </c>
      <c r="K84" s="31">
        <v>1075</v>
      </c>
      <c r="L84" s="31">
        <v>1025.8</v>
      </c>
      <c r="M84" s="31">
        <v>23.983250000000002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1957.7</v>
      </c>
      <c r="D85" s="36">
        <v>1929.5333333333335</v>
      </c>
      <c r="E85" s="36">
        <v>1892.366666666667</v>
      </c>
      <c r="F85" s="36">
        <v>1827.0333333333335</v>
      </c>
      <c r="G85" s="36">
        <v>1789.866666666667</v>
      </c>
      <c r="H85" s="36">
        <v>1994.866666666667</v>
      </c>
      <c r="I85" s="36">
        <v>2032.0333333333335</v>
      </c>
      <c r="J85" s="36">
        <v>2097.3666666666668</v>
      </c>
      <c r="K85" s="31">
        <v>1966.7</v>
      </c>
      <c r="L85" s="31">
        <v>1864.2</v>
      </c>
      <c r="M85" s="31">
        <v>5.39975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2085.6</v>
      </c>
      <c r="D86" s="36">
        <v>2075.4833333333331</v>
      </c>
      <c r="E86" s="36">
        <v>2060.1166666666663</v>
      </c>
      <c r="F86" s="36">
        <v>2034.6333333333332</v>
      </c>
      <c r="G86" s="36">
        <v>2019.2666666666664</v>
      </c>
      <c r="H86" s="36">
        <v>2100.9666666666662</v>
      </c>
      <c r="I86" s="36">
        <v>2116.333333333333</v>
      </c>
      <c r="J86" s="36">
        <v>2141.8166666666662</v>
      </c>
      <c r="K86" s="31">
        <v>2090.85</v>
      </c>
      <c r="L86" s="31">
        <v>2050</v>
      </c>
      <c r="M86" s="31">
        <v>4.4347300000000001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443.55</v>
      </c>
      <c r="D87" s="36">
        <v>440.59999999999997</v>
      </c>
      <c r="E87" s="36">
        <v>434.19999999999993</v>
      </c>
      <c r="F87" s="36">
        <v>424.84999999999997</v>
      </c>
      <c r="G87" s="36">
        <v>418.44999999999993</v>
      </c>
      <c r="H87" s="36">
        <v>449.94999999999993</v>
      </c>
      <c r="I87" s="36">
        <v>456.34999999999991</v>
      </c>
      <c r="J87" s="36">
        <v>465.69999999999993</v>
      </c>
      <c r="K87" s="31">
        <v>447</v>
      </c>
      <c r="L87" s="31">
        <v>431.25</v>
      </c>
      <c r="M87" s="31">
        <v>14.89447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2706.5</v>
      </c>
      <c r="D88" s="36">
        <v>2676.4833333333331</v>
      </c>
      <c r="E88" s="36">
        <v>2615.0166666666664</v>
      </c>
      <c r="F88" s="36">
        <v>2523.5333333333333</v>
      </c>
      <c r="G88" s="36">
        <v>2462.0666666666666</v>
      </c>
      <c r="H88" s="36">
        <v>2767.9666666666662</v>
      </c>
      <c r="I88" s="36">
        <v>2829.4333333333325</v>
      </c>
      <c r="J88" s="36">
        <v>2920.9166666666661</v>
      </c>
      <c r="K88" s="31">
        <v>2737.95</v>
      </c>
      <c r="L88" s="31">
        <v>2585</v>
      </c>
      <c r="M88" s="31">
        <v>22.06814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1341.1</v>
      </c>
      <c r="D89" s="36">
        <v>1335.1333333333332</v>
      </c>
      <c r="E89" s="36">
        <v>1318.5166666666664</v>
      </c>
      <c r="F89" s="36">
        <v>1295.9333333333332</v>
      </c>
      <c r="G89" s="36">
        <v>1279.3166666666664</v>
      </c>
      <c r="H89" s="36">
        <v>1357.7166666666665</v>
      </c>
      <c r="I89" s="36">
        <v>1374.3333333333333</v>
      </c>
      <c r="J89" s="36">
        <v>1396.9166666666665</v>
      </c>
      <c r="K89" s="31">
        <v>1351.75</v>
      </c>
      <c r="L89" s="31">
        <v>1312.55</v>
      </c>
      <c r="M89" s="31">
        <v>6.71157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1422.05</v>
      </c>
      <c r="D90" s="36">
        <v>1429.7333333333333</v>
      </c>
      <c r="E90" s="36">
        <v>1412.4166666666667</v>
      </c>
      <c r="F90" s="36">
        <v>1402.7833333333333</v>
      </c>
      <c r="G90" s="36">
        <v>1385.4666666666667</v>
      </c>
      <c r="H90" s="36">
        <v>1439.3666666666668</v>
      </c>
      <c r="I90" s="36">
        <v>1456.6833333333334</v>
      </c>
      <c r="J90" s="36">
        <v>1466.3166666666668</v>
      </c>
      <c r="K90" s="31">
        <v>1447.05</v>
      </c>
      <c r="L90" s="31">
        <v>1420.1</v>
      </c>
      <c r="M90" s="31">
        <v>28.41508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3148.6</v>
      </c>
      <c r="D91" s="36">
        <v>3118.75</v>
      </c>
      <c r="E91" s="36">
        <v>3079.9</v>
      </c>
      <c r="F91" s="36">
        <v>3011.2000000000003</v>
      </c>
      <c r="G91" s="36">
        <v>2972.3500000000004</v>
      </c>
      <c r="H91" s="36">
        <v>3187.45</v>
      </c>
      <c r="I91" s="36">
        <v>3226.3</v>
      </c>
      <c r="J91" s="36">
        <v>3294.9999999999995</v>
      </c>
      <c r="K91" s="31">
        <v>3157.6</v>
      </c>
      <c r="L91" s="31">
        <v>3050.05</v>
      </c>
      <c r="M91" s="31">
        <v>2.8684599999999998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1686.7</v>
      </c>
      <c r="D92" s="36">
        <v>1675.5666666666666</v>
      </c>
      <c r="E92" s="36">
        <v>1661.3833333333332</v>
      </c>
      <c r="F92" s="36">
        <v>1636.0666666666666</v>
      </c>
      <c r="G92" s="36">
        <v>1621.8833333333332</v>
      </c>
      <c r="H92" s="36">
        <v>1700.8833333333332</v>
      </c>
      <c r="I92" s="36">
        <v>1715.0666666666666</v>
      </c>
      <c r="J92" s="36">
        <v>1740.3833333333332</v>
      </c>
      <c r="K92" s="31">
        <v>1689.75</v>
      </c>
      <c r="L92" s="31">
        <v>1650.25</v>
      </c>
      <c r="M92" s="31">
        <v>182.9462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644.20000000000005</v>
      </c>
      <c r="D93" s="36">
        <v>643.35</v>
      </c>
      <c r="E93" s="36">
        <v>638</v>
      </c>
      <c r="F93" s="36">
        <v>631.79999999999995</v>
      </c>
      <c r="G93" s="36">
        <v>626.44999999999993</v>
      </c>
      <c r="H93" s="36">
        <v>649.55000000000007</v>
      </c>
      <c r="I93" s="36">
        <v>654.9000000000002</v>
      </c>
      <c r="J93" s="36">
        <v>661.10000000000014</v>
      </c>
      <c r="K93" s="31">
        <v>648.70000000000005</v>
      </c>
      <c r="L93" s="31">
        <v>637.15</v>
      </c>
      <c r="M93" s="31">
        <v>27.551020000000001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3850.15</v>
      </c>
      <c r="D94" s="36">
        <v>3823.3666666666668</v>
      </c>
      <c r="E94" s="36">
        <v>3778.8333333333335</v>
      </c>
      <c r="F94" s="36">
        <v>3707.5166666666669</v>
      </c>
      <c r="G94" s="36">
        <v>3662.9833333333336</v>
      </c>
      <c r="H94" s="36">
        <v>3894.6833333333334</v>
      </c>
      <c r="I94" s="36">
        <v>3939.2166666666662</v>
      </c>
      <c r="J94" s="36">
        <v>4010.5333333333333</v>
      </c>
      <c r="K94" s="31">
        <v>3867.9</v>
      </c>
      <c r="L94" s="31">
        <v>3752.05</v>
      </c>
      <c r="M94" s="31">
        <v>4.1078599999999996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556.25</v>
      </c>
      <c r="D95" s="36">
        <v>553.18333333333339</v>
      </c>
      <c r="E95" s="36">
        <v>544.71666666666681</v>
      </c>
      <c r="F95" s="36">
        <v>533.18333333333339</v>
      </c>
      <c r="G95" s="36">
        <v>524.71666666666681</v>
      </c>
      <c r="H95" s="36">
        <v>564.71666666666681</v>
      </c>
      <c r="I95" s="36">
        <v>573.18333333333351</v>
      </c>
      <c r="J95" s="36">
        <v>584.71666666666681</v>
      </c>
      <c r="K95" s="31">
        <v>561.65</v>
      </c>
      <c r="L95" s="31">
        <v>541.65</v>
      </c>
      <c r="M95" s="31">
        <v>45.911189999999998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375.7</v>
      </c>
      <c r="D96" s="36">
        <v>370.8</v>
      </c>
      <c r="E96" s="36">
        <v>363.6</v>
      </c>
      <c r="F96" s="36">
        <v>351.5</v>
      </c>
      <c r="G96" s="36">
        <v>344.3</v>
      </c>
      <c r="H96" s="36">
        <v>382.90000000000003</v>
      </c>
      <c r="I96" s="36">
        <v>390.09999999999997</v>
      </c>
      <c r="J96" s="36">
        <v>402.20000000000005</v>
      </c>
      <c r="K96" s="31">
        <v>378</v>
      </c>
      <c r="L96" s="31">
        <v>358.7</v>
      </c>
      <c r="M96" s="31">
        <v>56.481250000000003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2553.1999999999998</v>
      </c>
      <c r="D97" s="36">
        <v>2556.4</v>
      </c>
      <c r="E97" s="36">
        <v>2532.8000000000002</v>
      </c>
      <c r="F97" s="36">
        <v>2512.4</v>
      </c>
      <c r="G97" s="36">
        <v>2488.8000000000002</v>
      </c>
      <c r="H97" s="36">
        <v>2576.8000000000002</v>
      </c>
      <c r="I97" s="36">
        <v>2600.3999999999996</v>
      </c>
      <c r="J97" s="36">
        <v>2620.8000000000002</v>
      </c>
      <c r="K97" s="31">
        <v>2580</v>
      </c>
      <c r="L97" s="31">
        <v>2536</v>
      </c>
      <c r="M97" s="31">
        <v>19.456949999999999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306.5</v>
      </c>
      <c r="D98" s="36">
        <v>305.58333333333331</v>
      </c>
      <c r="E98" s="36">
        <v>303.61666666666662</v>
      </c>
      <c r="F98" s="36">
        <v>300.73333333333329</v>
      </c>
      <c r="G98" s="36">
        <v>298.76666666666659</v>
      </c>
      <c r="H98" s="36">
        <v>308.46666666666664</v>
      </c>
      <c r="I98" s="36">
        <v>310.43333333333334</v>
      </c>
      <c r="J98" s="36">
        <v>313.31666666666666</v>
      </c>
      <c r="K98" s="31">
        <v>307.55</v>
      </c>
      <c r="L98" s="31">
        <v>302.7</v>
      </c>
      <c r="M98" s="31">
        <v>4.7219800000000003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35166.35</v>
      </c>
      <c r="D99" s="36">
        <v>35281.616666666661</v>
      </c>
      <c r="E99" s="36">
        <v>34862.43333333332</v>
      </c>
      <c r="F99" s="36">
        <v>34558.516666666656</v>
      </c>
      <c r="G99" s="36">
        <v>34139.333333333314</v>
      </c>
      <c r="H99" s="36">
        <v>35585.533333333326</v>
      </c>
      <c r="I99" s="36">
        <v>36004.71666666666</v>
      </c>
      <c r="J99" s="36">
        <v>36308.633333333331</v>
      </c>
      <c r="K99" s="31">
        <v>35700.800000000003</v>
      </c>
      <c r="L99" s="31">
        <v>34977.699999999997</v>
      </c>
      <c r="M99" s="31">
        <v>9.4479999999999995E-2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1004.4</v>
      </c>
      <c r="D100" s="36">
        <v>1001.5</v>
      </c>
      <c r="E100" s="36">
        <v>992.1</v>
      </c>
      <c r="F100" s="36">
        <v>979.80000000000007</v>
      </c>
      <c r="G100" s="36">
        <v>970.40000000000009</v>
      </c>
      <c r="H100" s="36">
        <v>1013.8</v>
      </c>
      <c r="I100" s="36">
        <v>1023.2</v>
      </c>
      <c r="J100" s="36">
        <v>1035.5</v>
      </c>
      <c r="K100" s="31">
        <v>1010.9</v>
      </c>
      <c r="L100" s="31">
        <v>989.2</v>
      </c>
      <c r="M100" s="31">
        <v>180.64915999999999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1405.75</v>
      </c>
      <c r="D101" s="36">
        <v>1402.5166666666667</v>
      </c>
      <c r="E101" s="36">
        <v>1390.0333333333333</v>
      </c>
      <c r="F101" s="36">
        <v>1374.3166666666666</v>
      </c>
      <c r="G101" s="36">
        <v>1361.8333333333333</v>
      </c>
      <c r="H101" s="36">
        <v>1418.2333333333333</v>
      </c>
      <c r="I101" s="36">
        <v>1430.7166666666665</v>
      </c>
      <c r="J101" s="36">
        <v>1446.4333333333334</v>
      </c>
      <c r="K101" s="31">
        <v>1415</v>
      </c>
      <c r="L101" s="31">
        <v>1386.8</v>
      </c>
      <c r="M101" s="31">
        <v>2.34544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518.95000000000005</v>
      </c>
      <c r="D102" s="36">
        <v>515</v>
      </c>
      <c r="E102" s="36">
        <v>509.35</v>
      </c>
      <c r="F102" s="36">
        <v>499.75</v>
      </c>
      <c r="G102" s="36">
        <v>494.1</v>
      </c>
      <c r="H102" s="36">
        <v>524.6</v>
      </c>
      <c r="I102" s="36">
        <v>530.25000000000011</v>
      </c>
      <c r="J102" s="36">
        <v>539.85</v>
      </c>
      <c r="K102" s="31">
        <v>520.65</v>
      </c>
      <c r="L102" s="31">
        <v>505.4</v>
      </c>
      <c r="M102" s="31">
        <v>17.308720000000001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13.65</v>
      </c>
      <c r="D103" s="36">
        <v>13.433333333333332</v>
      </c>
      <c r="E103" s="36">
        <v>13.116666666666664</v>
      </c>
      <c r="F103" s="36">
        <v>12.583333333333332</v>
      </c>
      <c r="G103" s="36">
        <v>12.266666666666664</v>
      </c>
      <c r="H103" s="36">
        <v>13.966666666666663</v>
      </c>
      <c r="I103" s="36">
        <v>14.28333333333333</v>
      </c>
      <c r="J103" s="36">
        <v>14.816666666666663</v>
      </c>
      <c r="K103" s="31">
        <v>13.75</v>
      </c>
      <c r="L103" s="31">
        <v>12.9</v>
      </c>
      <c r="M103" s="31">
        <v>2927.0775100000001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88.35</v>
      </c>
      <c r="D104" s="36">
        <v>87.61666666666666</v>
      </c>
      <c r="E104" s="36">
        <v>86.683333333333323</v>
      </c>
      <c r="F104" s="36">
        <v>85.016666666666666</v>
      </c>
      <c r="G104" s="36">
        <v>84.083333333333329</v>
      </c>
      <c r="H104" s="36">
        <v>89.283333333333317</v>
      </c>
      <c r="I104" s="36">
        <v>90.216666666666654</v>
      </c>
      <c r="J104" s="36">
        <v>91.883333333333312</v>
      </c>
      <c r="K104" s="31">
        <v>88.55</v>
      </c>
      <c r="L104" s="31">
        <v>85.95</v>
      </c>
      <c r="M104" s="31">
        <v>303.84392000000003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402.55</v>
      </c>
      <c r="D105" s="36">
        <v>399.9666666666667</v>
      </c>
      <c r="E105" s="36">
        <v>395.73333333333341</v>
      </c>
      <c r="F105" s="36">
        <v>388.91666666666669</v>
      </c>
      <c r="G105" s="36">
        <v>384.68333333333339</v>
      </c>
      <c r="H105" s="36">
        <v>406.78333333333342</v>
      </c>
      <c r="I105" s="36">
        <v>411.01666666666677</v>
      </c>
      <c r="J105" s="36">
        <v>417.83333333333343</v>
      </c>
      <c r="K105" s="31">
        <v>404.2</v>
      </c>
      <c r="L105" s="31">
        <v>393.15</v>
      </c>
      <c r="M105" s="31">
        <v>12.81903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429.35</v>
      </c>
      <c r="D106" s="36">
        <v>425.63333333333338</v>
      </c>
      <c r="E106" s="36">
        <v>420.61666666666679</v>
      </c>
      <c r="F106" s="36">
        <v>411.88333333333338</v>
      </c>
      <c r="G106" s="36">
        <v>406.86666666666679</v>
      </c>
      <c r="H106" s="36">
        <v>434.36666666666679</v>
      </c>
      <c r="I106" s="36">
        <v>439.38333333333333</v>
      </c>
      <c r="J106" s="36">
        <v>448.11666666666679</v>
      </c>
      <c r="K106" s="31">
        <v>430.65</v>
      </c>
      <c r="L106" s="31">
        <v>416.9</v>
      </c>
      <c r="M106" s="31">
        <v>20.58616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412.85</v>
      </c>
      <c r="D107" s="36">
        <v>407.34999999999997</v>
      </c>
      <c r="E107" s="36">
        <v>396.49999999999994</v>
      </c>
      <c r="F107" s="36">
        <v>380.15</v>
      </c>
      <c r="G107" s="36">
        <v>369.29999999999995</v>
      </c>
      <c r="H107" s="36">
        <v>423.69999999999993</v>
      </c>
      <c r="I107" s="36">
        <v>434.54999999999995</v>
      </c>
      <c r="J107" s="36">
        <v>450.89999999999992</v>
      </c>
      <c r="K107" s="31">
        <v>418.2</v>
      </c>
      <c r="L107" s="31">
        <v>391</v>
      </c>
      <c r="M107" s="31">
        <v>253.11622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2882.7</v>
      </c>
      <c r="D108" s="36">
        <v>2865.7333333333336</v>
      </c>
      <c r="E108" s="36">
        <v>2836.5166666666673</v>
      </c>
      <c r="F108" s="36">
        <v>2790.3333333333339</v>
      </c>
      <c r="G108" s="36">
        <v>2761.1166666666677</v>
      </c>
      <c r="H108" s="36">
        <v>2911.916666666667</v>
      </c>
      <c r="I108" s="36">
        <v>2941.1333333333332</v>
      </c>
      <c r="J108" s="36">
        <v>2987.3166666666666</v>
      </c>
      <c r="K108" s="31">
        <v>2894.95</v>
      </c>
      <c r="L108" s="31">
        <v>2819.55</v>
      </c>
      <c r="M108" s="31">
        <v>5.7534299999999998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1570</v>
      </c>
      <c r="D109" s="36">
        <v>1557.1833333333334</v>
      </c>
      <c r="E109" s="36">
        <v>1540.3666666666668</v>
      </c>
      <c r="F109" s="36">
        <v>1510.7333333333333</v>
      </c>
      <c r="G109" s="36">
        <v>1493.9166666666667</v>
      </c>
      <c r="H109" s="36">
        <v>1586.8166666666668</v>
      </c>
      <c r="I109" s="36">
        <v>1603.6333333333334</v>
      </c>
      <c r="J109" s="36">
        <v>1633.2666666666669</v>
      </c>
      <c r="K109" s="31">
        <v>1574</v>
      </c>
      <c r="L109" s="31">
        <v>1527.55</v>
      </c>
      <c r="M109" s="31">
        <v>24.005929999999999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185.35</v>
      </c>
      <c r="D110" s="36">
        <v>182.93333333333331</v>
      </c>
      <c r="E110" s="36">
        <v>178.96666666666661</v>
      </c>
      <c r="F110" s="36">
        <v>172.58333333333331</v>
      </c>
      <c r="G110" s="36">
        <v>168.61666666666662</v>
      </c>
      <c r="H110" s="36">
        <v>189.31666666666661</v>
      </c>
      <c r="I110" s="36">
        <v>193.2833333333333</v>
      </c>
      <c r="J110" s="36">
        <v>199.6666666666666</v>
      </c>
      <c r="K110" s="31">
        <v>186.9</v>
      </c>
      <c r="L110" s="31">
        <v>176.55</v>
      </c>
      <c r="M110" s="31">
        <v>117.22941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1536</v>
      </c>
      <c r="D111" s="36">
        <v>1534.6333333333332</v>
      </c>
      <c r="E111" s="36">
        <v>1522.6166666666663</v>
      </c>
      <c r="F111" s="36">
        <v>1509.2333333333331</v>
      </c>
      <c r="G111" s="36">
        <v>1497.2166666666662</v>
      </c>
      <c r="H111" s="36">
        <v>1548.0166666666664</v>
      </c>
      <c r="I111" s="36">
        <v>1560.0333333333333</v>
      </c>
      <c r="J111" s="36">
        <v>1573.4166666666665</v>
      </c>
      <c r="K111" s="31">
        <v>1546.65</v>
      </c>
      <c r="L111" s="31">
        <v>1521.25</v>
      </c>
      <c r="M111" s="31">
        <v>53.190379999999998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124.15</v>
      </c>
      <c r="D112" s="36">
        <v>122</v>
      </c>
      <c r="E112" s="36">
        <v>119.5</v>
      </c>
      <c r="F112" s="36">
        <v>114.85</v>
      </c>
      <c r="G112" s="36">
        <v>112.35</v>
      </c>
      <c r="H112" s="36">
        <v>126.65</v>
      </c>
      <c r="I112" s="36">
        <v>129.15</v>
      </c>
      <c r="J112" s="36">
        <v>133.80000000000001</v>
      </c>
      <c r="K112" s="31">
        <v>124.5</v>
      </c>
      <c r="L112" s="31">
        <v>117.35</v>
      </c>
      <c r="M112" s="31">
        <v>208.05929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1064.3499999999999</v>
      </c>
      <c r="D113" s="36">
        <v>1059.7833333333333</v>
      </c>
      <c r="E113" s="36">
        <v>1045.5666666666666</v>
      </c>
      <c r="F113" s="36">
        <v>1026.7833333333333</v>
      </c>
      <c r="G113" s="36">
        <v>1012.5666666666666</v>
      </c>
      <c r="H113" s="36">
        <v>1078.5666666666666</v>
      </c>
      <c r="I113" s="36">
        <v>1092.7833333333333</v>
      </c>
      <c r="J113" s="36">
        <v>1111.5666666666666</v>
      </c>
      <c r="K113" s="31">
        <v>1074</v>
      </c>
      <c r="L113" s="31">
        <v>1041</v>
      </c>
      <c r="M113" s="31">
        <v>3.7440000000000002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868.25</v>
      </c>
      <c r="D114" s="36">
        <v>848.2166666666667</v>
      </c>
      <c r="E114" s="36">
        <v>821.93333333333339</v>
      </c>
      <c r="F114" s="36">
        <v>775.61666666666667</v>
      </c>
      <c r="G114" s="36">
        <v>749.33333333333337</v>
      </c>
      <c r="H114" s="36">
        <v>894.53333333333342</v>
      </c>
      <c r="I114" s="36">
        <v>920.81666666666672</v>
      </c>
      <c r="J114" s="36">
        <v>967.13333333333344</v>
      </c>
      <c r="K114" s="31">
        <v>874.5</v>
      </c>
      <c r="L114" s="31">
        <v>801.9</v>
      </c>
      <c r="M114" s="31">
        <v>251.59581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98.85</v>
      </c>
      <c r="D115" s="36">
        <v>95.25</v>
      </c>
      <c r="E115" s="36">
        <v>90.7</v>
      </c>
      <c r="F115" s="36">
        <v>82.55</v>
      </c>
      <c r="G115" s="36">
        <v>78</v>
      </c>
      <c r="H115" s="36">
        <v>103.4</v>
      </c>
      <c r="I115" s="36">
        <v>107.95000000000002</v>
      </c>
      <c r="J115" s="36">
        <v>116.10000000000001</v>
      </c>
      <c r="K115" s="31">
        <v>99.8</v>
      </c>
      <c r="L115" s="31">
        <v>87.1</v>
      </c>
      <c r="M115" s="31">
        <v>2809.0471899999998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451.45</v>
      </c>
      <c r="D116" s="36">
        <v>449.88333333333338</v>
      </c>
      <c r="E116" s="36">
        <v>446.01666666666677</v>
      </c>
      <c r="F116" s="36">
        <v>440.58333333333337</v>
      </c>
      <c r="G116" s="36">
        <v>436.71666666666675</v>
      </c>
      <c r="H116" s="36">
        <v>455.31666666666678</v>
      </c>
      <c r="I116" s="36">
        <v>459.18333333333345</v>
      </c>
      <c r="J116" s="36">
        <v>464.61666666666679</v>
      </c>
      <c r="K116" s="31">
        <v>453.75</v>
      </c>
      <c r="L116" s="31">
        <v>444.45</v>
      </c>
      <c r="M116" s="31">
        <v>111.54625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706.05</v>
      </c>
      <c r="D117" s="36">
        <v>700.36666666666667</v>
      </c>
      <c r="E117" s="36">
        <v>690.73333333333335</v>
      </c>
      <c r="F117" s="36">
        <v>675.41666666666663</v>
      </c>
      <c r="G117" s="36">
        <v>665.7833333333333</v>
      </c>
      <c r="H117" s="36">
        <v>715.68333333333339</v>
      </c>
      <c r="I117" s="36">
        <v>725.31666666666683</v>
      </c>
      <c r="J117" s="36">
        <v>740.63333333333344</v>
      </c>
      <c r="K117" s="31">
        <v>710</v>
      </c>
      <c r="L117" s="31">
        <v>685.05</v>
      </c>
      <c r="M117" s="31">
        <v>14.59098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417.35</v>
      </c>
      <c r="D118" s="36">
        <v>412.51666666666671</v>
      </c>
      <c r="E118" s="36">
        <v>402.48333333333341</v>
      </c>
      <c r="F118" s="36">
        <v>387.61666666666667</v>
      </c>
      <c r="G118" s="36">
        <v>377.58333333333337</v>
      </c>
      <c r="H118" s="36">
        <v>427.38333333333344</v>
      </c>
      <c r="I118" s="36">
        <v>437.41666666666674</v>
      </c>
      <c r="J118" s="36">
        <v>452.28333333333347</v>
      </c>
      <c r="K118" s="31">
        <v>422.55</v>
      </c>
      <c r="L118" s="31">
        <v>397.65</v>
      </c>
      <c r="M118" s="31">
        <v>32.483789999999999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841.9</v>
      </c>
      <c r="D119" s="36">
        <v>836.55000000000007</v>
      </c>
      <c r="E119" s="36">
        <v>825.45000000000016</v>
      </c>
      <c r="F119" s="36">
        <v>809.00000000000011</v>
      </c>
      <c r="G119" s="36">
        <v>797.9000000000002</v>
      </c>
      <c r="H119" s="36">
        <v>853.00000000000011</v>
      </c>
      <c r="I119" s="36">
        <v>864.1</v>
      </c>
      <c r="J119" s="36">
        <v>880.55000000000007</v>
      </c>
      <c r="K119" s="31">
        <v>847.65</v>
      </c>
      <c r="L119" s="31">
        <v>820.1</v>
      </c>
      <c r="M119" s="31">
        <v>21.068560000000002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565.5</v>
      </c>
      <c r="D120" s="36">
        <v>561.7166666666667</v>
      </c>
      <c r="E120" s="36">
        <v>556.43333333333339</v>
      </c>
      <c r="F120" s="36">
        <v>547.36666666666667</v>
      </c>
      <c r="G120" s="36">
        <v>542.08333333333337</v>
      </c>
      <c r="H120" s="36">
        <v>570.78333333333342</v>
      </c>
      <c r="I120" s="36">
        <v>576.06666666666672</v>
      </c>
      <c r="J120" s="36">
        <v>585.13333333333344</v>
      </c>
      <c r="K120" s="31">
        <v>567</v>
      </c>
      <c r="L120" s="31">
        <v>552.65</v>
      </c>
      <c r="M120" s="31">
        <v>14.57094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1852.7</v>
      </c>
      <c r="D121" s="36">
        <v>1838.3833333333332</v>
      </c>
      <c r="E121" s="36">
        <v>1819.3166666666664</v>
      </c>
      <c r="F121" s="36">
        <v>1785.9333333333332</v>
      </c>
      <c r="G121" s="36">
        <v>1766.8666666666663</v>
      </c>
      <c r="H121" s="36">
        <v>1871.7666666666664</v>
      </c>
      <c r="I121" s="36">
        <v>1890.833333333333</v>
      </c>
      <c r="J121" s="36">
        <v>1924.2166666666665</v>
      </c>
      <c r="K121" s="31">
        <v>1857.45</v>
      </c>
      <c r="L121" s="31">
        <v>1805</v>
      </c>
      <c r="M121" s="31">
        <v>24.038399999999999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151.55000000000001</v>
      </c>
      <c r="D122" s="36">
        <v>150.1</v>
      </c>
      <c r="E122" s="36">
        <v>147.69999999999999</v>
      </c>
      <c r="F122" s="36">
        <v>143.85</v>
      </c>
      <c r="G122" s="36">
        <v>141.44999999999999</v>
      </c>
      <c r="H122" s="36">
        <v>153.94999999999999</v>
      </c>
      <c r="I122" s="36">
        <v>156.35000000000002</v>
      </c>
      <c r="J122" s="36">
        <v>160.19999999999999</v>
      </c>
      <c r="K122" s="31">
        <v>152.5</v>
      </c>
      <c r="L122" s="31">
        <v>146.25</v>
      </c>
      <c r="M122" s="31">
        <v>55.782980000000002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2590.8000000000002</v>
      </c>
      <c r="D123" s="36">
        <v>2552.0500000000002</v>
      </c>
      <c r="E123" s="36">
        <v>2485.3000000000002</v>
      </c>
      <c r="F123" s="36">
        <v>2379.8000000000002</v>
      </c>
      <c r="G123" s="36">
        <v>2313.0500000000002</v>
      </c>
      <c r="H123" s="36">
        <v>2657.55</v>
      </c>
      <c r="I123" s="36">
        <v>2724.3</v>
      </c>
      <c r="J123" s="36">
        <v>2829.8</v>
      </c>
      <c r="K123" s="31">
        <v>2618.8000000000002</v>
      </c>
      <c r="L123" s="31">
        <v>2446.5500000000002</v>
      </c>
      <c r="M123" s="31">
        <v>8.4023400000000006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397.15</v>
      </c>
      <c r="D124" s="36">
        <v>392.09999999999997</v>
      </c>
      <c r="E124" s="36">
        <v>385.04999999999995</v>
      </c>
      <c r="F124" s="36">
        <v>372.95</v>
      </c>
      <c r="G124" s="36">
        <v>365.9</v>
      </c>
      <c r="H124" s="36">
        <v>404.19999999999993</v>
      </c>
      <c r="I124" s="36">
        <v>411.25</v>
      </c>
      <c r="J124" s="36">
        <v>423.34999999999991</v>
      </c>
      <c r="K124" s="31">
        <v>399.15</v>
      </c>
      <c r="L124" s="31">
        <v>380</v>
      </c>
      <c r="M124" s="31">
        <v>12.464560000000001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518.6</v>
      </c>
      <c r="D125" s="36">
        <v>514.86666666666667</v>
      </c>
      <c r="E125" s="36">
        <v>508.7833333333333</v>
      </c>
      <c r="F125" s="36">
        <v>498.96666666666664</v>
      </c>
      <c r="G125" s="36">
        <v>492.88333333333327</v>
      </c>
      <c r="H125" s="36">
        <v>524.68333333333339</v>
      </c>
      <c r="I125" s="36">
        <v>530.76666666666665</v>
      </c>
      <c r="J125" s="36">
        <v>540.58333333333337</v>
      </c>
      <c r="K125" s="31">
        <v>520.95000000000005</v>
      </c>
      <c r="L125" s="31">
        <v>505.05</v>
      </c>
      <c r="M125" s="31">
        <v>17.518190000000001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764.5</v>
      </c>
      <c r="D126" s="36">
        <v>759.88333333333321</v>
      </c>
      <c r="E126" s="36">
        <v>750.9166666666664</v>
      </c>
      <c r="F126" s="36">
        <v>737.33333333333314</v>
      </c>
      <c r="G126" s="36">
        <v>728.36666666666633</v>
      </c>
      <c r="H126" s="36">
        <v>773.46666666666647</v>
      </c>
      <c r="I126" s="36">
        <v>782.43333333333317</v>
      </c>
      <c r="J126" s="36">
        <v>796.01666666666654</v>
      </c>
      <c r="K126" s="31">
        <v>768.85</v>
      </c>
      <c r="L126" s="31">
        <v>746.3</v>
      </c>
      <c r="M126" s="31">
        <v>28.697469999999999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3424.15</v>
      </c>
      <c r="D127" s="36">
        <v>3399.0333333333333</v>
      </c>
      <c r="E127" s="36">
        <v>3358.1166666666668</v>
      </c>
      <c r="F127" s="36">
        <v>3292.0833333333335</v>
      </c>
      <c r="G127" s="36">
        <v>3251.166666666667</v>
      </c>
      <c r="H127" s="36">
        <v>3465.0666666666666</v>
      </c>
      <c r="I127" s="36">
        <v>3505.9833333333336</v>
      </c>
      <c r="J127" s="36">
        <v>3572.0166666666664</v>
      </c>
      <c r="K127" s="31">
        <v>3439.95</v>
      </c>
      <c r="L127" s="31">
        <v>3333</v>
      </c>
      <c r="M127" s="31">
        <v>22.92802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6111.05</v>
      </c>
      <c r="D128" s="36">
        <v>6069.6500000000005</v>
      </c>
      <c r="E128" s="36">
        <v>5991.4500000000007</v>
      </c>
      <c r="F128" s="36">
        <v>5871.85</v>
      </c>
      <c r="G128" s="36">
        <v>5793.6500000000005</v>
      </c>
      <c r="H128" s="36">
        <v>6189.2500000000009</v>
      </c>
      <c r="I128" s="36">
        <v>6267.45</v>
      </c>
      <c r="J128" s="36">
        <v>6387.0500000000011</v>
      </c>
      <c r="K128" s="31">
        <v>6147.85</v>
      </c>
      <c r="L128" s="31">
        <v>5950.05</v>
      </c>
      <c r="M128" s="31">
        <v>5.1341999999999999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5138.55</v>
      </c>
      <c r="D129" s="36">
        <v>5083.0999999999995</v>
      </c>
      <c r="E129" s="36">
        <v>5006.4499999999989</v>
      </c>
      <c r="F129" s="36">
        <v>4874.3499999999995</v>
      </c>
      <c r="G129" s="36">
        <v>4797.6999999999989</v>
      </c>
      <c r="H129" s="36">
        <v>5215.1999999999989</v>
      </c>
      <c r="I129" s="36">
        <v>5291.8499999999985</v>
      </c>
      <c r="J129" s="36">
        <v>5423.9499999999989</v>
      </c>
      <c r="K129" s="31">
        <v>5159.75</v>
      </c>
      <c r="L129" s="31">
        <v>4951</v>
      </c>
      <c r="M129" s="31">
        <v>2.23421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1256.8</v>
      </c>
      <c r="D130" s="36">
        <v>1238.95</v>
      </c>
      <c r="E130" s="36">
        <v>1218</v>
      </c>
      <c r="F130" s="36">
        <v>1179.2</v>
      </c>
      <c r="G130" s="36">
        <v>1158.25</v>
      </c>
      <c r="H130" s="36">
        <v>1277.75</v>
      </c>
      <c r="I130" s="36">
        <v>1298.7000000000003</v>
      </c>
      <c r="J130" s="36">
        <v>1337.5</v>
      </c>
      <c r="K130" s="31">
        <v>1259.9000000000001</v>
      </c>
      <c r="L130" s="31">
        <v>1200.1500000000001</v>
      </c>
      <c r="M130" s="31">
        <v>7.6943200000000003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1633.85</v>
      </c>
      <c r="D131" s="36">
        <v>1635.8</v>
      </c>
      <c r="E131" s="36">
        <v>1618.4499999999998</v>
      </c>
      <c r="F131" s="36">
        <v>1603.05</v>
      </c>
      <c r="G131" s="36">
        <v>1585.6999999999998</v>
      </c>
      <c r="H131" s="36">
        <v>1651.1999999999998</v>
      </c>
      <c r="I131" s="36">
        <v>1668.5499999999997</v>
      </c>
      <c r="J131" s="36">
        <v>1683.9499999999998</v>
      </c>
      <c r="K131" s="31">
        <v>1653.15</v>
      </c>
      <c r="L131" s="31">
        <v>1620.4</v>
      </c>
      <c r="M131" s="31">
        <v>32.113379999999999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269.89999999999998</v>
      </c>
      <c r="D132" s="36">
        <v>268.11666666666667</v>
      </c>
      <c r="E132" s="36">
        <v>263.68333333333334</v>
      </c>
      <c r="F132" s="36">
        <v>257.46666666666664</v>
      </c>
      <c r="G132" s="36">
        <v>253.0333333333333</v>
      </c>
      <c r="H132" s="36">
        <v>274.33333333333337</v>
      </c>
      <c r="I132" s="36">
        <v>278.76666666666677</v>
      </c>
      <c r="J132" s="36">
        <v>284.98333333333341</v>
      </c>
      <c r="K132" s="31">
        <v>272.55</v>
      </c>
      <c r="L132" s="31">
        <v>261.89999999999998</v>
      </c>
      <c r="M132" s="31">
        <v>42.576099999999997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1904.2</v>
      </c>
      <c r="D133" s="36">
        <v>1898.4166666666667</v>
      </c>
      <c r="E133" s="36">
        <v>1856.8333333333335</v>
      </c>
      <c r="F133" s="36">
        <v>1809.4666666666667</v>
      </c>
      <c r="G133" s="36">
        <v>1767.8833333333334</v>
      </c>
      <c r="H133" s="36">
        <v>1945.7833333333335</v>
      </c>
      <c r="I133" s="36">
        <v>1987.366666666667</v>
      </c>
      <c r="J133" s="36">
        <v>2034.7333333333336</v>
      </c>
      <c r="K133" s="31">
        <v>1940</v>
      </c>
      <c r="L133" s="31">
        <v>1851.05</v>
      </c>
      <c r="M133" s="31">
        <v>2.8933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526.9</v>
      </c>
      <c r="D134" s="36">
        <v>526.4666666666667</v>
      </c>
      <c r="E134" s="36">
        <v>522.43333333333339</v>
      </c>
      <c r="F134" s="36">
        <v>517.9666666666667</v>
      </c>
      <c r="G134" s="36">
        <v>513.93333333333339</v>
      </c>
      <c r="H134" s="36">
        <v>530.93333333333339</v>
      </c>
      <c r="I134" s="36">
        <v>534.9666666666667</v>
      </c>
      <c r="J134" s="36">
        <v>539.43333333333339</v>
      </c>
      <c r="K134" s="31">
        <v>530.5</v>
      </c>
      <c r="L134" s="31">
        <v>522</v>
      </c>
      <c r="M134" s="31">
        <v>33.433199999999999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10012.85</v>
      </c>
      <c r="D135" s="36">
        <v>10004.033333333333</v>
      </c>
      <c r="E135" s="36">
        <v>9908.8166666666657</v>
      </c>
      <c r="F135" s="36">
        <v>9804.7833333333328</v>
      </c>
      <c r="G135" s="36">
        <v>9709.5666666666657</v>
      </c>
      <c r="H135" s="36">
        <v>10108.066666666666</v>
      </c>
      <c r="I135" s="36">
        <v>10203.283333333333</v>
      </c>
      <c r="J135" s="36">
        <v>10307.316666666666</v>
      </c>
      <c r="K135" s="31">
        <v>10099.25</v>
      </c>
      <c r="L135" s="31">
        <v>9900</v>
      </c>
      <c r="M135" s="31">
        <v>7.3980600000000001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649.85</v>
      </c>
      <c r="D136" s="36">
        <v>646.86666666666667</v>
      </c>
      <c r="E136" s="36">
        <v>633.88333333333333</v>
      </c>
      <c r="F136" s="36">
        <v>617.91666666666663</v>
      </c>
      <c r="G136" s="36">
        <v>604.93333333333328</v>
      </c>
      <c r="H136" s="36">
        <v>662.83333333333337</v>
      </c>
      <c r="I136" s="36">
        <v>675.81666666666672</v>
      </c>
      <c r="J136" s="36">
        <v>691.78333333333342</v>
      </c>
      <c r="K136" s="31">
        <v>659.85</v>
      </c>
      <c r="L136" s="31">
        <v>630.9</v>
      </c>
      <c r="M136" s="31">
        <v>17.035540000000001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1059.2</v>
      </c>
      <c r="D137" s="36">
        <v>1058.1833333333334</v>
      </c>
      <c r="E137" s="36">
        <v>1048.5666666666668</v>
      </c>
      <c r="F137" s="36">
        <v>1037.9333333333334</v>
      </c>
      <c r="G137" s="36">
        <v>1028.3166666666668</v>
      </c>
      <c r="H137" s="36">
        <v>1068.8166666666668</v>
      </c>
      <c r="I137" s="36">
        <v>1078.4333333333336</v>
      </c>
      <c r="J137" s="36">
        <v>1089.0666666666668</v>
      </c>
      <c r="K137" s="31">
        <v>1067.8</v>
      </c>
      <c r="L137" s="31">
        <v>1047.55</v>
      </c>
      <c r="M137" s="31">
        <v>12.149889999999999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939.1</v>
      </c>
      <c r="D138" s="36">
        <v>935.65000000000009</v>
      </c>
      <c r="E138" s="36">
        <v>924.85000000000014</v>
      </c>
      <c r="F138" s="36">
        <v>910.6</v>
      </c>
      <c r="G138" s="36">
        <v>899.80000000000007</v>
      </c>
      <c r="H138" s="36">
        <v>949.9000000000002</v>
      </c>
      <c r="I138" s="36">
        <v>960.70000000000016</v>
      </c>
      <c r="J138" s="36">
        <v>974.95000000000027</v>
      </c>
      <c r="K138" s="31">
        <v>946.45</v>
      </c>
      <c r="L138" s="31">
        <v>921.4</v>
      </c>
      <c r="M138" s="31">
        <v>2.4611399999999999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93.95</v>
      </c>
      <c r="D139" s="36">
        <v>92.916666666666671</v>
      </c>
      <c r="E139" s="36">
        <v>91.233333333333348</v>
      </c>
      <c r="F139" s="36">
        <v>88.51666666666668</v>
      </c>
      <c r="G139" s="36">
        <v>86.833333333333357</v>
      </c>
      <c r="H139" s="36">
        <v>95.63333333333334</v>
      </c>
      <c r="I139" s="36">
        <v>97.316666666666649</v>
      </c>
      <c r="J139" s="36">
        <v>100.03333333333333</v>
      </c>
      <c r="K139" s="31">
        <v>94.6</v>
      </c>
      <c r="L139" s="31">
        <v>90.2</v>
      </c>
      <c r="M139" s="31">
        <v>107.20987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2644.35</v>
      </c>
      <c r="D140" s="36">
        <v>2621.4</v>
      </c>
      <c r="E140" s="36">
        <v>2590.9</v>
      </c>
      <c r="F140" s="36">
        <v>2537.4499999999998</v>
      </c>
      <c r="G140" s="36">
        <v>2506.9499999999998</v>
      </c>
      <c r="H140" s="36">
        <v>2674.8500000000004</v>
      </c>
      <c r="I140" s="36">
        <v>2705.3500000000004</v>
      </c>
      <c r="J140" s="36">
        <v>2758.8000000000006</v>
      </c>
      <c r="K140" s="31">
        <v>2651.9</v>
      </c>
      <c r="L140" s="31">
        <v>2567.9499999999998</v>
      </c>
      <c r="M140" s="31">
        <v>2.14168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117575.2</v>
      </c>
      <c r="D141" s="36">
        <v>116934.40000000001</v>
      </c>
      <c r="E141" s="36">
        <v>116140.85000000002</v>
      </c>
      <c r="F141" s="36">
        <v>114706.50000000001</v>
      </c>
      <c r="G141" s="36">
        <v>113912.95000000003</v>
      </c>
      <c r="H141" s="36">
        <v>118368.75000000001</v>
      </c>
      <c r="I141" s="36">
        <v>119162.3</v>
      </c>
      <c r="J141" s="36">
        <v>120596.65000000001</v>
      </c>
      <c r="K141" s="31">
        <v>117727.95</v>
      </c>
      <c r="L141" s="31">
        <v>115500.05</v>
      </c>
      <c r="M141" s="31">
        <v>4.1660000000000003E-2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60.2</v>
      </c>
      <c r="D142" s="36">
        <v>59.983333333333327</v>
      </c>
      <c r="E142" s="36">
        <v>59.316666666666656</v>
      </c>
      <c r="F142" s="36">
        <v>58.43333333333333</v>
      </c>
      <c r="G142" s="36">
        <v>57.766666666666659</v>
      </c>
      <c r="H142" s="36">
        <v>60.866666666666653</v>
      </c>
      <c r="I142" s="36">
        <v>61.533333333333324</v>
      </c>
      <c r="J142" s="36">
        <v>62.41666666666665</v>
      </c>
      <c r="K142" s="31">
        <v>60.65</v>
      </c>
      <c r="L142" s="31">
        <v>59.1</v>
      </c>
      <c r="M142" s="31">
        <v>101.21657999999999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1453.7</v>
      </c>
      <c r="D143" s="36">
        <v>1444.0333333333335</v>
      </c>
      <c r="E143" s="36">
        <v>1429.666666666667</v>
      </c>
      <c r="F143" s="36">
        <v>1405.6333333333334</v>
      </c>
      <c r="G143" s="36">
        <v>1391.2666666666669</v>
      </c>
      <c r="H143" s="36">
        <v>1468.0666666666671</v>
      </c>
      <c r="I143" s="36">
        <v>1482.4333333333334</v>
      </c>
      <c r="J143" s="36">
        <v>1506.4666666666672</v>
      </c>
      <c r="K143" s="31">
        <v>1458.4</v>
      </c>
      <c r="L143" s="31">
        <v>1420</v>
      </c>
      <c r="M143" s="31">
        <v>2.2736499999999999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5005.1000000000004</v>
      </c>
      <c r="D144" s="36">
        <v>4980.8833333333332</v>
      </c>
      <c r="E144" s="36">
        <v>4908.3166666666666</v>
      </c>
      <c r="F144" s="36">
        <v>4811.5333333333338</v>
      </c>
      <c r="G144" s="36">
        <v>4738.9666666666672</v>
      </c>
      <c r="H144" s="36">
        <v>5077.6666666666661</v>
      </c>
      <c r="I144" s="36">
        <v>5150.2333333333318</v>
      </c>
      <c r="J144" s="36">
        <v>5247.0166666666655</v>
      </c>
      <c r="K144" s="31">
        <v>5053.45</v>
      </c>
      <c r="L144" s="31">
        <v>4884.1000000000004</v>
      </c>
      <c r="M144" s="31">
        <v>3.5075599999999998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3743.9</v>
      </c>
      <c r="D145" s="36">
        <v>3750.3000000000006</v>
      </c>
      <c r="E145" s="36">
        <v>3673.8000000000011</v>
      </c>
      <c r="F145" s="36">
        <v>3603.7000000000003</v>
      </c>
      <c r="G145" s="36">
        <v>3527.2000000000007</v>
      </c>
      <c r="H145" s="36">
        <v>3820.4000000000015</v>
      </c>
      <c r="I145" s="36">
        <v>3896.9000000000005</v>
      </c>
      <c r="J145" s="36">
        <v>3967.0000000000018</v>
      </c>
      <c r="K145" s="31">
        <v>3826.8</v>
      </c>
      <c r="L145" s="31">
        <v>3680.2</v>
      </c>
      <c r="M145" s="31">
        <v>1.9492400000000001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25115.85</v>
      </c>
      <c r="D146" s="36">
        <v>25090.516666666666</v>
      </c>
      <c r="E146" s="36">
        <v>24933.033333333333</v>
      </c>
      <c r="F146" s="36">
        <v>24750.216666666667</v>
      </c>
      <c r="G146" s="36">
        <v>24592.733333333334</v>
      </c>
      <c r="H146" s="36">
        <v>25273.333333333332</v>
      </c>
      <c r="I146" s="36">
        <v>25430.816666666662</v>
      </c>
      <c r="J146" s="36">
        <v>25613.633333333331</v>
      </c>
      <c r="K146" s="31">
        <v>25248</v>
      </c>
      <c r="L146" s="31">
        <v>24907.7</v>
      </c>
      <c r="M146" s="31">
        <v>1.1063799999999999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63.45</v>
      </c>
      <c r="D147" s="36">
        <v>61.9</v>
      </c>
      <c r="E147" s="36">
        <v>60.05</v>
      </c>
      <c r="F147" s="36">
        <v>56.65</v>
      </c>
      <c r="G147" s="36">
        <v>54.8</v>
      </c>
      <c r="H147" s="36">
        <v>65.3</v>
      </c>
      <c r="I147" s="36">
        <v>67.150000000000006</v>
      </c>
      <c r="J147" s="36">
        <v>70.55</v>
      </c>
      <c r="K147" s="31">
        <v>63.75</v>
      </c>
      <c r="L147" s="31">
        <v>58.5</v>
      </c>
      <c r="M147" s="31">
        <v>328.89188999999999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193.65</v>
      </c>
      <c r="D148" s="36">
        <v>189.4</v>
      </c>
      <c r="E148" s="36">
        <v>184.15</v>
      </c>
      <c r="F148" s="36">
        <v>174.65</v>
      </c>
      <c r="G148" s="36">
        <v>169.4</v>
      </c>
      <c r="H148" s="36">
        <v>198.9</v>
      </c>
      <c r="I148" s="36">
        <v>204.15</v>
      </c>
      <c r="J148" s="36">
        <v>213.65</v>
      </c>
      <c r="K148" s="31">
        <v>194.65</v>
      </c>
      <c r="L148" s="31">
        <v>179.9</v>
      </c>
      <c r="M148" s="31">
        <v>245.20581000000001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301.95</v>
      </c>
      <c r="D149" s="36">
        <v>299.43333333333334</v>
      </c>
      <c r="E149" s="36">
        <v>295.7166666666667</v>
      </c>
      <c r="F149" s="36">
        <v>289.48333333333335</v>
      </c>
      <c r="G149" s="36">
        <v>285.76666666666671</v>
      </c>
      <c r="H149" s="36">
        <v>305.66666666666669</v>
      </c>
      <c r="I149" s="36">
        <v>309.38333333333327</v>
      </c>
      <c r="J149" s="36">
        <v>315.61666666666667</v>
      </c>
      <c r="K149" s="31">
        <v>303.14999999999998</v>
      </c>
      <c r="L149" s="31">
        <v>293.2</v>
      </c>
      <c r="M149" s="31">
        <v>178.68637000000001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166.4</v>
      </c>
      <c r="D150" s="36">
        <v>164.48333333333335</v>
      </c>
      <c r="E150" s="36">
        <v>161.16666666666669</v>
      </c>
      <c r="F150" s="36">
        <v>155.93333333333334</v>
      </c>
      <c r="G150" s="36">
        <v>152.61666666666667</v>
      </c>
      <c r="H150" s="36">
        <v>169.7166666666667</v>
      </c>
      <c r="I150" s="36">
        <v>173.03333333333336</v>
      </c>
      <c r="J150" s="36">
        <v>178.26666666666671</v>
      </c>
      <c r="K150" s="31">
        <v>167.8</v>
      </c>
      <c r="L150" s="31">
        <v>159.25</v>
      </c>
      <c r="M150" s="31">
        <v>54.1614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1393</v>
      </c>
      <c r="D151" s="36">
        <v>1382.6499999999999</v>
      </c>
      <c r="E151" s="36">
        <v>1365.3499999999997</v>
      </c>
      <c r="F151" s="36">
        <v>1337.6999999999998</v>
      </c>
      <c r="G151" s="36">
        <v>1320.3999999999996</v>
      </c>
      <c r="H151" s="36">
        <v>1410.2999999999997</v>
      </c>
      <c r="I151" s="36">
        <v>1427.6</v>
      </c>
      <c r="J151" s="36">
        <v>1455.2499999999998</v>
      </c>
      <c r="K151" s="31">
        <v>1399.95</v>
      </c>
      <c r="L151" s="31">
        <v>1355</v>
      </c>
      <c r="M151" s="31">
        <v>4.2235899999999997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4197</v>
      </c>
      <c r="D152" s="36">
        <v>4179</v>
      </c>
      <c r="E152" s="36">
        <v>4138</v>
      </c>
      <c r="F152" s="36">
        <v>4079</v>
      </c>
      <c r="G152" s="36">
        <v>4038</v>
      </c>
      <c r="H152" s="36">
        <v>4238</v>
      </c>
      <c r="I152" s="36">
        <v>4279</v>
      </c>
      <c r="J152" s="36">
        <v>4338</v>
      </c>
      <c r="K152" s="31">
        <v>4220</v>
      </c>
      <c r="L152" s="31">
        <v>4120</v>
      </c>
      <c r="M152" s="31">
        <v>0.70906999999999998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376.35</v>
      </c>
      <c r="D153" s="36">
        <v>376.31666666666666</v>
      </c>
      <c r="E153" s="36">
        <v>363.0333333333333</v>
      </c>
      <c r="F153" s="36">
        <v>349.71666666666664</v>
      </c>
      <c r="G153" s="36">
        <v>336.43333333333328</v>
      </c>
      <c r="H153" s="36">
        <v>389.63333333333333</v>
      </c>
      <c r="I153" s="36">
        <v>402.91666666666674</v>
      </c>
      <c r="J153" s="36">
        <v>416.23333333333335</v>
      </c>
      <c r="K153" s="31">
        <v>389.6</v>
      </c>
      <c r="L153" s="31">
        <v>363</v>
      </c>
      <c r="M153" s="31">
        <v>250.32559000000001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202.65</v>
      </c>
      <c r="D154" s="36">
        <v>203.5333333333333</v>
      </c>
      <c r="E154" s="36">
        <v>200.31666666666661</v>
      </c>
      <c r="F154" s="36">
        <v>197.98333333333329</v>
      </c>
      <c r="G154" s="36">
        <v>194.76666666666659</v>
      </c>
      <c r="H154" s="36">
        <v>205.86666666666662</v>
      </c>
      <c r="I154" s="36">
        <v>209.08333333333331</v>
      </c>
      <c r="J154" s="36">
        <v>211.41666666666663</v>
      </c>
      <c r="K154" s="31">
        <v>206.75</v>
      </c>
      <c r="L154" s="31">
        <v>201.2</v>
      </c>
      <c r="M154" s="31">
        <v>228.23936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37229.25</v>
      </c>
      <c r="D155" s="36">
        <v>37109.85</v>
      </c>
      <c r="E155" s="36">
        <v>36865.5</v>
      </c>
      <c r="F155" s="36">
        <v>36501.75</v>
      </c>
      <c r="G155" s="36">
        <v>36257.4</v>
      </c>
      <c r="H155" s="36">
        <v>37473.599999999999</v>
      </c>
      <c r="I155" s="36">
        <v>37717.94999999999</v>
      </c>
      <c r="J155" s="36">
        <v>38081.699999999997</v>
      </c>
      <c r="K155" s="31">
        <v>37354.199999999997</v>
      </c>
      <c r="L155" s="31">
        <v>36746.1</v>
      </c>
      <c r="M155" s="31">
        <v>0.10933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1545.55</v>
      </c>
      <c r="D156" s="36">
        <v>1534.0333333333335</v>
      </c>
      <c r="E156" s="36">
        <v>1512.5166666666671</v>
      </c>
      <c r="F156" s="36">
        <v>1479.4833333333336</v>
      </c>
      <c r="G156" s="36">
        <v>1457.9666666666672</v>
      </c>
      <c r="H156" s="36">
        <v>1567.0666666666671</v>
      </c>
      <c r="I156" s="36">
        <v>1588.5833333333335</v>
      </c>
      <c r="J156" s="36">
        <v>1621.616666666667</v>
      </c>
      <c r="K156" s="31">
        <v>1555.55</v>
      </c>
      <c r="L156" s="31">
        <v>1501</v>
      </c>
      <c r="M156" s="31">
        <v>7.2769500000000003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638.5</v>
      </c>
      <c r="D157" s="36">
        <v>628.5333333333333</v>
      </c>
      <c r="E157" s="36">
        <v>616.01666666666665</v>
      </c>
      <c r="F157" s="36">
        <v>593.5333333333333</v>
      </c>
      <c r="G157" s="36">
        <v>581.01666666666665</v>
      </c>
      <c r="H157" s="36">
        <v>651.01666666666665</v>
      </c>
      <c r="I157" s="36">
        <v>663.5333333333333</v>
      </c>
      <c r="J157" s="36">
        <v>686.01666666666665</v>
      </c>
      <c r="K157" s="31">
        <v>641.04999999999995</v>
      </c>
      <c r="L157" s="31">
        <v>606.04999999999995</v>
      </c>
      <c r="M157" s="31">
        <v>74.285510000000002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881.8</v>
      </c>
      <c r="D158" s="36">
        <v>873.18333333333339</v>
      </c>
      <c r="E158" s="36">
        <v>859.61666666666679</v>
      </c>
      <c r="F158" s="36">
        <v>837.43333333333339</v>
      </c>
      <c r="G158" s="36">
        <v>823.86666666666679</v>
      </c>
      <c r="H158" s="36">
        <v>895.36666666666679</v>
      </c>
      <c r="I158" s="36">
        <v>908.93333333333339</v>
      </c>
      <c r="J158" s="36">
        <v>931.11666666666679</v>
      </c>
      <c r="K158" s="31">
        <v>886.75</v>
      </c>
      <c r="L158" s="31">
        <v>851</v>
      </c>
      <c r="M158" s="31">
        <v>46.684840000000001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7162.6</v>
      </c>
      <c r="D159" s="36">
        <v>7085.5166666666664</v>
      </c>
      <c r="E159" s="36">
        <v>6996.0333333333328</v>
      </c>
      <c r="F159" s="36">
        <v>6829.4666666666662</v>
      </c>
      <c r="G159" s="36">
        <v>6739.9833333333327</v>
      </c>
      <c r="H159" s="36">
        <v>7252.083333333333</v>
      </c>
      <c r="I159" s="36">
        <v>7341.5666666666666</v>
      </c>
      <c r="J159" s="36">
        <v>7508.1333333333332</v>
      </c>
      <c r="K159" s="31">
        <v>7175</v>
      </c>
      <c r="L159" s="31">
        <v>6918.95</v>
      </c>
      <c r="M159" s="31">
        <v>2.839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211.45</v>
      </c>
      <c r="D160" s="36">
        <v>209.95000000000002</v>
      </c>
      <c r="E160" s="36">
        <v>207.90000000000003</v>
      </c>
      <c r="F160" s="36">
        <v>204.35000000000002</v>
      </c>
      <c r="G160" s="36">
        <v>202.30000000000004</v>
      </c>
      <c r="H160" s="36">
        <v>213.50000000000003</v>
      </c>
      <c r="I160" s="36">
        <v>215.55000000000004</v>
      </c>
      <c r="J160" s="36">
        <v>219.10000000000002</v>
      </c>
      <c r="K160" s="31">
        <v>212</v>
      </c>
      <c r="L160" s="31">
        <v>206.4</v>
      </c>
      <c r="M160" s="31">
        <v>36.532710000000002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388.85</v>
      </c>
      <c r="D161" s="36">
        <v>383.01666666666671</v>
      </c>
      <c r="E161" s="36">
        <v>374.18333333333339</v>
      </c>
      <c r="F161" s="36">
        <v>359.51666666666671</v>
      </c>
      <c r="G161" s="36">
        <v>350.68333333333339</v>
      </c>
      <c r="H161" s="36">
        <v>397.68333333333339</v>
      </c>
      <c r="I161" s="36">
        <v>406.51666666666677</v>
      </c>
      <c r="J161" s="36">
        <v>421.18333333333339</v>
      </c>
      <c r="K161" s="31">
        <v>391.85</v>
      </c>
      <c r="L161" s="31">
        <v>368.35</v>
      </c>
      <c r="M161" s="31">
        <v>233.30278000000001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16880.349999999999</v>
      </c>
      <c r="D162" s="36">
        <v>16894.783333333333</v>
      </c>
      <c r="E162" s="36">
        <v>16660.566666666666</v>
      </c>
      <c r="F162" s="36">
        <v>16440.783333333333</v>
      </c>
      <c r="G162" s="36">
        <v>16206.566666666666</v>
      </c>
      <c r="H162" s="36">
        <v>17114.566666666666</v>
      </c>
      <c r="I162" s="36">
        <v>17348.783333333333</v>
      </c>
      <c r="J162" s="36">
        <v>17568.566666666666</v>
      </c>
      <c r="K162" s="31">
        <v>17129</v>
      </c>
      <c r="L162" s="31">
        <v>16675</v>
      </c>
      <c r="M162" s="31">
        <v>8.0610000000000001E-2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2616.1</v>
      </c>
      <c r="D163" s="36">
        <v>2595.3166666666671</v>
      </c>
      <c r="E163" s="36">
        <v>2568.6333333333341</v>
      </c>
      <c r="F163" s="36">
        <v>2521.166666666667</v>
      </c>
      <c r="G163" s="36">
        <v>2494.483333333334</v>
      </c>
      <c r="H163" s="36">
        <v>2642.7833333333342</v>
      </c>
      <c r="I163" s="36">
        <v>2669.4666666666676</v>
      </c>
      <c r="J163" s="36">
        <v>2716.9333333333343</v>
      </c>
      <c r="K163" s="31">
        <v>2622</v>
      </c>
      <c r="L163" s="31">
        <v>2547.85</v>
      </c>
      <c r="M163" s="31">
        <v>2.01946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3424.95</v>
      </c>
      <c r="D164" s="36">
        <v>3394.1666666666665</v>
      </c>
      <c r="E164" s="36">
        <v>3360.333333333333</v>
      </c>
      <c r="F164" s="36">
        <v>3295.7166666666667</v>
      </c>
      <c r="G164" s="36">
        <v>3261.8833333333332</v>
      </c>
      <c r="H164" s="36">
        <v>3458.7833333333328</v>
      </c>
      <c r="I164" s="36">
        <v>3492.6166666666659</v>
      </c>
      <c r="J164" s="36">
        <v>3557.2333333333327</v>
      </c>
      <c r="K164" s="31">
        <v>3428</v>
      </c>
      <c r="L164" s="31">
        <v>3329.55</v>
      </c>
      <c r="M164" s="31">
        <v>4.8746299999999998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89.85</v>
      </c>
      <c r="D165" s="36">
        <v>88.25</v>
      </c>
      <c r="E165" s="36">
        <v>86.35</v>
      </c>
      <c r="F165" s="36">
        <v>82.85</v>
      </c>
      <c r="G165" s="36">
        <v>80.949999999999989</v>
      </c>
      <c r="H165" s="36">
        <v>91.75</v>
      </c>
      <c r="I165" s="36">
        <v>93.65</v>
      </c>
      <c r="J165" s="36">
        <v>97.15</v>
      </c>
      <c r="K165" s="31">
        <v>90.15</v>
      </c>
      <c r="L165" s="31">
        <v>84.75</v>
      </c>
      <c r="M165" s="31">
        <v>588.14452000000006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761.3</v>
      </c>
      <c r="D166" s="36">
        <v>755.11666666666667</v>
      </c>
      <c r="E166" s="36">
        <v>731.43333333333339</v>
      </c>
      <c r="F166" s="36">
        <v>701.56666666666672</v>
      </c>
      <c r="G166" s="36">
        <v>677.88333333333344</v>
      </c>
      <c r="H166" s="36">
        <v>784.98333333333335</v>
      </c>
      <c r="I166" s="36">
        <v>808.66666666666652</v>
      </c>
      <c r="J166" s="36">
        <v>838.5333333333333</v>
      </c>
      <c r="K166" s="31">
        <v>778.8</v>
      </c>
      <c r="L166" s="31">
        <v>725.25</v>
      </c>
      <c r="M166" s="31">
        <v>24.29269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5619.3</v>
      </c>
      <c r="D167" s="36">
        <v>5553.8499999999995</v>
      </c>
      <c r="E167" s="36">
        <v>5480.6999999999989</v>
      </c>
      <c r="F167" s="36">
        <v>5342.0999999999995</v>
      </c>
      <c r="G167" s="36">
        <v>5268.9499999999989</v>
      </c>
      <c r="H167" s="36">
        <v>5692.4499999999989</v>
      </c>
      <c r="I167" s="36">
        <v>5765.5999999999985</v>
      </c>
      <c r="J167" s="36">
        <v>5904.1999999999989</v>
      </c>
      <c r="K167" s="31">
        <v>5627</v>
      </c>
      <c r="L167" s="31">
        <v>5415.25</v>
      </c>
      <c r="M167" s="31">
        <v>2.4211999999999998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440.35</v>
      </c>
      <c r="D168" s="36">
        <v>435.75</v>
      </c>
      <c r="E168" s="36">
        <v>429.6</v>
      </c>
      <c r="F168" s="36">
        <v>418.85</v>
      </c>
      <c r="G168" s="36">
        <v>412.70000000000005</v>
      </c>
      <c r="H168" s="36">
        <v>446.5</v>
      </c>
      <c r="I168" s="36">
        <v>452.65</v>
      </c>
      <c r="J168" s="36">
        <v>463.4</v>
      </c>
      <c r="K168" s="31">
        <v>441.9</v>
      </c>
      <c r="L168" s="31">
        <v>425</v>
      </c>
      <c r="M168" s="31">
        <v>31.498640000000002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232.35</v>
      </c>
      <c r="D169" s="36">
        <v>229.41666666666666</v>
      </c>
      <c r="E169" s="36">
        <v>225.63333333333333</v>
      </c>
      <c r="F169" s="36">
        <v>218.91666666666666</v>
      </c>
      <c r="G169" s="36">
        <v>215.13333333333333</v>
      </c>
      <c r="H169" s="36">
        <v>236.13333333333333</v>
      </c>
      <c r="I169" s="36">
        <v>239.91666666666669</v>
      </c>
      <c r="J169" s="36">
        <v>246.63333333333333</v>
      </c>
      <c r="K169" s="31">
        <v>233.2</v>
      </c>
      <c r="L169" s="31">
        <v>222.7</v>
      </c>
      <c r="M169" s="31">
        <v>177.55206999999999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1064.1500000000001</v>
      </c>
      <c r="D170" s="36">
        <v>1066.7333333333333</v>
      </c>
      <c r="E170" s="36">
        <v>1038.4666666666667</v>
      </c>
      <c r="F170" s="36">
        <v>1012.7833333333333</v>
      </c>
      <c r="G170" s="36">
        <v>984.51666666666665</v>
      </c>
      <c r="H170" s="36">
        <v>1092.4166666666667</v>
      </c>
      <c r="I170" s="36">
        <v>1120.6833333333336</v>
      </c>
      <c r="J170" s="36">
        <v>1146.3666666666668</v>
      </c>
      <c r="K170" s="31">
        <v>1095</v>
      </c>
      <c r="L170" s="31">
        <v>1041.05</v>
      </c>
      <c r="M170" s="31">
        <v>6.2307399999999999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990.1</v>
      </c>
      <c r="D171" s="36">
        <v>985.63333333333321</v>
      </c>
      <c r="E171" s="36">
        <v>974.76666666666642</v>
      </c>
      <c r="F171" s="36">
        <v>959.43333333333317</v>
      </c>
      <c r="G171" s="36">
        <v>948.56666666666638</v>
      </c>
      <c r="H171" s="36">
        <v>1000.9666666666665</v>
      </c>
      <c r="I171" s="36">
        <v>1011.8333333333333</v>
      </c>
      <c r="J171" s="36">
        <v>1027.1666666666665</v>
      </c>
      <c r="K171" s="31">
        <v>996.5</v>
      </c>
      <c r="L171" s="31">
        <v>970.3</v>
      </c>
      <c r="M171" s="31">
        <v>4.18323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412.2</v>
      </c>
      <c r="D172" s="36">
        <v>405.59999999999997</v>
      </c>
      <c r="E172" s="36">
        <v>395.79999999999995</v>
      </c>
      <c r="F172" s="36">
        <v>379.4</v>
      </c>
      <c r="G172" s="36">
        <v>369.59999999999997</v>
      </c>
      <c r="H172" s="36">
        <v>421.99999999999994</v>
      </c>
      <c r="I172" s="36">
        <v>431.8</v>
      </c>
      <c r="J172" s="36">
        <v>448.19999999999993</v>
      </c>
      <c r="K172" s="31">
        <v>415.4</v>
      </c>
      <c r="L172" s="31">
        <v>389.2</v>
      </c>
      <c r="M172" s="31">
        <v>205.36948000000001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2562.5500000000002</v>
      </c>
      <c r="D173" s="36">
        <v>2551.4333333333334</v>
      </c>
      <c r="E173" s="36">
        <v>2529.3666666666668</v>
      </c>
      <c r="F173" s="36">
        <v>2496.1833333333334</v>
      </c>
      <c r="G173" s="36">
        <v>2474.1166666666668</v>
      </c>
      <c r="H173" s="36">
        <v>2584.6166666666668</v>
      </c>
      <c r="I173" s="36">
        <v>2606.6833333333334</v>
      </c>
      <c r="J173" s="36">
        <v>2639.8666666666668</v>
      </c>
      <c r="K173" s="31">
        <v>2573.5</v>
      </c>
      <c r="L173" s="31">
        <v>2518.25</v>
      </c>
      <c r="M173" s="31">
        <v>68.827269999999999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109</v>
      </c>
      <c r="D174" s="36">
        <v>107.01666666666667</v>
      </c>
      <c r="E174" s="36">
        <v>104.13333333333333</v>
      </c>
      <c r="F174" s="36">
        <v>99.266666666666666</v>
      </c>
      <c r="G174" s="36">
        <v>96.383333333333326</v>
      </c>
      <c r="H174" s="36">
        <v>111.88333333333333</v>
      </c>
      <c r="I174" s="36">
        <v>114.76666666666668</v>
      </c>
      <c r="J174" s="36">
        <v>119.63333333333333</v>
      </c>
      <c r="K174" s="31">
        <v>109.9</v>
      </c>
      <c r="L174" s="31">
        <v>102.15</v>
      </c>
      <c r="M174" s="31">
        <v>521.12170000000003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765.2</v>
      </c>
      <c r="D175" s="36">
        <v>761.33333333333337</v>
      </c>
      <c r="E175" s="36">
        <v>755.4666666666667</v>
      </c>
      <c r="F175" s="36">
        <v>745.73333333333335</v>
      </c>
      <c r="G175" s="36">
        <v>739.86666666666667</v>
      </c>
      <c r="H175" s="36">
        <v>771.06666666666672</v>
      </c>
      <c r="I175" s="36">
        <v>776.93333333333328</v>
      </c>
      <c r="J175" s="36">
        <v>786.66666666666674</v>
      </c>
      <c r="K175" s="31">
        <v>767.2</v>
      </c>
      <c r="L175" s="31">
        <v>751.6</v>
      </c>
      <c r="M175" s="31">
        <v>12.40258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1403.75</v>
      </c>
      <c r="D176" s="36">
        <v>1398</v>
      </c>
      <c r="E176" s="36">
        <v>1385.7</v>
      </c>
      <c r="F176" s="36">
        <v>1367.65</v>
      </c>
      <c r="G176" s="36">
        <v>1355.3500000000001</v>
      </c>
      <c r="H176" s="36">
        <v>1416.05</v>
      </c>
      <c r="I176" s="36">
        <v>1428.3500000000001</v>
      </c>
      <c r="J176" s="36">
        <v>1446.3999999999999</v>
      </c>
      <c r="K176" s="31">
        <v>1410.3</v>
      </c>
      <c r="L176" s="31">
        <v>1379.95</v>
      </c>
      <c r="M176" s="31">
        <v>18.416160000000001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643.75</v>
      </c>
      <c r="D177" s="36">
        <v>640.06666666666672</v>
      </c>
      <c r="E177" s="36">
        <v>631.18333333333339</v>
      </c>
      <c r="F177" s="36">
        <v>618.61666666666667</v>
      </c>
      <c r="G177" s="36">
        <v>609.73333333333335</v>
      </c>
      <c r="H177" s="36">
        <v>652.63333333333344</v>
      </c>
      <c r="I177" s="36">
        <v>661.51666666666688</v>
      </c>
      <c r="J177" s="36">
        <v>674.08333333333348</v>
      </c>
      <c r="K177" s="31">
        <v>648.95000000000005</v>
      </c>
      <c r="L177" s="31">
        <v>627.5</v>
      </c>
      <c r="M177" s="31">
        <v>199.15516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28213.8</v>
      </c>
      <c r="D178" s="36">
        <v>28220.600000000002</v>
      </c>
      <c r="E178" s="36">
        <v>27943.200000000004</v>
      </c>
      <c r="F178" s="36">
        <v>27672.600000000002</v>
      </c>
      <c r="G178" s="36">
        <v>27395.200000000004</v>
      </c>
      <c r="H178" s="36">
        <v>28491.200000000004</v>
      </c>
      <c r="I178" s="36">
        <v>28768.600000000006</v>
      </c>
      <c r="J178" s="36">
        <v>29039.200000000004</v>
      </c>
      <c r="K178" s="31">
        <v>28498</v>
      </c>
      <c r="L178" s="31">
        <v>27950</v>
      </c>
      <c r="M178" s="31">
        <v>0.32973000000000002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2016.85</v>
      </c>
      <c r="D179" s="36">
        <v>2012.25</v>
      </c>
      <c r="E179" s="36">
        <v>1976.6</v>
      </c>
      <c r="F179" s="36">
        <v>1936.35</v>
      </c>
      <c r="G179" s="36">
        <v>1900.6999999999998</v>
      </c>
      <c r="H179" s="36">
        <v>2052.5</v>
      </c>
      <c r="I179" s="36">
        <v>2088.15</v>
      </c>
      <c r="J179" s="36">
        <v>2128.4</v>
      </c>
      <c r="K179" s="31">
        <v>2047.9</v>
      </c>
      <c r="L179" s="31">
        <v>1972</v>
      </c>
      <c r="M179" s="31">
        <v>18.811979999999998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3966.95</v>
      </c>
      <c r="D180" s="36">
        <v>3916.7000000000003</v>
      </c>
      <c r="E180" s="36">
        <v>3859.4000000000005</v>
      </c>
      <c r="F180" s="36">
        <v>3751.8500000000004</v>
      </c>
      <c r="G180" s="36">
        <v>3694.5500000000006</v>
      </c>
      <c r="H180" s="36">
        <v>4024.2500000000005</v>
      </c>
      <c r="I180" s="36">
        <v>4081.5500000000006</v>
      </c>
      <c r="J180" s="36">
        <v>4189.1000000000004</v>
      </c>
      <c r="K180" s="31">
        <v>3974</v>
      </c>
      <c r="L180" s="31">
        <v>3809.15</v>
      </c>
      <c r="M180" s="31">
        <v>3.4448599999999998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571.4</v>
      </c>
      <c r="D181" s="36">
        <v>558.91666666666663</v>
      </c>
      <c r="E181" s="36">
        <v>544.08333333333326</v>
      </c>
      <c r="F181" s="36">
        <v>516.76666666666665</v>
      </c>
      <c r="G181" s="36">
        <v>501.93333333333328</v>
      </c>
      <c r="H181" s="36">
        <v>586.23333333333323</v>
      </c>
      <c r="I181" s="36">
        <v>601.06666666666649</v>
      </c>
      <c r="J181" s="36">
        <v>628.38333333333321</v>
      </c>
      <c r="K181" s="31">
        <v>573.75</v>
      </c>
      <c r="L181" s="31">
        <v>531.6</v>
      </c>
      <c r="M181" s="31">
        <v>34.428280000000001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2396</v>
      </c>
      <c r="D182" s="36">
        <v>2382.8166666666671</v>
      </c>
      <c r="E182" s="36">
        <v>2357.7833333333342</v>
      </c>
      <c r="F182" s="36">
        <v>2319.5666666666671</v>
      </c>
      <c r="G182" s="36">
        <v>2294.5333333333342</v>
      </c>
      <c r="H182" s="36">
        <v>2421.0333333333342</v>
      </c>
      <c r="I182" s="36">
        <v>2446.0666666666671</v>
      </c>
      <c r="J182" s="36">
        <v>2484.2833333333342</v>
      </c>
      <c r="K182" s="31">
        <v>2407.85</v>
      </c>
      <c r="L182" s="31">
        <v>2344.6</v>
      </c>
      <c r="M182" s="31">
        <v>2.4110900000000002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1233.5</v>
      </c>
      <c r="D183" s="36">
        <v>1226.6666666666667</v>
      </c>
      <c r="E183" s="36">
        <v>1215.3833333333334</v>
      </c>
      <c r="F183" s="36">
        <v>1197.2666666666667</v>
      </c>
      <c r="G183" s="36">
        <v>1185.9833333333333</v>
      </c>
      <c r="H183" s="36">
        <v>1244.7833333333335</v>
      </c>
      <c r="I183" s="36">
        <v>1256.0666666666668</v>
      </c>
      <c r="J183" s="36">
        <v>1274.1833333333336</v>
      </c>
      <c r="K183" s="31">
        <v>1237.95</v>
      </c>
      <c r="L183" s="31">
        <v>1208.55</v>
      </c>
      <c r="M183" s="31">
        <v>19.162220000000001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693.85</v>
      </c>
      <c r="D184" s="36">
        <v>685.08333333333337</v>
      </c>
      <c r="E184" s="36">
        <v>674.16666666666674</v>
      </c>
      <c r="F184" s="36">
        <v>654.48333333333335</v>
      </c>
      <c r="G184" s="36">
        <v>643.56666666666672</v>
      </c>
      <c r="H184" s="36">
        <v>704.76666666666677</v>
      </c>
      <c r="I184" s="36">
        <v>715.68333333333351</v>
      </c>
      <c r="J184" s="36">
        <v>735.36666666666679</v>
      </c>
      <c r="K184" s="31">
        <v>696</v>
      </c>
      <c r="L184" s="31">
        <v>665.4</v>
      </c>
      <c r="M184" s="31">
        <v>5.5817500000000004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682.6</v>
      </c>
      <c r="D185" s="36">
        <v>682.56666666666661</v>
      </c>
      <c r="E185" s="36">
        <v>675.63333333333321</v>
      </c>
      <c r="F185" s="36">
        <v>668.66666666666663</v>
      </c>
      <c r="G185" s="36">
        <v>661.73333333333323</v>
      </c>
      <c r="H185" s="36">
        <v>689.53333333333319</v>
      </c>
      <c r="I185" s="36">
        <v>696.46666666666658</v>
      </c>
      <c r="J185" s="36">
        <v>703.43333333333317</v>
      </c>
      <c r="K185" s="31">
        <v>689.5</v>
      </c>
      <c r="L185" s="31">
        <v>675.6</v>
      </c>
      <c r="M185" s="31">
        <v>17.287089999999999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1009.65</v>
      </c>
      <c r="D186" s="36">
        <v>1000.5500000000001</v>
      </c>
      <c r="E186" s="36">
        <v>989.10000000000014</v>
      </c>
      <c r="F186" s="36">
        <v>968.55000000000007</v>
      </c>
      <c r="G186" s="36">
        <v>957.10000000000014</v>
      </c>
      <c r="H186" s="36">
        <v>1021.1000000000001</v>
      </c>
      <c r="I186" s="36">
        <v>1032.5500000000002</v>
      </c>
      <c r="J186" s="36">
        <v>1053.1000000000001</v>
      </c>
      <c r="K186" s="31">
        <v>1012</v>
      </c>
      <c r="L186" s="31">
        <v>980</v>
      </c>
      <c r="M186" s="31">
        <v>8.1328899999999997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1728.95</v>
      </c>
      <c r="D187" s="36">
        <v>1719.1000000000001</v>
      </c>
      <c r="E187" s="36">
        <v>1697.9000000000003</v>
      </c>
      <c r="F187" s="36">
        <v>1666.8500000000001</v>
      </c>
      <c r="G187" s="36">
        <v>1645.6500000000003</v>
      </c>
      <c r="H187" s="36">
        <v>1750.1500000000003</v>
      </c>
      <c r="I187" s="36">
        <v>1771.3500000000001</v>
      </c>
      <c r="J187" s="36">
        <v>1802.4000000000003</v>
      </c>
      <c r="K187" s="31">
        <v>1740.3</v>
      </c>
      <c r="L187" s="31">
        <v>1688.05</v>
      </c>
      <c r="M187" s="31">
        <v>5.1133899999999999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979.3</v>
      </c>
      <c r="D188" s="36">
        <v>975.41666666666663</v>
      </c>
      <c r="E188" s="36">
        <v>966.93333333333328</v>
      </c>
      <c r="F188" s="36">
        <v>954.56666666666661</v>
      </c>
      <c r="G188" s="36">
        <v>946.08333333333326</v>
      </c>
      <c r="H188" s="36">
        <v>987.7833333333333</v>
      </c>
      <c r="I188" s="36">
        <v>996.26666666666665</v>
      </c>
      <c r="J188" s="36">
        <v>1008.6333333333333</v>
      </c>
      <c r="K188" s="31">
        <v>983.9</v>
      </c>
      <c r="L188" s="31">
        <v>963.05</v>
      </c>
      <c r="M188" s="31">
        <v>15.889049999999999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8770.4500000000007</v>
      </c>
      <c r="D189" s="36">
        <v>8659.6</v>
      </c>
      <c r="E189" s="36">
        <v>8519.2000000000007</v>
      </c>
      <c r="F189" s="36">
        <v>8267.9500000000007</v>
      </c>
      <c r="G189" s="36">
        <v>8127.5500000000011</v>
      </c>
      <c r="H189" s="36">
        <v>8910.85</v>
      </c>
      <c r="I189" s="36">
        <v>9051.2499999999982</v>
      </c>
      <c r="J189" s="36">
        <v>9302.5</v>
      </c>
      <c r="K189" s="31">
        <v>8800</v>
      </c>
      <c r="L189" s="31">
        <v>8408.35</v>
      </c>
      <c r="M189" s="31">
        <v>1.69773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708.85</v>
      </c>
      <c r="D190" s="36">
        <v>705.66666666666663</v>
      </c>
      <c r="E190" s="36">
        <v>699.43333333333328</v>
      </c>
      <c r="F190" s="36">
        <v>690.01666666666665</v>
      </c>
      <c r="G190" s="36">
        <v>683.7833333333333</v>
      </c>
      <c r="H190" s="36">
        <v>715.08333333333326</v>
      </c>
      <c r="I190" s="36">
        <v>721.31666666666661</v>
      </c>
      <c r="J190" s="36">
        <v>730.73333333333323</v>
      </c>
      <c r="K190" s="31">
        <v>711.9</v>
      </c>
      <c r="L190" s="31">
        <v>696.25</v>
      </c>
      <c r="M190" s="31">
        <v>77.022319999999993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328.55</v>
      </c>
      <c r="D191" s="36">
        <v>323.98333333333335</v>
      </c>
      <c r="E191" s="36">
        <v>317.26666666666671</v>
      </c>
      <c r="F191" s="36">
        <v>305.98333333333335</v>
      </c>
      <c r="G191" s="36">
        <v>299.26666666666671</v>
      </c>
      <c r="H191" s="36">
        <v>335.26666666666671</v>
      </c>
      <c r="I191" s="36">
        <v>341.98333333333341</v>
      </c>
      <c r="J191" s="36">
        <v>353.26666666666671</v>
      </c>
      <c r="K191" s="31">
        <v>330.7</v>
      </c>
      <c r="L191" s="31">
        <v>312.7</v>
      </c>
      <c r="M191" s="31">
        <v>263.93081999999998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131</v>
      </c>
      <c r="D192" s="36">
        <v>130.1</v>
      </c>
      <c r="E192" s="36">
        <v>128.75</v>
      </c>
      <c r="F192" s="36">
        <v>126.5</v>
      </c>
      <c r="G192" s="36">
        <v>125.15</v>
      </c>
      <c r="H192" s="36">
        <v>132.35</v>
      </c>
      <c r="I192" s="36">
        <v>133.69999999999996</v>
      </c>
      <c r="J192" s="36">
        <v>135.94999999999999</v>
      </c>
      <c r="K192" s="31">
        <v>131.44999999999999</v>
      </c>
      <c r="L192" s="31">
        <v>127.85</v>
      </c>
      <c r="M192" s="31">
        <v>349.14398999999997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3787.5</v>
      </c>
      <c r="D193" s="36">
        <v>3779.1833333333329</v>
      </c>
      <c r="E193" s="36">
        <v>3751.6666666666661</v>
      </c>
      <c r="F193" s="36">
        <v>3715.833333333333</v>
      </c>
      <c r="G193" s="36">
        <v>3688.3166666666662</v>
      </c>
      <c r="H193" s="36">
        <v>3815.016666666666</v>
      </c>
      <c r="I193" s="36">
        <v>3842.5333333333333</v>
      </c>
      <c r="J193" s="36">
        <v>3878.3666666666659</v>
      </c>
      <c r="K193" s="31">
        <v>3806.7</v>
      </c>
      <c r="L193" s="31">
        <v>3743.35</v>
      </c>
      <c r="M193" s="31">
        <v>15.17562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1250.0999999999999</v>
      </c>
      <c r="D194" s="36">
        <v>1244.8833333333332</v>
      </c>
      <c r="E194" s="36">
        <v>1231.2166666666665</v>
      </c>
      <c r="F194" s="36">
        <v>1212.3333333333333</v>
      </c>
      <c r="G194" s="36">
        <v>1198.6666666666665</v>
      </c>
      <c r="H194" s="36">
        <v>1263.7666666666664</v>
      </c>
      <c r="I194" s="36">
        <v>1277.4333333333334</v>
      </c>
      <c r="J194" s="36">
        <v>1296.3166666666664</v>
      </c>
      <c r="K194" s="31">
        <v>1258.55</v>
      </c>
      <c r="L194" s="31">
        <v>1226</v>
      </c>
      <c r="M194" s="31">
        <v>33.375329999999998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3565.95</v>
      </c>
      <c r="D195" s="36">
        <v>3530.2333333333336</v>
      </c>
      <c r="E195" s="36">
        <v>3435.4666666666672</v>
      </c>
      <c r="F195" s="36">
        <v>3304.9833333333336</v>
      </c>
      <c r="G195" s="36">
        <v>3210.2166666666672</v>
      </c>
      <c r="H195" s="36">
        <v>3660.7166666666672</v>
      </c>
      <c r="I195" s="36">
        <v>3755.4833333333336</v>
      </c>
      <c r="J195" s="36">
        <v>3885.9666666666672</v>
      </c>
      <c r="K195" s="31">
        <v>3625</v>
      </c>
      <c r="L195" s="31">
        <v>3399.75</v>
      </c>
      <c r="M195" s="31">
        <v>1.3523799999999999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3580</v>
      </c>
      <c r="D196" s="36">
        <v>3565.9166666666665</v>
      </c>
      <c r="E196" s="36">
        <v>3532.8833333333332</v>
      </c>
      <c r="F196" s="36">
        <v>3485.7666666666669</v>
      </c>
      <c r="G196" s="36">
        <v>3452.7333333333336</v>
      </c>
      <c r="H196" s="36">
        <v>3613.0333333333328</v>
      </c>
      <c r="I196" s="36">
        <v>3646.0666666666666</v>
      </c>
      <c r="J196" s="36">
        <v>3693.1833333333325</v>
      </c>
      <c r="K196" s="31">
        <v>3598.95</v>
      </c>
      <c r="L196" s="31">
        <v>3518.8</v>
      </c>
      <c r="M196" s="31">
        <v>8.1672200000000004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2195.1999999999998</v>
      </c>
      <c r="D197" s="36">
        <v>2171.9</v>
      </c>
      <c r="E197" s="36">
        <v>2137.1000000000004</v>
      </c>
      <c r="F197" s="36">
        <v>2079.0000000000005</v>
      </c>
      <c r="G197" s="36">
        <v>2044.2000000000007</v>
      </c>
      <c r="H197" s="36">
        <v>2230</v>
      </c>
      <c r="I197" s="36">
        <v>2264.8000000000002</v>
      </c>
      <c r="J197" s="36">
        <v>2322.8999999999996</v>
      </c>
      <c r="K197" s="31">
        <v>2206.6999999999998</v>
      </c>
      <c r="L197" s="31">
        <v>2113.8000000000002</v>
      </c>
      <c r="M197" s="31">
        <v>2.7279599999999999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908.3</v>
      </c>
      <c r="D198" s="36">
        <v>896.43333333333339</v>
      </c>
      <c r="E198" s="36">
        <v>880.86666666666679</v>
      </c>
      <c r="F198" s="36">
        <v>853.43333333333339</v>
      </c>
      <c r="G198" s="36">
        <v>837.86666666666679</v>
      </c>
      <c r="H198" s="36">
        <v>923.86666666666679</v>
      </c>
      <c r="I198" s="36">
        <v>939.43333333333339</v>
      </c>
      <c r="J198" s="36">
        <v>966.86666666666679</v>
      </c>
      <c r="K198" s="31">
        <v>912</v>
      </c>
      <c r="L198" s="31">
        <v>869</v>
      </c>
      <c r="M198" s="31">
        <v>3.0339299999999998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2955.2</v>
      </c>
      <c r="D199" s="36">
        <v>2934.8666666666668</v>
      </c>
      <c r="E199" s="36">
        <v>2899.8333333333335</v>
      </c>
      <c r="F199" s="36">
        <v>2844.4666666666667</v>
      </c>
      <c r="G199" s="36">
        <v>2809.4333333333334</v>
      </c>
      <c r="H199" s="36">
        <v>2990.2333333333336</v>
      </c>
      <c r="I199" s="36">
        <v>3025.2666666666664</v>
      </c>
      <c r="J199" s="36">
        <v>3080.6333333333337</v>
      </c>
      <c r="K199" s="31">
        <v>2969.9</v>
      </c>
      <c r="L199" s="31">
        <v>2879.5</v>
      </c>
      <c r="M199" s="31">
        <v>6.3141999999999996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36.049999999999997</v>
      </c>
      <c r="D200" s="36">
        <v>35.699999999999996</v>
      </c>
      <c r="E200" s="36">
        <v>35.199999999999989</v>
      </c>
      <c r="F200" s="36">
        <v>34.349999999999994</v>
      </c>
      <c r="G200" s="36">
        <v>33.849999999999987</v>
      </c>
      <c r="H200" s="36">
        <v>36.54999999999999</v>
      </c>
      <c r="I200" s="36">
        <v>37.050000000000004</v>
      </c>
      <c r="J200" s="36">
        <v>37.899999999999991</v>
      </c>
      <c r="K200" s="31">
        <v>36.200000000000003</v>
      </c>
      <c r="L200" s="31">
        <v>34.85</v>
      </c>
      <c r="M200" s="31">
        <v>107.88509000000001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89.5</v>
      </c>
      <c r="D201" s="36">
        <v>89.333333333333329</v>
      </c>
      <c r="E201" s="36">
        <v>87.36666666666666</v>
      </c>
      <c r="F201" s="36">
        <v>85.233333333333334</v>
      </c>
      <c r="G201" s="36">
        <v>83.266666666666666</v>
      </c>
      <c r="H201" s="36">
        <v>91.466666666666654</v>
      </c>
      <c r="I201" s="36">
        <v>93.433333333333323</v>
      </c>
      <c r="J201" s="36">
        <v>95.566666666666649</v>
      </c>
      <c r="K201" s="31">
        <v>91.3</v>
      </c>
      <c r="L201" s="31">
        <v>87.2</v>
      </c>
      <c r="M201" s="31">
        <v>48.357379999999999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1945.7</v>
      </c>
      <c r="D202" s="36">
        <v>1947.45</v>
      </c>
      <c r="E202" s="36">
        <v>1922.95</v>
      </c>
      <c r="F202" s="36">
        <v>1900.2</v>
      </c>
      <c r="G202" s="36">
        <v>1875.7</v>
      </c>
      <c r="H202" s="36">
        <v>1970.2</v>
      </c>
      <c r="I202" s="36">
        <v>1994.7</v>
      </c>
      <c r="J202" s="36">
        <v>2017.45</v>
      </c>
      <c r="K202" s="31">
        <v>1971.95</v>
      </c>
      <c r="L202" s="31">
        <v>1924.7</v>
      </c>
      <c r="M202" s="31">
        <v>7.3357000000000001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1703</v>
      </c>
      <c r="D203" s="36">
        <v>1694</v>
      </c>
      <c r="E203" s="36">
        <v>1672</v>
      </c>
      <c r="F203" s="36">
        <v>1641</v>
      </c>
      <c r="G203" s="36">
        <v>1619</v>
      </c>
      <c r="H203" s="36">
        <v>1725</v>
      </c>
      <c r="I203" s="36">
        <v>1747</v>
      </c>
      <c r="J203" s="36">
        <v>1778</v>
      </c>
      <c r="K203" s="31">
        <v>1716</v>
      </c>
      <c r="L203" s="31">
        <v>1663</v>
      </c>
      <c r="M203" s="31">
        <v>1.61896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9954.4500000000007</v>
      </c>
      <c r="D204" s="36">
        <v>9921.4333333333343</v>
      </c>
      <c r="E204" s="36">
        <v>9857.8666666666686</v>
      </c>
      <c r="F204" s="36">
        <v>9761.2833333333347</v>
      </c>
      <c r="G204" s="36">
        <v>9697.716666666669</v>
      </c>
      <c r="H204" s="36">
        <v>10018.016666666668</v>
      </c>
      <c r="I204" s="36">
        <v>10081.583333333334</v>
      </c>
      <c r="J204" s="36">
        <v>10178.166666666668</v>
      </c>
      <c r="K204" s="31">
        <v>9985</v>
      </c>
      <c r="L204" s="31">
        <v>9824.85</v>
      </c>
      <c r="M204" s="31">
        <v>2.1673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118.55</v>
      </c>
      <c r="D205" s="36">
        <v>116.76666666666665</v>
      </c>
      <c r="E205" s="36">
        <v>114.3833333333333</v>
      </c>
      <c r="F205" s="36">
        <v>110.21666666666664</v>
      </c>
      <c r="G205" s="36">
        <v>107.83333333333329</v>
      </c>
      <c r="H205" s="36">
        <v>120.93333333333331</v>
      </c>
      <c r="I205" s="36">
        <v>123.31666666666666</v>
      </c>
      <c r="J205" s="36">
        <v>127.48333333333332</v>
      </c>
      <c r="K205" s="31">
        <v>119.15</v>
      </c>
      <c r="L205" s="31">
        <v>112.6</v>
      </c>
      <c r="M205" s="31">
        <v>161.48701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577.4</v>
      </c>
      <c r="D206" s="36">
        <v>574.35</v>
      </c>
      <c r="E206" s="36">
        <v>568.75</v>
      </c>
      <c r="F206" s="36">
        <v>560.1</v>
      </c>
      <c r="G206" s="36">
        <v>554.5</v>
      </c>
      <c r="H206" s="36">
        <v>583</v>
      </c>
      <c r="I206" s="36">
        <v>588.60000000000014</v>
      </c>
      <c r="J206" s="36">
        <v>597.25</v>
      </c>
      <c r="K206" s="31">
        <v>579.95000000000005</v>
      </c>
      <c r="L206" s="31">
        <v>565.70000000000005</v>
      </c>
      <c r="M206" s="31">
        <v>30.892600000000002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1291.3</v>
      </c>
      <c r="D207" s="36">
        <v>1257.75</v>
      </c>
      <c r="E207" s="36">
        <v>1215.5</v>
      </c>
      <c r="F207" s="36">
        <v>1139.7</v>
      </c>
      <c r="G207" s="36">
        <v>1097.45</v>
      </c>
      <c r="H207" s="36">
        <v>1333.55</v>
      </c>
      <c r="I207" s="36">
        <v>1375.8</v>
      </c>
      <c r="J207" s="36">
        <v>1451.6</v>
      </c>
      <c r="K207" s="31">
        <v>1300</v>
      </c>
      <c r="L207" s="31">
        <v>1181.95</v>
      </c>
      <c r="M207" s="31">
        <v>47.797220000000003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255.95</v>
      </c>
      <c r="D208" s="36">
        <v>253.98333333333332</v>
      </c>
      <c r="E208" s="36">
        <v>251.06666666666666</v>
      </c>
      <c r="F208" s="36">
        <v>246.18333333333334</v>
      </c>
      <c r="G208" s="36">
        <v>243.26666666666668</v>
      </c>
      <c r="H208" s="36">
        <v>258.86666666666667</v>
      </c>
      <c r="I208" s="36">
        <v>261.7833333333333</v>
      </c>
      <c r="J208" s="36">
        <v>266.66666666666663</v>
      </c>
      <c r="K208" s="31">
        <v>256.89999999999998</v>
      </c>
      <c r="L208" s="31">
        <v>249.1</v>
      </c>
      <c r="M208" s="31">
        <v>108.12029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942.65</v>
      </c>
      <c r="D209" s="36">
        <v>936.06666666666661</v>
      </c>
      <c r="E209" s="36">
        <v>924.13333333333321</v>
      </c>
      <c r="F209" s="36">
        <v>905.61666666666656</v>
      </c>
      <c r="G209" s="36">
        <v>893.68333333333317</v>
      </c>
      <c r="H209" s="36">
        <v>954.58333333333326</v>
      </c>
      <c r="I209" s="36">
        <v>966.51666666666665</v>
      </c>
      <c r="J209" s="36">
        <v>985.0333333333333</v>
      </c>
      <c r="K209" s="31">
        <v>948</v>
      </c>
      <c r="L209" s="31">
        <v>917.55</v>
      </c>
      <c r="M209" s="31">
        <v>30.13363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1356</v>
      </c>
      <c r="D210" s="36">
        <v>1349.45</v>
      </c>
      <c r="E210" s="36">
        <v>1336.95</v>
      </c>
      <c r="F210" s="36">
        <v>1317.9</v>
      </c>
      <c r="G210" s="36">
        <v>1305.4000000000001</v>
      </c>
      <c r="H210" s="36">
        <v>1368.5</v>
      </c>
      <c r="I210" s="36">
        <v>1381</v>
      </c>
      <c r="J210" s="36">
        <v>1400.05</v>
      </c>
      <c r="K210" s="31">
        <v>1361.95</v>
      </c>
      <c r="L210" s="31">
        <v>1330.4</v>
      </c>
      <c r="M210" s="31">
        <v>0.89602000000000004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434</v>
      </c>
      <c r="D211" s="36">
        <v>432.56666666666666</v>
      </c>
      <c r="E211" s="36">
        <v>428.63333333333333</v>
      </c>
      <c r="F211" s="36">
        <v>423.26666666666665</v>
      </c>
      <c r="G211" s="36">
        <v>419.33333333333331</v>
      </c>
      <c r="H211" s="36">
        <v>437.93333333333334</v>
      </c>
      <c r="I211" s="36">
        <v>441.86666666666662</v>
      </c>
      <c r="J211" s="36">
        <v>447.23333333333335</v>
      </c>
      <c r="K211" s="31">
        <v>436.5</v>
      </c>
      <c r="L211" s="31">
        <v>427.2</v>
      </c>
      <c r="M211" s="31">
        <v>53.315040000000003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21.15</v>
      </c>
      <c r="D212" s="36">
        <v>20.783333333333331</v>
      </c>
      <c r="E212" s="36">
        <v>20.316666666666663</v>
      </c>
      <c r="F212" s="36">
        <v>19.483333333333331</v>
      </c>
      <c r="G212" s="36">
        <v>19.016666666666662</v>
      </c>
      <c r="H212" s="36">
        <v>21.616666666666664</v>
      </c>
      <c r="I212" s="36">
        <v>22.083333333333332</v>
      </c>
      <c r="J212" s="36">
        <v>22.916666666666664</v>
      </c>
      <c r="K212" s="31">
        <v>21.25</v>
      </c>
      <c r="L212" s="31">
        <v>19.95</v>
      </c>
      <c r="M212" s="31">
        <v>3185.6715399999998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262.2</v>
      </c>
      <c r="D213" s="36">
        <v>261.68333333333334</v>
      </c>
      <c r="E213" s="36">
        <v>256.56666666666666</v>
      </c>
      <c r="F213" s="36">
        <v>250.93333333333334</v>
      </c>
      <c r="G213" s="36">
        <v>245.81666666666666</v>
      </c>
      <c r="H213" s="36">
        <v>267.31666666666666</v>
      </c>
      <c r="I213" s="36">
        <v>272.43333333333334</v>
      </c>
      <c r="J213" s="36">
        <v>278.06666666666666</v>
      </c>
      <c r="K213" s="31">
        <v>266.8</v>
      </c>
      <c r="L213" s="31">
        <v>256.05</v>
      </c>
      <c r="M213" s="31">
        <v>318.17471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127.35</v>
      </c>
      <c r="D214" s="36">
        <v>125.41666666666664</v>
      </c>
      <c r="E214" s="36">
        <v>122.1333333333333</v>
      </c>
      <c r="F214" s="36">
        <v>116.91666666666666</v>
      </c>
      <c r="G214" s="36">
        <v>113.63333333333331</v>
      </c>
      <c r="H214" s="36">
        <v>130.63333333333327</v>
      </c>
      <c r="I214" s="36">
        <v>133.91666666666663</v>
      </c>
      <c r="J214" s="36">
        <v>139.13333333333327</v>
      </c>
      <c r="K214" s="31">
        <v>128.69999999999999</v>
      </c>
      <c r="L214" s="31">
        <v>120.2</v>
      </c>
      <c r="M214" s="31">
        <v>523.26124000000004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671.45</v>
      </c>
      <c r="D215" s="36">
        <v>664.69999999999993</v>
      </c>
      <c r="E215" s="36">
        <v>654.89999999999986</v>
      </c>
      <c r="F215" s="36">
        <v>638.34999999999991</v>
      </c>
      <c r="G215" s="36">
        <v>628.54999999999984</v>
      </c>
      <c r="H215" s="36">
        <v>681.24999999999989</v>
      </c>
      <c r="I215" s="36">
        <v>691.04999999999984</v>
      </c>
      <c r="J215" s="36">
        <v>707.59999999999991</v>
      </c>
      <c r="K215" s="31">
        <v>674.5</v>
      </c>
      <c r="L215" s="31">
        <v>648.15</v>
      </c>
      <c r="M215" s="31">
        <v>14.04289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3" t="s">
        <v>20</v>
      </c>
      <c r="D9" s="353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48"/>
      <c r="N9" s="1"/>
      <c r="O9" s="1"/>
    </row>
    <row r="10" spans="1:15" ht="42.75" customHeight="1">
      <c r="A10" s="349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635.70000000000005</v>
      </c>
      <c r="D11" s="36">
        <v>635.55000000000007</v>
      </c>
      <c r="E11" s="36">
        <v>627.30000000000018</v>
      </c>
      <c r="F11" s="36">
        <v>618.90000000000009</v>
      </c>
      <c r="G11" s="36">
        <v>610.6500000000002</v>
      </c>
      <c r="H11" s="36">
        <v>643.95000000000016</v>
      </c>
      <c r="I11" s="36">
        <v>652.19999999999993</v>
      </c>
      <c r="J11" s="36">
        <v>660.60000000000014</v>
      </c>
      <c r="K11" s="31">
        <v>643.79999999999995</v>
      </c>
      <c r="L11" s="31">
        <v>627.15</v>
      </c>
      <c r="M11" s="31">
        <v>2.3847299999999998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31358.3</v>
      </c>
      <c r="D12" s="36">
        <v>31175.916666666668</v>
      </c>
      <c r="E12" s="36">
        <v>30651.933333333334</v>
      </c>
      <c r="F12" s="36">
        <v>29945.566666666666</v>
      </c>
      <c r="G12" s="36">
        <v>29421.583333333332</v>
      </c>
      <c r="H12" s="36">
        <v>31882.283333333336</v>
      </c>
      <c r="I12" s="36">
        <v>32406.266666666666</v>
      </c>
      <c r="J12" s="36">
        <v>33112.633333333339</v>
      </c>
      <c r="K12" s="31">
        <v>31699.9</v>
      </c>
      <c r="L12" s="31">
        <v>30469.55</v>
      </c>
      <c r="M12" s="31">
        <v>3.3840000000000002E-2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510</v>
      </c>
      <c r="D13" s="36">
        <v>503</v>
      </c>
      <c r="E13" s="36">
        <v>494</v>
      </c>
      <c r="F13" s="36">
        <v>478</v>
      </c>
      <c r="G13" s="36">
        <v>469</v>
      </c>
      <c r="H13" s="36">
        <v>519</v>
      </c>
      <c r="I13" s="36">
        <v>528</v>
      </c>
      <c r="J13" s="36">
        <v>544</v>
      </c>
      <c r="K13" s="31">
        <v>512</v>
      </c>
      <c r="L13" s="31">
        <v>487</v>
      </c>
      <c r="M13" s="31">
        <v>3.6761400000000002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593.20000000000005</v>
      </c>
      <c r="D14" s="36">
        <v>581.9</v>
      </c>
      <c r="E14" s="36">
        <v>569.4</v>
      </c>
      <c r="F14" s="36">
        <v>545.6</v>
      </c>
      <c r="G14" s="36">
        <v>533.1</v>
      </c>
      <c r="H14" s="36">
        <v>605.69999999999993</v>
      </c>
      <c r="I14" s="36">
        <v>618.19999999999993</v>
      </c>
      <c r="J14" s="36">
        <v>641.99999999999989</v>
      </c>
      <c r="K14" s="31">
        <v>594.4</v>
      </c>
      <c r="L14" s="31">
        <v>558.1</v>
      </c>
      <c r="M14" s="31">
        <v>20.422969999999999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1487.9</v>
      </c>
      <c r="D15" s="36">
        <v>1489.8000000000002</v>
      </c>
      <c r="E15" s="36">
        <v>1465.1500000000003</v>
      </c>
      <c r="F15" s="36">
        <v>1442.4</v>
      </c>
      <c r="G15" s="36">
        <v>1417.7500000000002</v>
      </c>
      <c r="H15" s="36">
        <v>1512.5500000000004</v>
      </c>
      <c r="I15" s="36">
        <v>1537.2</v>
      </c>
      <c r="J15" s="36">
        <v>1559.9500000000005</v>
      </c>
      <c r="K15" s="31">
        <v>1514.45</v>
      </c>
      <c r="L15" s="31">
        <v>1467.05</v>
      </c>
      <c r="M15" s="31">
        <v>2.1251199999999999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4684.5</v>
      </c>
      <c r="D16" s="36">
        <v>4639.6833333333334</v>
      </c>
      <c r="E16" s="36">
        <v>4573.916666666667</v>
      </c>
      <c r="F16" s="36">
        <v>4463.3333333333339</v>
      </c>
      <c r="G16" s="36">
        <v>4397.5666666666675</v>
      </c>
      <c r="H16" s="36">
        <v>4750.2666666666664</v>
      </c>
      <c r="I16" s="36">
        <v>4816.0333333333328</v>
      </c>
      <c r="J16" s="36">
        <v>4926.6166666666659</v>
      </c>
      <c r="K16" s="31">
        <v>4705.45</v>
      </c>
      <c r="L16" s="31">
        <v>4529.1000000000004</v>
      </c>
      <c r="M16" s="31">
        <v>1.91984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22354.75</v>
      </c>
      <c r="D17" s="36">
        <v>22263.25</v>
      </c>
      <c r="E17" s="36">
        <v>22091.5</v>
      </c>
      <c r="F17" s="36">
        <v>21828.25</v>
      </c>
      <c r="G17" s="36">
        <v>21656.5</v>
      </c>
      <c r="H17" s="36">
        <v>22526.5</v>
      </c>
      <c r="I17" s="36">
        <v>22698.25</v>
      </c>
      <c r="J17" s="36">
        <v>22961.5</v>
      </c>
      <c r="K17" s="31">
        <v>22435</v>
      </c>
      <c r="L17" s="31">
        <v>22000</v>
      </c>
      <c r="M17" s="31">
        <v>0.13841000000000001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2107.4</v>
      </c>
      <c r="D18" s="36">
        <v>2089.4833333333331</v>
      </c>
      <c r="E18" s="36">
        <v>2063.9666666666662</v>
      </c>
      <c r="F18" s="36">
        <v>2020.5333333333331</v>
      </c>
      <c r="G18" s="36">
        <v>1995.0166666666662</v>
      </c>
      <c r="H18" s="36">
        <v>2132.9166666666661</v>
      </c>
      <c r="I18" s="36">
        <v>2158.4333333333334</v>
      </c>
      <c r="J18" s="36">
        <v>2201.8666666666663</v>
      </c>
      <c r="K18" s="31">
        <v>2115</v>
      </c>
      <c r="L18" s="31">
        <v>2046.05</v>
      </c>
      <c r="M18" s="31">
        <v>5.0560999999999998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2799.75</v>
      </c>
      <c r="D19" s="36">
        <v>2782.2333333333336</v>
      </c>
      <c r="E19" s="36">
        <v>2742.5166666666673</v>
      </c>
      <c r="F19" s="36">
        <v>2685.2833333333338</v>
      </c>
      <c r="G19" s="36">
        <v>2645.5666666666675</v>
      </c>
      <c r="H19" s="36">
        <v>2839.4666666666672</v>
      </c>
      <c r="I19" s="36">
        <v>2879.1833333333334</v>
      </c>
      <c r="J19" s="36">
        <v>2936.416666666667</v>
      </c>
      <c r="K19" s="31">
        <v>2821.95</v>
      </c>
      <c r="L19" s="31">
        <v>2725</v>
      </c>
      <c r="M19" s="31">
        <v>26.785769999999999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1519.55</v>
      </c>
      <c r="D20" s="36">
        <v>1486.2</v>
      </c>
      <c r="E20" s="36">
        <v>1423.4</v>
      </c>
      <c r="F20" s="36">
        <v>1327.25</v>
      </c>
      <c r="G20" s="36">
        <v>1264.45</v>
      </c>
      <c r="H20" s="36">
        <v>1582.3500000000001</v>
      </c>
      <c r="I20" s="36">
        <v>1645.1499999999999</v>
      </c>
      <c r="J20" s="36">
        <v>1741.3000000000002</v>
      </c>
      <c r="K20" s="31">
        <v>1549</v>
      </c>
      <c r="L20" s="31">
        <v>1390.05</v>
      </c>
      <c r="M20" s="31">
        <v>21.34995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1018.95</v>
      </c>
      <c r="D21" s="36">
        <v>1012.0666666666666</v>
      </c>
      <c r="E21" s="36">
        <v>996.13333333333321</v>
      </c>
      <c r="F21" s="36">
        <v>973.31666666666661</v>
      </c>
      <c r="G21" s="36">
        <v>957.38333333333321</v>
      </c>
      <c r="H21" s="36">
        <v>1034.8833333333332</v>
      </c>
      <c r="I21" s="36">
        <v>1050.8166666666666</v>
      </c>
      <c r="J21" s="36">
        <v>1073.6333333333332</v>
      </c>
      <c r="K21" s="31">
        <v>1028</v>
      </c>
      <c r="L21" s="31">
        <v>989.25</v>
      </c>
      <c r="M21" s="31">
        <v>53.520569999999999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511.65</v>
      </c>
      <c r="D22" s="36">
        <v>505.11666666666662</v>
      </c>
      <c r="E22" s="36">
        <v>491.53333333333319</v>
      </c>
      <c r="F22" s="36">
        <v>471.41666666666657</v>
      </c>
      <c r="G22" s="36">
        <v>457.83333333333314</v>
      </c>
      <c r="H22" s="36">
        <v>525.23333333333323</v>
      </c>
      <c r="I22" s="36">
        <v>538.81666666666661</v>
      </c>
      <c r="J22" s="36">
        <v>558.93333333333328</v>
      </c>
      <c r="K22" s="31">
        <v>518.70000000000005</v>
      </c>
      <c r="L22" s="31">
        <v>485</v>
      </c>
      <c r="M22" s="31">
        <v>22.99409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985</v>
      </c>
      <c r="D23" s="36">
        <v>967.98333333333323</v>
      </c>
      <c r="E23" s="36">
        <v>940.01666666666642</v>
      </c>
      <c r="F23" s="36">
        <v>895.03333333333319</v>
      </c>
      <c r="G23" s="36">
        <v>867.06666666666638</v>
      </c>
      <c r="H23" s="36">
        <v>1012.9666666666665</v>
      </c>
      <c r="I23" s="36">
        <v>1040.9333333333334</v>
      </c>
      <c r="J23" s="36">
        <v>1085.9166666666665</v>
      </c>
      <c r="K23" s="31">
        <v>995.95</v>
      </c>
      <c r="L23" s="31">
        <v>923</v>
      </c>
      <c r="M23" s="31">
        <v>25.78772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351.3</v>
      </c>
      <c r="D24" s="36">
        <v>346.8</v>
      </c>
      <c r="E24" s="36">
        <v>340.6</v>
      </c>
      <c r="F24" s="36">
        <v>329.90000000000003</v>
      </c>
      <c r="G24" s="36">
        <v>323.70000000000005</v>
      </c>
      <c r="H24" s="36">
        <v>357.5</v>
      </c>
      <c r="I24" s="36">
        <v>363.69999999999993</v>
      </c>
      <c r="J24" s="36">
        <v>374.4</v>
      </c>
      <c r="K24" s="31">
        <v>353</v>
      </c>
      <c r="L24" s="31">
        <v>336.1</v>
      </c>
      <c r="M24" s="31">
        <v>17.031230000000001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159.19999999999999</v>
      </c>
      <c r="D25" s="36">
        <v>158</v>
      </c>
      <c r="E25" s="36">
        <v>156.19999999999999</v>
      </c>
      <c r="F25" s="36">
        <v>153.19999999999999</v>
      </c>
      <c r="G25" s="36">
        <v>151.39999999999998</v>
      </c>
      <c r="H25" s="36">
        <v>161</v>
      </c>
      <c r="I25" s="36">
        <v>162.80000000000001</v>
      </c>
      <c r="J25" s="36">
        <v>165.8</v>
      </c>
      <c r="K25" s="31">
        <v>159.80000000000001</v>
      </c>
      <c r="L25" s="31">
        <v>155</v>
      </c>
      <c r="M25" s="31">
        <v>35.565860000000001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219.2</v>
      </c>
      <c r="D26" s="36">
        <v>218.45000000000002</v>
      </c>
      <c r="E26" s="36">
        <v>216.15000000000003</v>
      </c>
      <c r="F26" s="36">
        <v>213.10000000000002</v>
      </c>
      <c r="G26" s="36">
        <v>210.80000000000004</v>
      </c>
      <c r="H26" s="36">
        <v>221.50000000000003</v>
      </c>
      <c r="I26" s="36">
        <v>223.80000000000004</v>
      </c>
      <c r="J26" s="36">
        <v>226.85000000000002</v>
      </c>
      <c r="K26" s="31">
        <v>220.75</v>
      </c>
      <c r="L26" s="31">
        <v>215.4</v>
      </c>
      <c r="M26" s="31">
        <v>26.463039999999999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364.5</v>
      </c>
      <c r="D27" s="36">
        <v>360.7166666666667</v>
      </c>
      <c r="E27" s="36">
        <v>355.83333333333337</v>
      </c>
      <c r="F27" s="36">
        <v>347.16666666666669</v>
      </c>
      <c r="G27" s="36">
        <v>342.28333333333336</v>
      </c>
      <c r="H27" s="36">
        <v>369.38333333333338</v>
      </c>
      <c r="I27" s="36">
        <v>374.26666666666671</v>
      </c>
      <c r="J27" s="36">
        <v>382.93333333333339</v>
      </c>
      <c r="K27" s="31">
        <v>365.6</v>
      </c>
      <c r="L27" s="31">
        <v>352.05</v>
      </c>
      <c r="M27" s="31">
        <v>2.5171199999999998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899.9</v>
      </c>
      <c r="D28" s="36">
        <v>886.30000000000007</v>
      </c>
      <c r="E28" s="36">
        <v>867.60000000000014</v>
      </c>
      <c r="F28" s="36">
        <v>835.30000000000007</v>
      </c>
      <c r="G28" s="36">
        <v>816.60000000000014</v>
      </c>
      <c r="H28" s="36">
        <v>918.60000000000014</v>
      </c>
      <c r="I28" s="36">
        <v>937.30000000000018</v>
      </c>
      <c r="J28" s="36">
        <v>969.60000000000014</v>
      </c>
      <c r="K28" s="31">
        <v>905</v>
      </c>
      <c r="L28" s="31">
        <v>854</v>
      </c>
      <c r="M28" s="31">
        <v>3.4308800000000002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1220.3</v>
      </c>
      <c r="D29" s="36">
        <v>1205.25</v>
      </c>
      <c r="E29" s="36">
        <v>1178.55</v>
      </c>
      <c r="F29" s="36">
        <v>1136.8</v>
      </c>
      <c r="G29" s="36">
        <v>1110.0999999999999</v>
      </c>
      <c r="H29" s="36">
        <v>1247</v>
      </c>
      <c r="I29" s="36">
        <v>1273.6999999999998</v>
      </c>
      <c r="J29" s="36">
        <v>1315.45</v>
      </c>
      <c r="K29" s="31">
        <v>1231.95</v>
      </c>
      <c r="L29" s="31">
        <v>1163.5</v>
      </c>
      <c r="M29" s="31">
        <v>3.1681699999999999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3513</v>
      </c>
      <c r="D30" s="36">
        <v>3520.6666666666665</v>
      </c>
      <c r="E30" s="36">
        <v>3480.3833333333332</v>
      </c>
      <c r="F30" s="36">
        <v>3447.7666666666669</v>
      </c>
      <c r="G30" s="36">
        <v>3407.4833333333336</v>
      </c>
      <c r="H30" s="36">
        <v>3553.2833333333328</v>
      </c>
      <c r="I30" s="36">
        <v>3593.5666666666666</v>
      </c>
      <c r="J30" s="36">
        <v>3626.1833333333325</v>
      </c>
      <c r="K30" s="31">
        <v>3560.95</v>
      </c>
      <c r="L30" s="31">
        <v>3488.05</v>
      </c>
      <c r="M30" s="31">
        <v>0.34278999999999998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1898.85</v>
      </c>
      <c r="D31" s="36">
        <v>1886.4666666666665</v>
      </c>
      <c r="E31" s="36">
        <v>1862.633333333333</v>
      </c>
      <c r="F31" s="36">
        <v>1826.4166666666665</v>
      </c>
      <c r="G31" s="36">
        <v>1802.583333333333</v>
      </c>
      <c r="H31" s="36">
        <v>1922.6833333333329</v>
      </c>
      <c r="I31" s="36">
        <v>1946.5166666666664</v>
      </c>
      <c r="J31" s="36">
        <v>1982.7333333333329</v>
      </c>
      <c r="K31" s="31">
        <v>1910.3</v>
      </c>
      <c r="L31" s="31">
        <v>1850.25</v>
      </c>
      <c r="M31" s="31">
        <v>1.5173300000000001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754.75</v>
      </c>
      <c r="D32" s="36">
        <v>754.9666666666667</v>
      </c>
      <c r="E32" s="36">
        <v>745.78333333333342</v>
      </c>
      <c r="F32" s="36">
        <v>736.81666666666672</v>
      </c>
      <c r="G32" s="36">
        <v>727.63333333333344</v>
      </c>
      <c r="H32" s="36">
        <v>763.93333333333339</v>
      </c>
      <c r="I32" s="36">
        <v>773.11666666666679</v>
      </c>
      <c r="J32" s="36">
        <v>782.08333333333337</v>
      </c>
      <c r="K32" s="31">
        <v>764.15</v>
      </c>
      <c r="L32" s="31">
        <v>746</v>
      </c>
      <c r="M32" s="31">
        <v>0.69425000000000003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4909.8999999999996</v>
      </c>
      <c r="D33" s="36">
        <v>4900.05</v>
      </c>
      <c r="E33" s="36">
        <v>4828.5</v>
      </c>
      <c r="F33" s="36">
        <v>4747.0999999999995</v>
      </c>
      <c r="G33" s="36">
        <v>4675.5499999999993</v>
      </c>
      <c r="H33" s="36">
        <v>4981.4500000000007</v>
      </c>
      <c r="I33" s="36">
        <v>5053.0000000000018</v>
      </c>
      <c r="J33" s="36">
        <v>5134.4000000000015</v>
      </c>
      <c r="K33" s="31">
        <v>4971.6000000000004</v>
      </c>
      <c r="L33" s="31">
        <v>4818.6499999999996</v>
      </c>
      <c r="M33" s="31">
        <v>1.50806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2316.1</v>
      </c>
      <c r="D34" s="36">
        <v>2298.0666666666666</v>
      </c>
      <c r="E34" s="36">
        <v>2269.2333333333331</v>
      </c>
      <c r="F34" s="36">
        <v>2222.3666666666663</v>
      </c>
      <c r="G34" s="36">
        <v>2193.5333333333328</v>
      </c>
      <c r="H34" s="36">
        <v>2344.9333333333334</v>
      </c>
      <c r="I34" s="36">
        <v>2373.7666666666673</v>
      </c>
      <c r="J34" s="36">
        <v>2420.6333333333337</v>
      </c>
      <c r="K34" s="31">
        <v>2326.9</v>
      </c>
      <c r="L34" s="31">
        <v>2251.1999999999998</v>
      </c>
      <c r="M34" s="31">
        <v>0.62189000000000005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762.45</v>
      </c>
      <c r="D35" s="36">
        <v>752.06666666666661</v>
      </c>
      <c r="E35" s="36">
        <v>738.88333333333321</v>
      </c>
      <c r="F35" s="36">
        <v>715.31666666666661</v>
      </c>
      <c r="G35" s="36">
        <v>702.13333333333321</v>
      </c>
      <c r="H35" s="36">
        <v>775.63333333333321</v>
      </c>
      <c r="I35" s="36">
        <v>788.81666666666661</v>
      </c>
      <c r="J35" s="36">
        <v>812.38333333333321</v>
      </c>
      <c r="K35" s="31">
        <v>765.25</v>
      </c>
      <c r="L35" s="31">
        <v>728.5</v>
      </c>
      <c r="M35" s="31">
        <v>6.6183199999999998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3070.75</v>
      </c>
      <c r="D36" s="36">
        <v>3065.0166666666664</v>
      </c>
      <c r="E36" s="36">
        <v>3019.0333333333328</v>
      </c>
      <c r="F36" s="36">
        <v>2967.3166666666666</v>
      </c>
      <c r="G36" s="36">
        <v>2921.333333333333</v>
      </c>
      <c r="H36" s="36">
        <v>3116.7333333333327</v>
      </c>
      <c r="I36" s="36">
        <v>3162.7166666666662</v>
      </c>
      <c r="J36" s="36">
        <v>3214.4333333333325</v>
      </c>
      <c r="K36" s="31">
        <v>3111</v>
      </c>
      <c r="L36" s="31">
        <v>3013.3</v>
      </c>
      <c r="M36" s="31">
        <v>1.51292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503.9</v>
      </c>
      <c r="D37" s="36">
        <v>496.75</v>
      </c>
      <c r="E37" s="36">
        <v>487.6</v>
      </c>
      <c r="F37" s="36">
        <v>471.3</v>
      </c>
      <c r="G37" s="36">
        <v>462.15000000000003</v>
      </c>
      <c r="H37" s="36">
        <v>513.04999999999995</v>
      </c>
      <c r="I37" s="36">
        <v>522.20000000000005</v>
      </c>
      <c r="J37" s="36">
        <v>538.5</v>
      </c>
      <c r="K37" s="31">
        <v>505.9</v>
      </c>
      <c r="L37" s="31">
        <v>480.45</v>
      </c>
      <c r="M37" s="31">
        <v>36.103870000000001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3248.1</v>
      </c>
      <c r="D38" s="36">
        <v>3221.5333333333333</v>
      </c>
      <c r="E38" s="36">
        <v>3160.7166666666667</v>
      </c>
      <c r="F38" s="36">
        <v>3073.3333333333335</v>
      </c>
      <c r="G38" s="36">
        <v>3012.5166666666669</v>
      </c>
      <c r="H38" s="36">
        <v>3308.9166666666665</v>
      </c>
      <c r="I38" s="36">
        <v>3369.7333333333331</v>
      </c>
      <c r="J38" s="36">
        <v>3457.1166666666663</v>
      </c>
      <c r="K38" s="31">
        <v>3282.35</v>
      </c>
      <c r="L38" s="31">
        <v>3134.15</v>
      </c>
      <c r="M38" s="31">
        <v>3.9598499999999999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1022.6</v>
      </c>
      <c r="D39" s="36">
        <v>1022.8333333333334</v>
      </c>
      <c r="E39" s="36">
        <v>1015.7666666666667</v>
      </c>
      <c r="F39" s="36">
        <v>1008.9333333333333</v>
      </c>
      <c r="G39" s="36">
        <v>1001.8666666666666</v>
      </c>
      <c r="H39" s="36">
        <v>1029.6666666666667</v>
      </c>
      <c r="I39" s="36">
        <v>1036.7333333333336</v>
      </c>
      <c r="J39" s="36">
        <v>1043.5666666666668</v>
      </c>
      <c r="K39" s="31">
        <v>1029.9000000000001</v>
      </c>
      <c r="L39" s="31">
        <v>1016</v>
      </c>
      <c r="M39" s="31">
        <v>0.53010999999999997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5389.35</v>
      </c>
      <c r="D40" s="36">
        <v>5352.7833333333338</v>
      </c>
      <c r="E40" s="36">
        <v>5286.5666666666675</v>
      </c>
      <c r="F40" s="36">
        <v>5183.7833333333338</v>
      </c>
      <c r="G40" s="36">
        <v>5117.5666666666675</v>
      </c>
      <c r="H40" s="36">
        <v>5455.5666666666675</v>
      </c>
      <c r="I40" s="36">
        <v>5521.7833333333328</v>
      </c>
      <c r="J40" s="36">
        <v>5624.5666666666675</v>
      </c>
      <c r="K40" s="31">
        <v>5419</v>
      </c>
      <c r="L40" s="31">
        <v>5250</v>
      </c>
      <c r="M40" s="31">
        <v>0.88010999999999995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1585.7</v>
      </c>
      <c r="D41" s="36">
        <v>1573.9333333333334</v>
      </c>
      <c r="E41" s="36">
        <v>1552.1666666666667</v>
      </c>
      <c r="F41" s="36">
        <v>1518.6333333333334</v>
      </c>
      <c r="G41" s="36">
        <v>1496.8666666666668</v>
      </c>
      <c r="H41" s="36">
        <v>1607.4666666666667</v>
      </c>
      <c r="I41" s="36">
        <v>1629.2333333333331</v>
      </c>
      <c r="J41" s="36">
        <v>1662.7666666666667</v>
      </c>
      <c r="K41" s="31">
        <v>1595.7</v>
      </c>
      <c r="L41" s="31">
        <v>1540.4</v>
      </c>
      <c r="M41" s="31">
        <v>3.1079699999999999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5475.85</v>
      </c>
      <c r="D42" s="36">
        <v>5437.9000000000005</v>
      </c>
      <c r="E42" s="36">
        <v>5322.8000000000011</v>
      </c>
      <c r="F42" s="36">
        <v>5169.7500000000009</v>
      </c>
      <c r="G42" s="36">
        <v>5054.6500000000015</v>
      </c>
      <c r="H42" s="36">
        <v>5590.9500000000007</v>
      </c>
      <c r="I42" s="36">
        <v>5706.0500000000011</v>
      </c>
      <c r="J42" s="36">
        <v>5859.1</v>
      </c>
      <c r="K42" s="31">
        <v>5553</v>
      </c>
      <c r="L42" s="31">
        <v>5284.85</v>
      </c>
      <c r="M42" s="31">
        <v>4.87514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430.25</v>
      </c>
      <c r="D43" s="36">
        <v>429</v>
      </c>
      <c r="E43" s="36">
        <v>420.5</v>
      </c>
      <c r="F43" s="36">
        <v>410.75</v>
      </c>
      <c r="G43" s="36">
        <v>402.25</v>
      </c>
      <c r="H43" s="36">
        <v>438.75</v>
      </c>
      <c r="I43" s="36">
        <v>447.25</v>
      </c>
      <c r="J43" s="36">
        <v>457</v>
      </c>
      <c r="K43" s="31">
        <v>437.5</v>
      </c>
      <c r="L43" s="31">
        <v>419.25</v>
      </c>
      <c r="M43" s="31">
        <v>42.601019999999998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327.8</v>
      </c>
      <c r="D44" s="36">
        <v>324.7166666666667</v>
      </c>
      <c r="E44" s="36">
        <v>318.58333333333337</v>
      </c>
      <c r="F44" s="36">
        <v>309.36666666666667</v>
      </c>
      <c r="G44" s="36">
        <v>303.23333333333335</v>
      </c>
      <c r="H44" s="36">
        <v>333.93333333333339</v>
      </c>
      <c r="I44" s="36">
        <v>340.06666666666672</v>
      </c>
      <c r="J44" s="36">
        <v>349.28333333333342</v>
      </c>
      <c r="K44" s="31">
        <v>330.85</v>
      </c>
      <c r="L44" s="31">
        <v>315.5</v>
      </c>
      <c r="M44" s="31">
        <v>36.137839999999997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661.5</v>
      </c>
      <c r="D45" s="36">
        <v>649.16666666666663</v>
      </c>
      <c r="E45" s="36">
        <v>630.38333333333321</v>
      </c>
      <c r="F45" s="36">
        <v>599.26666666666654</v>
      </c>
      <c r="G45" s="36">
        <v>580.48333333333312</v>
      </c>
      <c r="H45" s="36">
        <v>680.2833333333333</v>
      </c>
      <c r="I45" s="36">
        <v>699.06666666666683</v>
      </c>
      <c r="J45" s="36">
        <v>730.18333333333339</v>
      </c>
      <c r="K45" s="31">
        <v>667.95</v>
      </c>
      <c r="L45" s="31">
        <v>618.04999999999995</v>
      </c>
      <c r="M45" s="31">
        <v>7.4063100000000004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561.95000000000005</v>
      </c>
      <c r="D46" s="36">
        <v>558.31666666666672</v>
      </c>
      <c r="E46" s="36">
        <v>553.63333333333344</v>
      </c>
      <c r="F46" s="36">
        <v>545.31666666666672</v>
      </c>
      <c r="G46" s="36">
        <v>540.63333333333344</v>
      </c>
      <c r="H46" s="36">
        <v>566.63333333333344</v>
      </c>
      <c r="I46" s="36">
        <v>571.31666666666661</v>
      </c>
      <c r="J46" s="36">
        <v>579.63333333333344</v>
      </c>
      <c r="K46" s="31">
        <v>563</v>
      </c>
      <c r="L46" s="31">
        <v>550</v>
      </c>
      <c r="M46" s="31">
        <v>0.55166999999999999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169.35</v>
      </c>
      <c r="D47" s="36">
        <v>168.61666666666667</v>
      </c>
      <c r="E47" s="36">
        <v>165.98333333333335</v>
      </c>
      <c r="F47" s="36">
        <v>162.61666666666667</v>
      </c>
      <c r="G47" s="36">
        <v>159.98333333333335</v>
      </c>
      <c r="H47" s="36">
        <v>171.98333333333335</v>
      </c>
      <c r="I47" s="36">
        <v>174.61666666666667</v>
      </c>
      <c r="J47" s="36">
        <v>177.98333333333335</v>
      </c>
      <c r="K47" s="31">
        <v>171.25</v>
      </c>
      <c r="L47" s="31">
        <v>165.25</v>
      </c>
      <c r="M47" s="31">
        <v>204.14171999999999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3302.95</v>
      </c>
      <c r="D48" s="36">
        <v>3298.2666666666664</v>
      </c>
      <c r="E48" s="36">
        <v>3276.5333333333328</v>
      </c>
      <c r="F48" s="36">
        <v>3250.1166666666663</v>
      </c>
      <c r="G48" s="36">
        <v>3228.3833333333328</v>
      </c>
      <c r="H48" s="36">
        <v>3324.6833333333329</v>
      </c>
      <c r="I48" s="36">
        <v>3346.4166666666665</v>
      </c>
      <c r="J48" s="36">
        <v>3372.833333333333</v>
      </c>
      <c r="K48" s="31">
        <v>3320</v>
      </c>
      <c r="L48" s="31">
        <v>3271.85</v>
      </c>
      <c r="M48" s="31">
        <v>15.858790000000001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388.65</v>
      </c>
      <c r="D49" s="36">
        <v>387.88333333333327</v>
      </c>
      <c r="E49" s="36">
        <v>383.31666666666655</v>
      </c>
      <c r="F49" s="36">
        <v>377.98333333333329</v>
      </c>
      <c r="G49" s="36">
        <v>373.41666666666657</v>
      </c>
      <c r="H49" s="36">
        <v>393.21666666666653</v>
      </c>
      <c r="I49" s="36">
        <v>397.78333333333325</v>
      </c>
      <c r="J49" s="36">
        <v>403.1166666666665</v>
      </c>
      <c r="K49" s="31">
        <v>392.45</v>
      </c>
      <c r="L49" s="31">
        <v>382.55</v>
      </c>
      <c r="M49" s="31">
        <v>1.71414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1884.15</v>
      </c>
      <c r="D50" s="36">
        <v>1865.5666666666666</v>
      </c>
      <c r="E50" s="36">
        <v>1842.1333333333332</v>
      </c>
      <c r="F50" s="36">
        <v>1800.1166666666666</v>
      </c>
      <c r="G50" s="36">
        <v>1776.6833333333332</v>
      </c>
      <c r="H50" s="36">
        <v>1907.5833333333333</v>
      </c>
      <c r="I50" s="36">
        <v>1931.0166666666667</v>
      </c>
      <c r="J50" s="36">
        <v>1973.0333333333333</v>
      </c>
      <c r="K50" s="31">
        <v>1889</v>
      </c>
      <c r="L50" s="31">
        <v>1823.55</v>
      </c>
      <c r="M50" s="31">
        <v>4.0069800000000004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6862.45</v>
      </c>
      <c r="D51" s="36">
        <v>6829.4666666666672</v>
      </c>
      <c r="E51" s="36">
        <v>6776.9833333333345</v>
      </c>
      <c r="F51" s="36">
        <v>6691.5166666666673</v>
      </c>
      <c r="G51" s="36">
        <v>6639.0333333333347</v>
      </c>
      <c r="H51" s="36">
        <v>6914.9333333333343</v>
      </c>
      <c r="I51" s="36">
        <v>6967.4166666666679</v>
      </c>
      <c r="J51" s="36">
        <v>7052.8833333333341</v>
      </c>
      <c r="K51" s="31">
        <v>6881.95</v>
      </c>
      <c r="L51" s="31">
        <v>6744</v>
      </c>
      <c r="M51" s="31">
        <v>0.51051999999999997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771.3</v>
      </c>
      <c r="D52" s="36">
        <v>762.6</v>
      </c>
      <c r="E52" s="36">
        <v>752.2</v>
      </c>
      <c r="F52" s="36">
        <v>733.1</v>
      </c>
      <c r="G52" s="36">
        <v>722.7</v>
      </c>
      <c r="H52" s="36">
        <v>781.7</v>
      </c>
      <c r="I52" s="36">
        <v>792.09999999999991</v>
      </c>
      <c r="J52" s="36">
        <v>811.2</v>
      </c>
      <c r="K52" s="31">
        <v>773</v>
      </c>
      <c r="L52" s="31">
        <v>743.5</v>
      </c>
      <c r="M52" s="31">
        <v>23.138249999999999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1092.1500000000001</v>
      </c>
      <c r="D53" s="36">
        <v>1062.8333333333333</v>
      </c>
      <c r="E53" s="36">
        <v>1027.8666666666666</v>
      </c>
      <c r="F53" s="36">
        <v>963.58333333333326</v>
      </c>
      <c r="G53" s="36">
        <v>928.61666666666656</v>
      </c>
      <c r="H53" s="36">
        <v>1127.1166666666666</v>
      </c>
      <c r="I53" s="36">
        <v>1162.0833333333333</v>
      </c>
      <c r="J53" s="36">
        <v>1226.3666666666666</v>
      </c>
      <c r="K53" s="31">
        <v>1097.8</v>
      </c>
      <c r="L53" s="31">
        <v>998.55</v>
      </c>
      <c r="M53" s="31">
        <v>50.484650000000002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400.55</v>
      </c>
      <c r="D54" s="36">
        <v>400.20000000000005</v>
      </c>
      <c r="E54" s="36">
        <v>395.80000000000007</v>
      </c>
      <c r="F54" s="36">
        <v>391.05</v>
      </c>
      <c r="G54" s="36">
        <v>386.65000000000003</v>
      </c>
      <c r="H54" s="36">
        <v>404.9500000000001</v>
      </c>
      <c r="I54" s="36">
        <v>409.35000000000008</v>
      </c>
      <c r="J54" s="36">
        <v>414.10000000000014</v>
      </c>
      <c r="K54" s="31">
        <v>404.6</v>
      </c>
      <c r="L54" s="31">
        <v>395.45</v>
      </c>
      <c r="M54" s="31">
        <v>1.71601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3954.5</v>
      </c>
      <c r="D55" s="36">
        <v>3961.4833333333336</v>
      </c>
      <c r="E55" s="36">
        <v>3913.0666666666671</v>
      </c>
      <c r="F55" s="36">
        <v>3871.6333333333337</v>
      </c>
      <c r="G55" s="36">
        <v>3823.2166666666672</v>
      </c>
      <c r="H55" s="36">
        <v>4002.916666666667</v>
      </c>
      <c r="I55" s="36">
        <v>4051.333333333333</v>
      </c>
      <c r="J55" s="36">
        <v>4092.7666666666669</v>
      </c>
      <c r="K55" s="31">
        <v>4009.9</v>
      </c>
      <c r="L55" s="31">
        <v>3920.05</v>
      </c>
      <c r="M55" s="31">
        <v>2.8685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1095.4000000000001</v>
      </c>
      <c r="D56" s="36">
        <v>1092.1666666666667</v>
      </c>
      <c r="E56" s="36">
        <v>1080.4333333333334</v>
      </c>
      <c r="F56" s="36">
        <v>1065.4666666666667</v>
      </c>
      <c r="G56" s="36">
        <v>1053.7333333333333</v>
      </c>
      <c r="H56" s="36">
        <v>1107.1333333333334</v>
      </c>
      <c r="I56" s="36">
        <v>1118.8666666666666</v>
      </c>
      <c r="J56" s="36">
        <v>1133.8333333333335</v>
      </c>
      <c r="K56" s="31">
        <v>1103.9000000000001</v>
      </c>
      <c r="L56" s="31">
        <v>1077.2</v>
      </c>
      <c r="M56" s="31">
        <v>109.14682000000001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6246.35</v>
      </c>
      <c r="D57" s="36">
        <v>6274.45</v>
      </c>
      <c r="E57" s="36">
        <v>6203.9</v>
      </c>
      <c r="F57" s="36">
        <v>6161.45</v>
      </c>
      <c r="G57" s="36">
        <v>6090.9</v>
      </c>
      <c r="H57" s="36">
        <v>6316.9</v>
      </c>
      <c r="I57" s="36">
        <v>6387.4500000000007</v>
      </c>
      <c r="J57" s="36">
        <v>6429.9</v>
      </c>
      <c r="K57" s="31">
        <v>6345</v>
      </c>
      <c r="L57" s="31">
        <v>6232</v>
      </c>
      <c r="M57" s="31">
        <v>3.9771700000000001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7367.15</v>
      </c>
      <c r="D58" s="36">
        <v>7383.2166666666672</v>
      </c>
      <c r="E58" s="36">
        <v>7289.4333333333343</v>
      </c>
      <c r="F58" s="36">
        <v>7211.7166666666672</v>
      </c>
      <c r="G58" s="36">
        <v>7117.9333333333343</v>
      </c>
      <c r="H58" s="36">
        <v>7460.9333333333343</v>
      </c>
      <c r="I58" s="36">
        <v>7554.7166666666672</v>
      </c>
      <c r="J58" s="36">
        <v>7632.4333333333343</v>
      </c>
      <c r="K58" s="31">
        <v>7477</v>
      </c>
      <c r="L58" s="31">
        <v>7305.5</v>
      </c>
      <c r="M58" s="31">
        <v>9.1308199999999999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1666.85</v>
      </c>
      <c r="D59" s="36">
        <v>1669.6333333333332</v>
      </c>
      <c r="E59" s="36">
        <v>1657.4666666666665</v>
      </c>
      <c r="F59" s="36">
        <v>1648.0833333333333</v>
      </c>
      <c r="G59" s="36">
        <v>1635.9166666666665</v>
      </c>
      <c r="H59" s="36">
        <v>1679.0166666666664</v>
      </c>
      <c r="I59" s="36">
        <v>1691.1833333333334</v>
      </c>
      <c r="J59" s="36">
        <v>1700.5666666666664</v>
      </c>
      <c r="K59" s="31">
        <v>1681.8</v>
      </c>
      <c r="L59" s="31">
        <v>1660.25</v>
      </c>
      <c r="M59" s="31">
        <v>9.8803400000000003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7742.95</v>
      </c>
      <c r="D60" s="36">
        <v>7735.9833333333336</v>
      </c>
      <c r="E60" s="36">
        <v>7666.9666666666672</v>
      </c>
      <c r="F60" s="36">
        <v>7590.9833333333336</v>
      </c>
      <c r="G60" s="36">
        <v>7521.9666666666672</v>
      </c>
      <c r="H60" s="36">
        <v>7811.9666666666672</v>
      </c>
      <c r="I60" s="36">
        <v>7880.9833333333336</v>
      </c>
      <c r="J60" s="36">
        <v>7956.9666666666672</v>
      </c>
      <c r="K60" s="31">
        <v>7805</v>
      </c>
      <c r="L60" s="31">
        <v>7660</v>
      </c>
      <c r="M60" s="31">
        <v>0.29668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2365.5500000000002</v>
      </c>
      <c r="D61" s="36">
        <v>2327.0166666666669</v>
      </c>
      <c r="E61" s="36">
        <v>2267.5333333333338</v>
      </c>
      <c r="F61" s="36">
        <v>2169.5166666666669</v>
      </c>
      <c r="G61" s="36">
        <v>2110.0333333333338</v>
      </c>
      <c r="H61" s="36">
        <v>2425.0333333333338</v>
      </c>
      <c r="I61" s="36">
        <v>2484.5166666666664</v>
      </c>
      <c r="J61" s="36">
        <v>2582.5333333333338</v>
      </c>
      <c r="K61" s="31">
        <v>2386.5</v>
      </c>
      <c r="L61" s="31">
        <v>2229</v>
      </c>
      <c r="M61" s="31">
        <v>1.25373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2479.6</v>
      </c>
      <c r="D62" s="36">
        <v>2457.7999999999997</v>
      </c>
      <c r="E62" s="36">
        <v>2429.2999999999993</v>
      </c>
      <c r="F62" s="36">
        <v>2378.9999999999995</v>
      </c>
      <c r="G62" s="36">
        <v>2350.4999999999991</v>
      </c>
      <c r="H62" s="36">
        <v>2508.0999999999995</v>
      </c>
      <c r="I62" s="36">
        <v>2536.6000000000004</v>
      </c>
      <c r="J62" s="36">
        <v>2586.8999999999996</v>
      </c>
      <c r="K62" s="31">
        <v>2486.3000000000002</v>
      </c>
      <c r="L62" s="31">
        <v>2407.5</v>
      </c>
      <c r="M62" s="31">
        <v>1.6072500000000001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385.9</v>
      </c>
      <c r="D63" s="36">
        <v>384</v>
      </c>
      <c r="E63" s="36">
        <v>381</v>
      </c>
      <c r="F63" s="36">
        <v>376.1</v>
      </c>
      <c r="G63" s="36">
        <v>373.1</v>
      </c>
      <c r="H63" s="36">
        <v>388.9</v>
      </c>
      <c r="I63" s="36">
        <v>391.9</v>
      </c>
      <c r="J63" s="36">
        <v>396.79999999999995</v>
      </c>
      <c r="K63" s="31">
        <v>387</v>
      </c>
      <c r="L63" s="31">
        <v>379.1</v>
      </c>
      <c r="M63" s="31">
        <v>21.177659999999999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238.25</v>
      </c>
      <c r="D64" s="36">
        <v>237.4</v>
      </c>
      <c r="E64" s="36">
        <v>233.8</v>
      </c>
      <c r="F64" s="36">
        <v>229.35</v>
      </c>
      <c r="G64" s="36">
        <v>225.75</v>
      </c>
      <c r="H64" s="36">
        <v>241.85000000000002</v>
      </c>
      <c r="I64" s="36">
        <v>245.45</v>
      </c>
      <c r="J64" s="36">
        <v>249.90000000000003</v>
      </c>
      <c r="K64" s="31">
        <v>241</v>
      </c>
      <c r="L64" s="31">
        <v>232.95</v>
      </c>
      <c r="M64" s="31">
        <v>139.78533999999999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224.85</v>
      </c>
      <c r="D65" s="36">
        <v>221.95000000000002</v>
      </c>
      <c r="E65" s="36">
        <v>218.00000000000003</v>
      </c>
      <c r="F65" s="36">
        <v>211.15</v>
      </c>
      <c r="G65" s="36">
        <v>207.20000000000002</v>
      </c>
      <c r="H65" s="36">
        <v>228.80000000000004</v>
      </c>
      <c r="I65" s="36">
        <v>232.75000000000003</v>
      </c>
      <c r="J65" s="36">
        <v>239.60000000000005</v>
      </c>
      <c r="K65" s="31">
        <v>225.9</v>
      </c>
      <c r="L65" s="31">
        <v>215.1</v>
      </c>
      <c r="M65" s="31">
        <v>169.08481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109.5</v>
      </c>
      <c r="D66" s="36">
        <v>108.39999999999999</v>
      </c>
      <c r="E66" s="36">
        <v>106.59999999999998</v>
      </c>
      <c r="F66" s="36">
        <v>103.69999999999999</v>
      </c>
      <c r="G66" s="36">
        <v>101.89999999999998</v>
      </c>
      <c r="H66" s="36">
        <v>111.29999999999998</v>
      </c>
      <c r="I66" s="36">
        <v>113.1</v>
      </c>
      <c r="J66" s="36">
        <v>115.99999999999999</v>
      </c>
      <c r="K66" s="31">
        <v>110.2</v>
      </c>
      <c r="L66" s="31">
        <v>105.5</v>
      </c>
      <c r="M66" s="31">
        <v>242.28179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45.65</v>
      </c>
      <c r="D67" s="36">
        <v>44.866666666666667</v>
      </c>
      <c r="E67" s="36">
        <v>43.833333333333336</v>
      </c>
      <c r="F67" s="36">
        <v>42.016666666666666</v>
      </c>
      <c r="G67" s="36">
        <v>40.983333333333334</v>
      </c>
      <c r="H67" s="36">
        <v>46.683333333333337</v>
      </c>
      <c r="I67" s="36">
        <v>47.716666666666669</v>
      </c>
      <c r="J67" s="36">
        <v>49.533333333333339</v>
      </c>
      <c r="K67" s="31">
        <v>45.9</v>
      </c>
      <c r="L67" s="31">
        <v>43.05</v>
      </c>
      <c r="M67" s="31">
        <v>301.15665999999999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3035.3</v>
      </c>
      <c r="D68" s="36">
        <v>3037.0166666666664</v>
      </c>
      <c r="E68" s="36">
        <v>2967.0333333333328</v>
      </c>
      <c r="F68" s="36">
        <v>2898.7666666666664</v>
      </c>
      <c r="G68" s="36">
        <v>2828.7833333333328</v>
      </c>
      <c r="H68" s="36">
        <v>3105.2833333333328</v>
      </c>
      <c r="I68" s="36">
        <v>3175.2666666666664</v>
      </c>
      <c r="J68" s="36">
        <v>3243.5333333333328</v>
      </c>
      <c r="K68" s="31">
        <v>3107</v>
      </c>
      <c r="L68" s="31">
        <v>2968.75</v>
      </c>
      <c r="M68" s="31">
        <v>0.35902000000000001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1620.05</v>
      </c>
      <c r="D69" s="36">
        <v>1618.7333333333333</v>
      </c>
      <c r="E69" s="36">
        <v>1604.0166666666667</v>
      </c>
      <c r="F69" s="36">
        <v>1587.9833333333333</v>
      </c>
      <c r="G69" s="36">
        <v>1573.2666666666667</v>
      </c>
      <c r="H69" s="36">
        <v>1634.7666666666667</v>
      </c>
      <c r="I69" s="36">
        <v>1649.4833333333333</v>
      </c>
      <c r="J69" s="36">
        <v>1665.5166666666667</v>
      </c>
      <c r="K69" s="31">
        <v>1633.45</v>
      </c>
      <c r="L69" s="31">
        <v>1602.7</v>
      </c>
      <c r="M69" s="31">
        <v>3.1539100000000002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5498.55</v>
      </c>
      <c r="D70" s="36">
        <v>5471.5333333333328</v>
      </c>
      <c r="E70" s="36">
        <v>5427.0666666666657</v>
      </c>
      <c r="F70" s="36">
        <v>5355.583333333333</v>
      </c>
      <c r="G70" s="36">
        <v>5311.1166666666659</v>
      </c>
      <c r="H70" s="36">
        <v>5543.0166666666655</v>
      </c>
      <c r="I70" s="36">
        <v>5587.4833333333327</v>
      </c>
      <c r="J70" s="36">
        <v>5658.9666666666653</v>
      </c>
      <c r="K70" s="31">
        <v>5516</v>
      </c>
      <c r="L70" s="31">
        <v>5400.05</v>
      </c>
      <c r="M70" s="31">
        <v>0.13582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2717.75</v>
      </c>
      <c r="D71" s="36">
        <v>2651.0499999999997</v>
      </c>
      <c r="E71" s="36">
        <v>2553.0999999999995</v>
      </c>
      <c r="F71" s="36">
        <v>2388.4499999999998</v>
      </c>
      <c r="G71" s="36">
        <v>2290.4999999999995</v>
      </c>
      <c r="H71" s="36">
        <v>2815.6999999999994</v>
      </c>
      <c r="I71" s="36">
        <v>2913.6499999999992</v>
      </c>
      <c r="J71" s="36">
        <v>3078.2999999999993</v>
      </c>
      <c r="K71" s="31">
        <v>2749</v>
      </c>
      <c r="L71" s="31">
        <v>2486.4</v>
      </c>
      <c r="M71" s="31">
        <v>11.95837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574.15</v>
      </c>
      <c r="D72" s="36">
        <v>571.36666666666667</v>
      </c>
      <c r="E72" s="36">
        <v>566.43333333333339</v>
      </c>
      <c r="F72" s="36">
        <v>558.7166666666667</v>
      </c>
      <c r="G72" s="36">
        <v>553.78333333333342</v>
      </c>
      <c r="H72" s="36">
        <v>579.08333333333337</v>
      </c>
      <c r="I72" s="36">
        <v>584.01666666666654</v>
      </c>
      <c r="J72" s="36">
        <v>591.73333333333335</v>
      </c>
      <c r="K72" s="31">
        <v>576.29999999999995</v>
      </c>
      <c r="L72" s="31">
        <v>563.65</v>
      </c>
      <c r="M72" s="31">
        <v>4.9946799999999998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1541.2</v>
      </c>
      <c r="D73" s="36">
        <v>1508.7666666666664</v>
      </c>
      <c r="E73" s="36">
        <v>1463.5333333333328</v>
      </c>
      <c r="F73" s="36">
        <v>1385.8666666666663</v>
      </c>
      <c r="G73" s="36">
        <v>1340.6333333333328</v>
      </c>
      <c r="H73" s="36">
        <v>1586.4333333333329</v>
      </c>
      <c r="I73" s="36">
        <v>1631.6666666666665</v>
      </c>
      <c r="J73" s="36">
        <v>1709.333333333333</v>
      </c>
      <c r="K73" s="31">
        <v>1554</v>
      </c>
      <c r="L73" s="31">
        <v>1431.1</v>
      </c>
      <c r="M73" s="31">
        <v>13.803430000000001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170.65</v>
      </c>
      <c r="D74" s="36">
        <v>168.85</v>
      </c>
      <c r="E74" s="36">
        <v>165.85</v>
      </c>
      <c r="F74" s="36">
        <v>161.05000000000001</v>
      </c>
      <c r="G74" s="36">
        <v>158.05000000000001</v>
      </c>
      <c r="H74" s="36">
        <v>173.64999999999998</v>
      </c>
      <c r="I74" s="36">
        <v>176.64999999999998</v>
      </c>
      <c r="J74" s="36">
        <v>181.44999999999996</v>
      </c>
      <c r="K74" s="31">
        <v>171.85</v>
      </c>
      <c r="L74" s="31">
        <v>164.05</v>
      </c>
      <c r="M74" s="31">
        <v>226.46625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1183.95</v>
      </c>
      <c r="D75" s="36">
        <v>1174.8333333333333</v>
      </c>
      <c r="E75" s="36">
        <v>1162.1666666666665</v>
      </c>
      <c r="F75" s="36">
        <v>1140.3833333333332</v>
      </c>
      <c r="G75" s="36">
        <v>1127.7166666666665</v>
      </c>
      <c r="H75" s="36">
        <v>1196.6166666666666</v>
      </c>
      <c r="I75" s="36">
        <v>1209.2833333333331</v>
      </c>
      <c r="J75" s="36">
        <v>1231.0666666666666</v>
      </c>
      <c r="K75" s="31">
        <v>1187.5</v>
      </c>
      <c r="L75" s="31">
        <v>1153.05</v>
      </c>
      <c r="M75" s="31">
        <v>7.1748900000000004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180.45</v>
      </c>
      <c r="D76" s="36">
        <v>175.80000000000004</v>
      </c>
      <c r="E76" s="36">
        <v>170.45000000000007</v>
      </c>
      <c r="F76" s="36">
        <v>160.45000000000005</v>
      </c>
      <c r="G76" s="36">
        <v>155.10000000000008</v>
      </c>
      <c r="H76" s="36">
        <v>185.80000000000007</v>
      </c>
      <c r="I76" s="36">
        <v>191.15000000000003</v>
      </c>
      <c r="J76" s="36">
        <v>201.15000000000006</v>
      </c>
      <c r="K76" s="31">
        <v>181.15</v>
      </c>
      <c r="L76" s="31">
        <v>165.8</v>
      </c>
      <c r="M76" s="31">
        <v>318.83299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449.55</v>
      </c>
      <c r="D77" s="36">
        <v>444.15000000000003</v>
      </c>
      <c r="E77" s="36">
        <v>437.85000000000008</v>
      </c>
      <c r="F77" s="36">
        <v>426.15000000000003</v>
      </c>
      <c r="G77" s="36">
        <v>419.85000000000008</v>
      </c>
      <c r="H77" s="36">
        <v>455.85000000000008</v>
      </c>
      <c r="I77" s="36">
        <v>462.15000000000003</v>
      </c>
      <c r="J77" s="36">
        <v>473.85000000000008</v>
      </c>
      <c r="K77" s="31">
        <v>450.45</v>
      </c>
      <c r="L77" s="31">
        <v>432.45</v>
      </c>
      <c r="M77" s="31">
        <v>92.772069999999999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977.9</v>
      </c>
      <c r="D78" s="36">
        <v>973.15</v>
      </c>
      <c r="E78" s="36">
        <v>964.75</v>
      </c>
      <c r="F78" s="36">
        <v>951.6</v>
      </c>
      <c r="G78" s="36">
        <v>943.2</v>
      </c>
      <c r="H78" s="36">
        <v>986.3</v>
      </c>
      <c r="I78" s="36">
        <v>994.69999999999982</v>
      </c>
      <c r="J78" s="36">
        <v>1007.8499999999999</v>
      </c>
      <c r="K78" s="31">
        <v>981.55</v>
      </c>
      <c r="L78" s="31">
        <v>960</v>
      </c>
      <c r="M78" s="31">
        <v>42.942770000000003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540.75</v>
      </c>
      <c r="D79" s="36">
        <v>535.7833333333333</v>
      </c>
      <c r="E79" s="36">
        <v>526.01666666666665</v>
      </c>
      <c r="F79" s="36">
        <v>511.2833333333333</v>
      </c>
      <c r="G79" s="36">
        <v>501.51666666666665</v>
      </c>
      <c r="H79" s="36">
        <v>550.51666666666665</v>
      </c>
      <c r="I79" s="36">
        <v>560.2833333333333</v>
      </c>
      <c r="J79" s="36">
        <v>575.01666666666665</v>
      </c>
      <c r="K79" s="31">
        <v>545.54999999999995</v>
      </c>
      <c r="L79" s="31">
        <v>521.04999999999995</v>
      </c>
      <c r="M79" s="31">
        <v>1.82514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245.7</v>
      </c>
      <c r="D80" s="36">
        <v>244</v>
      </c>
      <c r="E80" s="36">
        <v>241</v>
      </c>
      <c r="F80" s="36">
        <v>236.3</v>
      </c>
      <c r="G80" s="36">
        <v>233.3</v>
      </c>
      <c r="H80" s="36">
        <v>248.7</v>
      </c>
      <c r="I80" s="36">
        <v>251.7</v>
      </c>
      <c r="J80" s="36">
        <v>256.39999999999998</v>
      </c>
      <c r="K80" s="31">
        <v>247</v>
      </c>
      <c r="L80" s="31">
        <v>239.3</v>
      </c>
      <c r="M80" s="31">
        <v>21.242260000000002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1408.95</v>
      </c>
      <c r="D81" s="36">
        <v>1388.9833333333333</v>
      </c>
      <c r="E81" s="36">
        <v>1362.0166666666667</v>
      </c>
      <c r="F81" s="36">
        <v>1315.0833333333333</v>
      </c>
      <c r="G81" s="36">
        <v>1288.1166666666666</v>
      </c>
      <c r="H81" s="36">
        <v>1435.9166666666667</v>
      </c>
      <c r="I81" s="36">
        <v>1462.8833333333334</v>
      </c>
      <c r="J81" s="36">
        <v>1509.8166666666668</v>
      </c>
      <c r="K81" s="31">
        <v>1415.95</v>
      </c>
      <c r="L81" s="31">
        <v>1342.05</v>
      </c>
      <c r="M81" s="31">
        <v>0.84123999999999999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723.15</v>
      </c>
      <c r="D82" s="36">
        <v>714.93333333333339</v>
      </c>
      <c r="E82" s="36">
        <v>701.16666666666674</v>
      </c>
      <c r="F82" s="36">
        <v>679.18333333333339</v>
      </c>
      <c r="G82" s="36">
        <v>665.41666666666674</v>
      </c>
      <c r="H82" s="36">
        <v>736.91666666666674</v>
      </c>
      <c r="I82" s="36">
        <v>750.68333333333339</v>
      </c>
      <c r="J82" s="36">
        <v>772.66666666666674</v>
      </c>
      <c r="K82" s="31">
        <v>728.7</v>
      </c>
      <c r="L82" s="31">
        <v>692.95</v>
      </c>
      <c r="M82" s="31">
        <v>30.117940000000001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302.89999999999998</v>
      </c>
      <c r="D83" s="36">
        <v>301.7</v>
      </c>
      <c r="E83" s="36">
        <v>294.59999999999997</v>
      </c>
      <c r="F83" s="36">
        <v>286.29999999999995</v>
      </c>
      <c r="G83" s="36">
        <v>279.19999999999993</v>
      </c>
      <c r="H83" s="36">
        <v>310</v>
      </c>
      <c r="I83" s="36">
        <v>317.10000000000002</v>
      </c>
      <c r="J83" s="36">
        <v>325.40000000000003</v>
      </c>
      <c r="K83" s="31">
        <v>308.8</v>
      </c>
      <c r="L83" s="31">
        <v>293.39999999999998</v>
      </c>
      <c r="M83" s="31">
        <v>31.332989999999999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7199.3</v>
      </c>
      <c r="D84" s="36">
        <v>7278.75</v>
      </c>
      <c r="E84" s="36">
        <v>7108.7</v>
      </c>
      <c r="F84" s="36">
        <v>7018.0999999999995</v>
      </c>
      <c r="G84" s="36">
        <v>6848.0499999999993</v>
      </c>
      <c r="H84" s="36">
        <v>7369.35</v>
      </c>
      <c r="I84" s="36">
        <v>7539.4</v>
      </c>
      <c r="J84" s="36">
        <v>7630.0000000000009</v>
      </c>
      <c r="K84" s="31">
        <v>7448.8</v>
      </c>
      <c r="L84" s="31">
        <v>7188.15</v>
      </c>
      <c r="M84" s="31">
        <v>0.23035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928.85</v>
      </c>
      <c r="D85" s="36">
        <v>927.51666666666677</v>
      </c>
      <c r="E85" s="36">
        <v>902.88333333333355</v>
      </c>
      <c r="F85" s="36">
        <v>876.91666666666674</v>
      </c>
      <c r="G85" s="36">
        <v>852.28333333333353</v>
      </c>
      <c r="H85" s="36">
        <v>953.48333333333358</v>
      </c>
      <c r="I85" s="36">
        <v>978.11666666666679</v>
      </c>
      <c r="J85" s="36">
        <v>1004.0833333333336</v>
      </c>
      <c r="K85" s="31">
        <v>952.15</v>
      </c>
      <c r="L85" s="31">
        <v>901.55</v>
      </c>
      <c r="M85" s="31">
        <v>2.5305900000000001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1328.95</v>
      </c>
      <c r="D86" s="36">
        <v>1308.1166666666668</v>
      </c>
      <c r="E86" s="36">
        <v>1280.1333333333337</v>
      </c>
      <c r="F86" s="36">
        <v>1231.3166666666668</v>
      </c>
      <c r="G86" s="36">
        <v>1203.3333333333337</v>
      </c>
      <c r="H86" s="36">
        <v>1356.9333333333336</v>
      </c>
      <c r="I86" s="36">
        <v>1384.9166666666667</v>
      </c>
      <c r="J86" s="36">
        <v>1433.7333333333336</v>
      </c>
      <c r="K86" s="31">
        <v>1336.1</v>
      </c>
      <c r="L86" s="31">
        <v>1259.3</v>
      </c>
      <c r="M86" s="31">
        <v>0.90581999999999996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425.2</v>
      </c>
      <c r="D87" s="36">
        <v>422.08333333333331</v>
      </c>
      <c r="E87" s="36">
        <v>418.16666666666663</v>
      </c>
      <c r="F87" s="36">
        <v>411.13333333333333</v>
      </c>
      <c r="G87" s="36">
        <v>407.21666666666664</v>
      </c>
      <c r="H87" s="36">
        <v>429.11666666666662</v>
      </c>
      <c r="I87" s="36">
        <v>433.03333333333325</v>
      </c>
      <c r="J87" s="36">
        <v>440.06666666666661</v>
      </c>
      <c r="K87" s="31">
        <v>426</v>
      </c>
      <c r="L87" s="31">
        <v>415.05</v>
      </c>
      <c r="M87" s="31">
        <v>1.8332299999999999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21624.25</v>
      </c>
      <c r="D88" s="36">
        <v>21551.75</v>
      </c>
      <c r="E88" s="36">
        <v>21403.5</v>
      </c>
      <c r="F88" s="36">
        <v>21182.75</v>
      </c>
      <c r="G88" s="36">
        <v>21034.5</v>
      </c>
      <c r="H88" s="36">
        <v>21772.5</v>
      </c>
      <c r="I88" s="36">
        <v>21920.75</v>
      </c>
      <c r="J88" s="36">
        <v>22141.5</v>
      </c>
      <c r="K88" s="31">
        <v>21700</v>
      </c>
      <c r="L88" s="31">
        <v>21331</v>
      </c>
      <c r="M88" s="31">
        <v>0.18909000000000001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867</v>
      </c>
      <c r="D89" s="36">
        <v>865.65</v>
      </c>
      <c r="E89" s="36">
        <v>841.75</v>
      </c>
      <c r="F89" s="36">
        <v>816.5</v>
      </c>
      <c r="G89" s="36">
        <v>792.6</v>
      </c>
      <c r="H89" s="36">
        <v>890.9</v>
      </c>
      <c r="I89" s="36">
        <v>914.79999999999984</v>
      </c>
      <c r="J89" s="36">
        <v>940.05</v>
      </c>
      <c r="K89" s="31">
        <v>889.55</v>
      </c>
      <c r="L89" s="31">
        <v>840.4</v>
      </c>
      <c r="M89" s="31">
        <v>2.81467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19.600000000000001</v>
      </c>
      <c r="D90" s="36">
        <v>19.166666666666668</v>
      </c>
      <c r="E90" s="36">
        <v>18.483333333333334</v>
      </c>
      <c r="F90" s="36">
        <v>17.366666666666667</v>
      </c>
      <c r="G90" s="36">
        <v>16.683333333333334</v>
      </c>
      <c r="H90" s="36">
        <v>20.283333333333335</v>
      </c>
      <c r="I90" s="36">
        <v>20.966666666666665</v>
      </c>
      <c r="J90" s="36">
        <v>22.083333333333336</v>
      </c>
      <c r="K90" s="31">
        <v>19.850000000000001</v>
      </c>
      <c r="L90" s="31">
        <v>18.05</v>
      </c>
      <c r="M90" s="31">
        <v>171.04154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5059.6000000000004</v>
      </c>
      <c r="D91" s="36">
        <v>5016.8166666666666</v>
      </c>
      <c r="E91" s="36">
        <v>4920.333333333333</v>
      </c>
      <c r="F91" s="36">
        <v>4781.0666666666666</v>
      </c>
      <c r="G91" s="36">
        <v>4684.583333333333</v>
      </c>
      <c r="H91" s="36">
        <v>5156.083333333333</v>
      </c>
      <c r="I91" s="36">
        <v>5252.5666666666666</v>
      </c>
      <c r="J91" s="36">
        <v>5391.833333333333</v>
      </c>
      <c r="K91" s="31">
        <v>5113.3</v>
      </c>
      <c r="L91" s="31">
        <v>4877.55</v>
      </c>
      <c r="M91" s="31">
        <v>7.9608100000000004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2333.9</v>
      </c>
      <c r="D92" s="36">
        <v>2298.9666666666667</v>
      </c>
      <c r="E92" s="36">
        <v>2255.0833333333335</v>
      </c>
      <c r="F92" s="36">
        <v>2176.2666666666669</v>
      </c>
      <c r="G92" s="36">
        <v>2132.3833333333337</v>
      </c>
      <c r="H92" s="36">
        <v>2377.7833333333333</v>
      </c>
      <c r="I92" s="36">
        <v>2421.6666666666665</v>
      </c>
      <c r="J92" s="36">
        <v>2500.4833333333331</v>
      </c>
      <c r="K92" s="31">
        <v>2342.85</v>
      </c>
      <c r="L92" s="31">
        <v>2220.15</v>
      </c>
      <c r="M92" s="31">
        <v>9.3094599999999996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2040.8</v>
      </c>
      <c r="D93" s="36">
        <v>2015.2833333333335</v>
      </c>
      <c r="E93" s="36">
        <v>1981.5166666666669</v>
      </c>
      <c r="F93" s="36">
        <v>1922.2333333333333</v>
      </c>
      <c r="G93" s="36">
        <v>1888.4666666666667</v>
      </c>
      <c r="H93" s="36">
        <v>2074.5666666666671</v>
      </c>
      <c r="I93" s="36">
        <v>2108.3333333333339</v>
      </c>
      <c r="J93" s="36">
        <v>2167.6166666666672</v>
      </c>
      <c r="K93" s="31">
        <v>2049.0500000000002</v>
      </c>
      <c r="L93" s="31">
        <v>1956</v>
      </c>
      <c r="M93" s="31">
        <v>1.429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284.39999999999998</v>
      </c>
      <c r="D94" s="36">
        <v>283.11666666666667</v>
      </c>
      <c r="E94" s="36">
        <v>277.63333333333333</v>
      </c>
      <c r="F94" s="36">
        <v>270.86666666666667</v>
      </c>
      <c r="G94" s="36">
        <v>265.38333333333333</v>
      </c>
      <c r="H94" s="36">
        <v>289.88333333333333</v>
      </c>
      <c r="I94" s="36">
        <v>295.36666666666667</v>
      </c>
      <c r="J94" s="36">
        <v>302.13333333333333</v>
      </c>
      <c r="K94" s="31">
        <v>288.60000000000002</v>
      </c>
      <c r="L94" s="31">
        <v>276.35000000000002</v>
      </c>
      <c r="M94" s="31">
        <v>12.78492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759.8</v>
      </c>
      <c r="D95" s="36">
        <v>754.86666666666667</v>
      </c>
      <c r="E95" s="36">
        <v>746.93333333333339</v>
      </c>
      <c r="F95" s="36">
        <v>734.06666666666672</v>
      </c>
      <c r="G95" s="36">
        <v>726.13333333333344</v>
      </c>
      <c r="H95" s="36">
        <v>767.73333333333335</v>
      </c>
      <c r="I95" s="36">
        <v>775.66666666666652</v>
      </c>
      <c r="J95" s="36">
        <v>788.5333333333333</v>
      </c>
      <c r="K95" s="31">
        <v>762.8</v>
      </c>
      <c r="L95" s="31">
        <v>742</v>
      </c>
      <c r="M95" s="31">
        <v>4.0321300000000004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431.95</v>
      </c>
      <c r="D96" s="36">
        <v>426.11666666666662</v>
      </c>
      <c r="E96" s="36">
        <v>419.28333333333325</v>
      </c>
      <c r="F96" s="36">
        <v>406.61666666666662</v>
      </c>
      <c r="G96" s="36">
        <v>399.78333333333325</v>
      </c>
      <c r="H96" s="36">
        <v>438.78333333333325</v>
      </c>
      <c r="I96" s="36">
        <v>445.61666666666662</v>
      </c>
      <c r="J96" s="36">
        <v>458.28333333333325</v>
      </c>
      <c r="K96" s="31">
        <v>432.95</v>
      </c>
      <c r="L96" s="31">
        <v>413.45</v>
      </c>
      <c r="M96" s="31">
        <v>77.52149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775.15</v>
      </c>
      <c r="D97" s="36">
        <v>772.2833333333333</v>
      </c>
      <c r="E97" s="36">
        <v>768.11666666666656</v>
      </c>
      <c r="F97" s="36">
        <v>761.08333333333326</v>
      </c>
      <c r="G97" s="36">
        <v>756.91666666666652</v>
      </c>
      <c r="H97" s="36">
        <v>779.31666666666661</v>
      </c>
      <c r="I97" s="36">
        <v>783.48333333333335</v>
      </c>
      <c r="J97" s="36">
        <v>790.51666666666665</v>
      </c>
      <c r="K97" s="31">
        <v>776.45</v>
      </c>
      <c r="L97" s="31">
        <v>765.25</v>
      </c>
      <c r="M97" s="31">
        <v>0.66354000000000002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1103.3</v>
      </c>
      <c r="D98" s="36">
        <v>1112.8833333333332</v>
      </c>
      <c r="E98" s="36">
        <v>1090.4166666666665</v>
      </c>
      <c r="F98" s="36">
        <v>1077.5333333333333</v>
      </c>
      <c r="G98" s="36">
        <v>1055.0666666666666</v>
      </c>
      <c r="H98" s="36">
        <v>1125.7666666666664</v>
      </c>
      <c r="I98" s="36">
        <v>1148.2333333333331</v>
      </c>
      <c r="J98" s="36">
        <v>1161.1166666666663</v>
      </c>
      <c r="K98" s="31">
        <v>1135.3499999999999</v>
      </c>
      <c r="L98" s="31">
        <v>1100</v>
      </c>
      <c r="M98" s="31">
        <v>1.8626799999999999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151.69999999999999</v>
      </c>
      <c r="D99" s="36">
        <v>149.11666666666667</v>
      </c>
      <c r="E99" s="36">
        <v>146.08333333333334</v>
      </c>
      <c r="F99" s="36">
        <v>140.46666666666667</v>
      </c>
      <c r="G99" s="36">
        <v>137.43333333333334</v>
      </c>
      <c r="H99" s="36">
        <v>154.73333333333335</v>
      </c>
      <c r="I99" s="36">
        <v>157.76666666666665</v>
      </c>
      <c r="J99" s="36">
        <v>163.38333333333335</v>
      </c>
      <c r="K99" s="31">
        <v>152.15</v>
      </c>
      <c r="L99" s="31">
        <v>143.5</v>
      </c>
      <c r="M99" s="31">
        <v>55.513210000000001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634.29999999999995</v>
      </c>
      <c r="D100" s="36">
        <v>636.74999999999989</v>
      </c>
      <c r="E100" s="36">
        <v>618.0999999999998</v>
      </c>
      <c r="F100" s="36">
        <v>601.89999999999986</v>
      </c>
      <c r="G100" s="36">
        <v>583.24999999999977</v>
      </c>
      <c r="H100" s="36">
        <v>652.94999999999982</v>
      </c>
      <c r="I100" s="36">
        <v>671.59999999999991</v>
      </c>
      <c r="J100" s="36">
        <v>687.79999999999984</v>
      </c>
      <c r="K100" s="31">
        <v>655.4</v>
      </c>
      <c r="L100" s="31">
        <v>620.54999999999995</v>
      </c>
      <c r="M100" s="31">
        <v>4.9842700000000004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2414.85</v>
      </c>
      <c r="D101" s="36">
        <v>2367.0166666666664</v>
      </c>
      <c r="E101" s="36">
        <v>2309.1833333333329</v>
      </c>
      <c r="F101" s="36">
        <v>2203.5166666666664</v>
      </c>
      <c r="G101" s="36">
        <v>2145.6833333333329</v>
      </c>
      <c r="H101" s="36">
        <v>2472.6833333333329</v>
      </c>
      <c r="I101" s="36">
        <v>2530.5166666666669</v>
      </c>
      <c r="J101" s="36">
        <v>2636.1833333333329</v>
      </c>
      <c r="K101" s="31">
        <v>2424.85</v>
      </c>
      <c r="L101" s="31">
        <v>2261.35</v>
      </c>
      <c r="M101" s="31">
        <v>2.1974100000000001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49.2</v>
      </c>
      <c r="D102" s="36">
        <v>48.300000000000004</v>
      </c>
      <c r="E102" s="36">
        <v>47.100000000000009</v>
      </c>
      <c r="F102" s="36">
        <v>45.000000000000007</v>
      </c>
      <c r="G102" s="36">
        <v>43.800000000000011</v>
      </c>
      <c r="H102" s="36">
        <v>50.400000000000006</v>
      </c>
      <c r="I102" s="36">
        <v>51.600000000000009</v>
      </c>
      <c r="J102" s="36">
        <v>53.7</v>
      </c>
      <c r="K102" s="31">
        <v>49.5</v>
      </c>
      <c r="L102" s="31">
        <v>46.2</v>
      </c>
      <c r="M102" s="31">
        <v>224.07983999999999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1837.55</v>
      </c>
      <c r="D103" s="36">
        <v>1813.7333333333336</v>
      </c>
      <c r="E103" s="36">
        <v>1782.4666666666672</v>
      </c>
      <c r="F103" s="36">
        <v>1727.3833333333337</v>
      </c>
      <c r="G103" s="36">
        <v>1696.1166666666672</v>
      </c>
      <c r="H103" s="36">
        <v>1868.8166666666671</v>
      </c>
      <c r="I103" s="36">
        <v>1900.0833333333335</v>
      </c>
      <c r="J103" s="36">
        <v>1955.166666666667</v>
      </c>
      <c r="K103" s="31">
        <v>1845</v>
      </c>
      <c r="L103" s="31">
        <v>1758.65</v>
      </c>
      <c r="M103" s="31">
        <v>11.195029999999999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795</v>
      </c>
      <c r="D104" s="36">
        <v>795.2166666666667</v>
      </c>
      <c r="E104" s="36">
        <v>780.68333333333339</v>
      </c>
      <c r="F104" s="36">
        <v>766.36666666666667</v>
      </c>
      <c r="G104" s="36">
        <v>751.83333333333337</v>
      </c>
      <c r="H104" s="36">
        <v>809.53333333333342</v>
      </c>
      <c r="I104" s="36">
        <v>824.06666666666672</v>
      </c>
      <c r="J104" s="36">
        <v>838.38333333333344</v>
      </c>
      <c r="K104" s="31">
        <v>809.75</v>
      </c>
      <c r="L104" s="31">
        <v>780.9</v>
      </c>
      <c r="M104" s="31">
        <v>3.8496000000000001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1238.9000000000001</v>
      </c>
      <c r="D105" s="36">
        <v>1223.1166666666668</v>
      </c>
      <c r="E105" s="36">
        <v>1201.2333333333336</v>
      </c>
      <c r="F105" s="36">
        <v>1163.5666666666668</v>
      </c>
      <c r="G105" s="36">
        <v>1141.6833333333336</v>
      </c>
      <c r="H105" s="36">
        <v>1260.7833333333335</v>
      </c>
      <c r="I105" s="36">
        <v>1282.6666666666667</v>
      </c>
      <c r="J105" s="36">
        <v>1320.3333333333335</v>
      </c>
      <c r="K105" s="31">
        <v>1245</v>
      </c>
      <c r="L105" s="31">
        <v>1185.45</v>
      </c>
      <c r="M105" s="31">
        <v>1.15388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8097.75</v>
      </c>
      <c r="D106" s="36">
        <v>8072.416666666667</v>
      </c>
      <c r="E106" s="36">
        <v>8009.8333333333339</v>
      </c>
      <c r="F106" s="36">
        <v>7921.916666666667</v>
      </c>
      <c r="G106" s="36">
        <v>7859.3333333333339</v>
      </c>
      <c r="H106" s="36">
        <v>8160.3333333333339</v>
      </c>
      <c r="I106" s="36">
        <v>8222.9166666666679</v>
      </c>
      <c r="J106" s="36">
        <v>8310.8333333333339</v>
      </c>
      <c r="K106" s="31">
        <v>8135</v>
      </c>
      <c r="L106" s="31">
        <v>7984.5</v>
      </c>
      <c r="M106" s="31">
        <v>0.24707000000000001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118.4</v>
      </c>
      <c r="D107" s="36">
        <v>116.43333333333334</v>
      </c>
      <c r="E107" s="36">
        <v>113.61666666666667</v>
      </c>
      <c r="F107" s="36">
        <v>108.83333333333334</v>
      </c>
      <c r="G107" s="36">
        <v>106.01666666666668</v>
      </c>
      <c r="H107" s="36">
        <v>121.21666666666667</v>
      </c>
      <c r="I107" s="36">
        <v>124.03333333333333</v>
      </c>
      <c r="J107" s="36">
        <v>128.81666666666666</v>
      </c>
      <c r="K107" s="31">
        <v>119.25</v>
      </c>
      <c r="L107" s="31">
        <v>111.65</v>
      </c>
      <c r="M107" s="31">
        <v>91.02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456.1</v>
      </c>
      <c r="D108" s="36">
        <v>450.38333333333338</v>
      </c>
      <c r="E108" s="36">
        <v>441.76666666666677</v>
      </c>
      <c r="F108" s="36">
        <v>427.43333333333339</v>
      </c>
      <c r="G108" s="36">
        <v>418.81666666666678</v>
      </c>
      <c r="H108" s="36">
        <v>464.71666666666675</v>
      </c>
      <c r="I108" s="36">
        <v>473.33333333333343</v>
      </c>
      <c r="J108" s="36">
        <v>487.66666666666674</v>
      </c>
      <c r="K108" s="31">
        <v>459</v>
      </c>
      <c r="L108" s="31">
        <v>436.05</v>
      </c>
      <c r="M108" s="31">
        <v>16.228899999999999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649.6</v>
      </c>
      <c r="D109" s="36">
        <v>647.5</v>
      </c>
      <c r="E109" s="36">
        <v>630.65</v>
      </c>
      <c r="F109" s="36">
        <v>611.69999999999993</v>
      </c>
      <c r="G109" s="36">
        <v>594.84999999999991</v>
      </c>
      <c r="H109" s="36">
        <v>666.45</v>
      </c>
      <c r="I109" s="36">
        <v>683.3</v>
      </c>
      <c r="J109" s="36">
        <v>702.25000000000011</v>
      </c>
      <c r="K109" s="31">
        <v>664.35</v>
      </c>
      <c r="L109" s="31">
        <v>628.54999999999995</v>
      </c>
      <c r="M109" s="31">
        <v>3.7972100000000002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344.95</v>
      </c>
      <c r="D110" s="36">
        <v>337.40000000000003</v>
      </c>
      <c r="E110" s="36">
        <v>329.05000000000007</v>
      </c>
      <c r="F110" s="36">
        <v>313.15000000000003</v>
      </c>
      <c r="G110" s="36">
        <v>304.80000000000007</v>
      </c>
      <c r="H110" s="36">
        <v>353.30000000000007</v>
      </c>
      <c r="I110" s="36">
        <v>361.65000000000009</v>
      </c>
      <c r="J110" s="36">
        <v>377.55000000000007</v>
      </c>
      <c r="K110" s="31">
        <v>345.75</v>
      </c>
      <c r="L110" s="31">
        <v>321.5</v>
      </c>
      <c r="M110" s="31">
        <v>49.742339999999999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510.6</v>
      </c>
      <c r="D111" s="36">
        <v>499.90000000000003</v>
      </c>
      <c r="E111" s="36">
        <v>486.95000000000005</v>
      </c>
      <c r="F111" s="36">
        <v>463.3</v>
      </c>
      <c r="G111" s="36">
        <v>450.35</v>
      </c>
      <c r="H111" s="36">
        <v>523.55000000000007</v>
      </c>
      <c r="I111" s="36">
        <v>536.5</v>
      </c>
      <c r="J111" s="36">
        <v>560.15000000000009</v>
      </c>
      <c r="K111" s="31">
        <v>512.85</v>
      </c>
      <c r="L111" s="31">
        <v>476.25</v>
      </c>
      <c r="M111" s="31">
        <v>11.48742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1025</v>
      </c>
      <c r="D112" s="36">
        <v>1018.35</v>
      </c>
      <c r="E112" s="36">
        <v>1005.7</v>
      </c>
      <c r="F112" s="36">
        <v>986.4</v>
      </c>
      <c r="G112" s="36">
        <v>973.75</v>
      </c>
      <c r="H112" s="36">
        <v>1037.6500000000001</v>
      </c>
      <c r="I112" s="36">
        <v>1050.3</v>
      </c>
      <c r="J112" s="36">
        <v>1069.6000000000001</v>
      </c>
      <c r="K112" s="31">
        <v>1031</v>
      </c>
      <c r="L112" s="31">
        <v>999.05</v>
      </c>
      <c r="M112" s="31">
        <v>2.47119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1228.05</v>
      </c>
      <c r="D113" s="36">
        <v>1226.0166666666667</v>
      </c>
      <c r="E113" s="36">
        <v>1212.6333333333332</v>
      </c>
      <c r="F113" s="36">
        <v>1197.2166666666665</v>
      </c>
      <c r="G113" s="36">
        <v>1183.833333333333</v>
      </c>
      <c r="H113" s="36">
        <v>1241.4333333333334</v>
      </c>
      <c r="I113" s="36">
        <v>1254.8166666666671</v>
      </c>
      <c r="J113" s="36">
        <v>1270.2333333333336</v>
      </c>
      <c r="K113" s="31">
        <v>1239.4000000000001</v>
      </c>
      <c r="L113" s="31">
        <v>1210.5999999999999</v>
      </c>
      <c r="M113" s="31">
        <v>17.81569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465.25</v>
      </c>
      <c r="D114" s="36">
        <v>464.06666666666666</v>
      </c>
      <c r="E114" s="36">
        <v>456.18333333333334</v>
      </c>
      <c r="F114" s="36">
        <v>447.11666666666667</v>
      </c>
      <c r="G114" s="36">
        <v>439.23333333333335</v>
      </c>
      <c r="H114" s="36">
        <v>473.13333333333333</v>
      </c>
      <c r="I114" s="36">
        <v>481.01666666666665</v>
      </c>
      <c r="J114" s="36">
        <v>490.08333333333331</v>
      </c>
      <c r="K114" s="31">
        <v>471.95</v>
      </c>
      <c r="L114" s="31">
        <v>455</v>
      </c>
      <c r="M114" s="31">
        <v>5.1627299999999998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1221.8499999999999</v>
      </c>
      <c r="D115" s="36">
        <v>1221.3</v>
      </c>
      <c r="E115" s="36">
        <v>1206.3999999999999</v>
      </c>
      <c r="F115" s="36">
        <v>1190.9499999999998</v>
      </c>
      <c r="G115" s="36">
        <v>1176.0499999999997</v>
      </c>
      <c r="H115" s="36">
        <v>1236.75</v>
      </c>
      <c r="I115" s="36">
        <v>1251.6500000000001</v>
      </c>
      <c r="J115" s="36">
        <v>1267.1000000000001</v>
      </c>
      <c r="K115" s="31">
        <v>1236.2</v>
      </c>
      <c r="L115" s="31">
        <v>1205.8499999999999</v>
      </c>
      <c r="M115" s="31">
        <v>15.801360000000001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149.05000000000001</v>
      </c>
      <c r="D116" s="36">
        <v>148.9</v>
      </c>
      <c r="E116" s="36">
        <v>145.85000000000002</v>
      </c>
      <c r="F116" s="36">
        <v>142.65</v>
      </c>
      <c r="G116" s="36">
        <v>139.60000000000002</v>
      </c>
      <c r="H116" s="36">
        <v>152.10000000000002</v>
      </c>
      <c r="I116" s="36">
        <v>155.15000000000003</v>
      </c>
      <c r="J116" s="36">
        <v>158.35000000000002</v>
      </c>
      <c r="K116" s="31">
        <v>151.94999999999999</v>
      </c>
      <c r="L116" s="31">
        <v>145.69999999999999</v>
      </c>
      <c r="M116" s="31">
        <v>145.66784999999999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1471.4</v>
      </c>
      <c r="D117" s="36">
        <v>1458.7666666666667</v>
      </c>
      <c r="E117" s="36">
        <v>1440.6333333333332</v>
      </c>
      <c r="F117" s="36">
        <v>1409.8666666666666</v>
      </c>
      <c r="G117" s="36">
        <v>1391.7333333333331</v>
      </c>
      <c r="H117" s="36">
        <v>1489.5333333333333</v>
      </c>
      <c r="I117" s="36">
        <v>1507.666666666667</v>
      </c>
      <c r="J117" s="36">
        <v>1538.4333333333334</v>
      </c>
      <c r="K117" s="31">
        <v>1476.9</v>
      </c>
      <c r="L117" s="31">
        <v>1428</v>
      </c>
      <c r="M117" s="31">
        <v>1.2468999999999999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355.5</v>
      </c>
      <c r="D118" s="36">
        <v>352.8</v>
      </c>
      <c r="E118" s="36">
        <v>348.8</v>
      </c>
      <c r="F118" s="36">
        <v>342.1</v>
      </c>
      <c r="G118" s="36">
        <v>338.1</v>
      </c>
      <c r="H118" s="36">
        <v>359.5</v>
      </c>
      <c r="I118" s="36">
        <v>363.5</v>
      </c>
      <c r="J118" s="36">
        <v>370.2</v>
      </c>
      <c r="K118" s="31">
        <v>356.8</v>
      </c>
      <c r="L118" s="31">
        <v>346.1</v>
      </c>
      <c r="M118" s="31">
        <v>100.28664000000001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1300.4000000000001</v>
      </c>
      <c r="D119" s="36">
        <v>1280.75</v>
      </c>
      <c r="E119" s="36">
        <v>1244.75</v>
      </c>
      <c r="F119" s="36">
        <v>1189.0999999999999</v>
      </c>
      <c r="G119" s="36">
        <v>1153.0999999999999</v>
      </c>
      <c r="H119" s="36">
        <v>1336.4</v>
      </c>
      <c r="I119" s="36">
        <v>1372.4</v>
      </c>
      <c r="J119" s="36">
        <v>1428.0500000000002</v>
      </c>
      <c r="K119" s="31">
        <v>1316.75</v>
      </c>
      <c r="L119" s="31">
        <v>1225.0999999999999</v>
      </c>
      <c r="M119" s="31">
        <v>54.179250000000003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6127.9</v>
      </c>
      <c r="D120" s="36">
        <v>6074.9833333333336</v>
      </c>
      <c r="E120" s="36">
        <v>5974.9666666666672</v>
      </c>
      <c r="F120" s="36">
        <v>5822.0333333333338</v>
      </c>
      <c r="G120" s="36">
        <v>5722.0166666666673</v>
      </c>
      <c r="H120" s="36">
        <v>6227.916666666667</v>
      </c>
      <c r="I120" s="36">
        <v>6327.9333333333334</v>
      </c>
      <c r="J120" s="36">
        <v>6480.8666666666668</v>
      </c>
      <c r="K120" s="31">
        <v>6175</v>
      </c>
      <c r="L120" s="31">
        <v>5922.05</v>
      </c>
      <c r="M120" s="31">
        <v>3.6669700000000001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2394.65</v>
      </c>
      <c r="D121" s="36">
        <v>2384.7000000000003</v>
      </c>
      <c r="E121" s="36">
        <v>2363.9500000000007</v>
      </c>
      <c r="F121" s="36">
        <v>2333.2500000000005</v>
      </c>
      <c r="G121" s="36">
        <v>2312.5000000000009</v>
      </c>
      <c r="H121" s="36">
        <v>2415.4000000000005</v>
      </c>
      <c r="I121" s="36">
        <v>2436.1499999999996</v>
      </c>
      <c r="J121" s="36">
        <v>2466.8500000000004</v>
      </c>
      <c r="K121" s="31">
        <v>2405.4499999999998</v>
      </c>
      <c r="L121" s="31">
        <v>2354</v>
      </c>
      <c r="M121" s="31">
        <v>1.61608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2712.05</v>
      </c>
      <c r="D122" s="36">
        <v>2684.4</v>
      </c>
      <c r="E122" s="36">
        <v>2645.7000000000003</v>
      </c>
      <c r="F122" s="36">
        <v>2579.3500000000004</v>
      </c>
      <c r="G122" s="36">
        <v>2540.6500000000005</v>
      </c>
      <c r="H122" s="36">
        <v>2750.75</v>
      </c>
      <c r="I122" s="36">
        <v>2789.45</v>
      </c>
      <c r="J122" s="36">
        <v>2855.7999999999997</v>
      </c>
      <c r="K122" s="31">
        <v>2723.1</v>
      </c>
      <c r="L122" s="31">
        <v>2618.0500000000002</v>
      </c>
      <c r="M122" s="31">
        <v>3.7156400000000001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839.75</v>
      </c>
      <c r="D123" s="36">
        <v>833.35</v>
      </c>
      <c r="E123" s="36">
        <v>822.80000000000007</v>
      </c>
      <c r="F123" s="36">
        <v>805.85</v>
      </c>
      <c r="G123" s="36">
        <v>795.30000000000007</v>
      </c>
      <c r="H123" s="36">
        <v>850.30000000000007</v>
      </c>
      <c r="I123" s="36">
        <v>860.85</v>
      </c>
      <c r="J123" s="36">
        <v>877.80000000000007</v>
      </c>
      <c r="K123" s="31">
        <v>843.9</v>
      </c>
      <c r="L123" s="31">
        <v>816.4</v>
      </c>
      <c r="M123" s="31">
        <v>10.66836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1202.95</v>
      </c>
      <c r="D124" s="36">
        <v>1203.9833333333333</v>
      </c>
      <c r="E124" s="36">
        <v>1173.9666666666667</v>
      </c>
      <c r="F124" s="36">
        <v>1144.9833333333333</v>
      </c>
      <c r="G124" s="36">
        <v>1114.9666666666667</v>
      </c>
      <c r="H124" s="36">
        <v>1232.9666666666667</v>
      </c>
      <c r="I124" s="36">
        <v>1262.9833333333336</v>
      </c>
      <c r="J124" s="36">
        <v>1291.9666666666667</v>
      </c>
      <c r="K124" s="31">
        <v>1234</v>
      </c>
      <c r="L124" s="31">
        <v>1175</v>
      </c>
      <c r="M124" s="31">
        <v>4.8707099999999999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5396.85</v>
      </c>
      <c r="D125" s="36">
        <v>5304.4000000000005</v>
      </c>
      <c r="E125" s="36">
        <v>5168.8000000000011</v>
      </c>
      <c r="F125" s="36">
        <v>4940.7500000000009</v>
      </c>
      <c r="G125" s="36">
        <v>4805.1500000000015</v>
      </c>
      <c r="H125" s="36">
        <v>5532.4500000000007</v>
      </c>
      <c r="I125" s="36">
        <v>5668.0500000000011</v>
      </c>
      <c r="J125" s="36">
        <v>5896.1</v>
      </c>
      <c r="K125" s="31">
        <v>5440</v>
      </c>
      <c r="L125" s="31">
        <v>5076.3500000000004</v>
      </c>
      <c r="M125" s="31">
        <v>0.74933000000000005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1629.8</v>
      </c>
      <c r="D126" s="36">
        <v>1630.2666666666667</v>
      </c>
      <c r="E126" s="36">
        <v>1596.5333333333333</v>
      </c>
      <c r="F126" s="36">
        <v>1563.2666666666667</v>
      </c>
      <c r="G126" s="36">
        <v>1529.5333333333333</v>
      </c>
      <c r="H126" s="36">
        <v>1663.5333333333333</v>
      </c>
      <c r="I126" s="36">
        <v>1697.2666666666664</v>
      </c>
      <c r="J126" s="36">
        <v>1730.5333333333333</v>
      </c>
      <c r="K126" s="31">
        <v>1664</v>
      </c>
      <c r="L126" s="31">
        <v>1597</v>
      </c>
      <c r="M126" s="31">
        <v>2.4881700000000002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4273.2</v>
      </c>
      <c r="D127" s="36">
        <v>4259.7333333333336</v>
      </c>
      <c r="E127" s="36">
        <v>4223.4666666666672</v>
      </c>
      <c r="F127" s="36">
        <v>4173.7333333333336</v>
      </c>
      <c r="G127" s="36">
        <v>4137.4666666666672</v>
      </c>
      <c r="H127" s="36">
        <v>4309.4666666666672</v>
      </c>
      <c r="I127" s="36">
        <v>4345.7333333333336</v>
      </c>
      <c r="J127" s="36">
        <v>4395.4666666666672</v>
      </c>
      <c r="K127" s="31">
        <v>4296</v>
      </c>
      <c r="L127" s="31">
        <v>4210</v>
      </c>
      <c r="M127" s="31">
        <v>0.128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</v>
      </c>
      <c r="D128" s="36">
        <v>297.33333333333331</v>
      </c>
      <c r="E128" s="36">
        <v>292.66666666666663</v>
      </c>
      <c r="F128" s="36">
        <v>285.33333333333331</v>
      </c>
      <c r="G128" s="36">
        <v>280.66666666666663</v>
      </c>
      <c r="H128" s="36">
        <v>304.66666666666663</v>
      </c>
      <c r="I128" s="36">
        <v>309.33333333333326</v>
      </c>
      <c r="J128" s="36">
        <v>316.66666666666663</v>
      </c>
      <c r="K128" s="31">
        <v>302</v>
      </c>
      <c r="L128" s="31">
        <v>290</v>
      </c>
      <c r="M128" s="31">
        <v>26.289840000000002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395</v>
      </c>
      <c r="D129" s="36">
        <v>392.55</v>
      </c>
      <c r="E129" s="36">
        <v>386.45000000000005</v>
      </c>
      <c r="F129" s="36">
        <v>377.90000000000003</v>
      </c>
      <c r="G129" s="36">
        <v>371.80000000000007</v>
      </c>
      <c r="H129" s="36">
        <v>401.1</v>
      </c>
      <c r="I129" s="36">
        <v>407.20000000000005</v>
      </c>
      <c r="J129" s="36">
        <v>415.75</v>
      </c>
      <c r="K129" s="31">
        <v>398.65</v>
      </c>
      <c r="L129" s="31">
        <v>384</v>
      </c>
      <c r="M129" s="31">
        <v>1.8587499999999999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1941.35</v>
      </c>
      <c r="D130" s="36">
        <v>1926.2166666666665</v>
      </c>
      <c r="E130" s="36">
        <v>1903.4333333333329</v>
      </c>
      <c r="F130" s="36">
        <v>1865.5166666666664</v>
      </c>
      <c r="G130" s="36">
        <v>1842.7333333333329</v>
      </c>
      <c r="H130" s="36">
        <v>1964.133333333333</v>
      </c>
      <c r="I130" s="36">
        <v>1986.9166666666663</v>
      </c>
      <c r="J130" s="36">
        <v>2024.833333333333</v>
      </c>
      <c r="K130" s="31">
        <v>1949</v>
      </c>
      <c r="L130" s="31">
        <v>1888.3</v>
      </c>
      <c r="M130" s="31">
        <v>3.21468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2323.3000000000002</v>
      </c>
      <c r="D131" s="36">
        <v>2266.85</v>
      </c>
      <c r="E131" s="36">
        <v>2178.6999999999998</v>
      </c>
      <c r="F131" s="36">
        <v>2034.1</v>
      </c>
      <c r="G131" s="36">
        <v>1945.9499999999998</v>
      </c>
      <c r="H131" s="36">
        <v>2411.4499999999998</v>
      </c>
      <c r="I131" s="36">
        <v>2499.6000000000004</v>
      </c>
      <c r="J131" s="36">
        <v>2644.2</v>
      </c>
      <c r="K131" s="31">
        <v>2355</v>
      </c>
      <c r="L131" s="31">
        <v>2122.25</v>
      </c>
      <c r="M131" s="31">
        <v>8.6716700000000007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530.25</v>
      </c>
      <c r="D132" s="36">
        <v>530.43333333333328</v>
      </c>
      <c r="E132" s="36">
        <v>526.86666666666656</v>
      </c>
      <c r="F132" s="36">
        <v>523.48333333333323</v>
      </c>
      <c r="G132" s="36">
        <v>519.91666666666652</v>
      </c>
      <c r="H132" s="36">
        <v>533.81666666666661</v>
      </c>
      <c r="I132" s="36">
        <v>537.38333333333344</v>
      </c>
      <c r="J132" s="36">
        <v>540.76666666666665</v>
      </c>
      <c r="K132" s="31">
        <v>534</v>
      </c>
      <c r="L132" s="31">
        <v>527.04999999999995</v>
      </c>
      <c r="M132" s="31">
        <v>61.502310000000001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2239.8000000000002</v>
      </c>
      <c r="D133" s="36">
        <v>2207.1833333333334</v>
      </c>
      <c r="E133" s="36">
        <v>2169.8166666666666</v>
      </c>
      <c r="F133" s="36">
        <v>2099.833333333333</v>
      </c>
      <c r="G133" s="36">
        <v>2062.4666666666662</v>
      </c>
      <c r="H133" s="36">
        <v>2277.166666666667</v>
      </c>
      <c r="I133" s="36">
        <v>2314.5333333333338</v>
      </c>
      <c r="J133" s="36">
        <v>2384.5166666666673</v>
      </c>
      <c r="K133" s="31">
        <v>2244.5500000000002</v>
      </c>
      <c r="L133" s="31">
        <v>2137.1999999999998</v>
      </c>
      <c r="M133" s="31">
        <v>3.4871300000000001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1942.3</v>
      </c>
      <c r="D134" s="36">
        <v>1934.5166666666667</v>
      </c>
      <c r="E134" s="36">
        <v>1909.0333333333333</v>
      </c>
      <c r="F134" s="36">
        <v>1875.7666666666667</v>
      </c>
      <c r="G134" s="36">
        <v>1850.2833333333333</v>
      </c>
      <c r="H134" s="36">
        <v>1967.7833333333333</v>
      </c>
      <c r="I134" s="36">
        <v>1993.2666666666664</v>
      </c>
      <c r="J134" s="36">
        <v>2026.5333333333333</v>
      </c>
      <c r="K134" s="31">
        <v>1960</v>
      </c>
      <c r="L134" s="31">
        <v>1901.25</v>
      </c>
      <c r="M134" s="31">
        <v>0.91390000000000005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1068.55</v>
      </c>
      <c r="D135" s="36">
        <v>1065.95</v>
      </c>
      <c r="E135" s="36">
        <v>1040.7</v>
      </c>
      <c r="F135" s="36">
        <v>1012.8499999999999</v>
      </c>
      <c r="G135" s="36">
        <v>987.59999999999991</v>
      </c>
      <c r="H135" s="36">
        <v>1093.8000000000002</v>
      </c>
      <c r="I135" s="36">
        <v>1119.0500000000002</v>
      </c>
      <c r="J135" s="36">
        <v>1146.9000000000003</v>
      </c>
      <c r="K135" s="31">
        <v>1091.2</v>
      </c>
      <c r="L135" s="31">
        <v>1038.0999999999999</v>
      </c>
      <c r="M135" s="31">
        <v>1.8348500000000001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663.85</v>
      </c>
      <c r="D136" s="36">
        <v>660.61666666666667</v>
      </c>
      <c r="E136" s="36">
        <v>648.23333333333335</v>
      </c>
      <c r="F136" s="36">
        <v>632.61666666666667</v>
      </c>
      <c r="G136" s="36">
        <v>620.23333333333335</v>
      </c>
      <c r="H136" s="36">
        <v>676.23333333333335</v>
      </c>
      <c r="I136" s="36">
        <v>688.61666666666679</v>
      </c>
      <c r="J136" s="36">
        <v>704.23333333333335</v>
      </c>
      <c r="K136" s="31">
        <v>673</v>
      </c>
      <c r="L136" s="31">
        <v>645</v>
      </c>
      <c r="M136" s="31">
        <v>8.8193000000000001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2284.6999999999998</v>
      </c>
      <c r="D137" s="36">
        <v>2251.3666666666668</v>
      </c>
      <c r="E137" s="36">
        <v>2212.7333333333336</v>
      </c>
      <c r="F137" s="36">
        <v>2140.7666666666669</v>
      </c>
      <c r="G137" s="36">
        <v>2102.1333333333337</v>
      </c>
      <c r="H137" s="36">
        <v>2323.3333333333335</v>
      </c>
      <c r="I137" s="36">
        <v>2361.9666666666667</v>
      </c>
      <c r="J137" s="36">
        <v>2433.9333333333334</v>
      </c>
      <c r="K137" s="31">
        <v>2290</v>
      </c>
      <c r="L137" s="31">
        <v>2179.4</v>
      </c>
      <c r="M137" s="31">
        <v>5.5736100000000004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387.95</v>
      </c>
      <c r="D138" s="36">
        <v>379.36666666666662</v>
      </c>
      <c r="E138" s="36">
        <v>368.93333333333322</v>
      </c>
      <c r="F138" s="36">
        <v>349.91666666666663</v>
      </c>
      <c r="G138" s="36">
        <v>339.48333333333323</v>
      </c>
      <c r="H138" s="36">
        <v>398.38333333333321</v>
      </c>
      <c r="I138" s="36">
        <v>408.81666666666661</v>
      </c>
      <c r="J138" s="36">
        <v>427.8333333333332</v>
      </c>
      <c r="K138" s="31">
        <v>389.8</v>
      </c>
      <c r="L138" s="31">
        <v>360.35</v>
      </c>
      <c r="M138" s="31">
        <v>37.150759999999998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141.6</v>
      </c>
      <c r="D139" s="36">
        <v>139.71666666666667</v>
      </c>
      <c r="E139" s="36">
        <v>137.43333333333334</v>
      </c>
      <c r="F139" s="36">
        <v>133.26666666666668</v>
      </c>
      <c r="G139" s="36">
        <v>130.98333333333335</v>
      </c>
      <c r="H139" s="36">
        <v>143.88333333333333</v>
      </c>
      <c r="I139" s="36">
        <v>146.16666666666669</v>
      </c>
      <c r="J139" s="36">
        <v>150.33333333333331</v>
      </c>
      <c r="K139" s="31">
        <v>142</v>
      </c>
      <c r="L139" s="31">
        <v>135.55000000000001</v>
      </c>
      <c r="M139" s="31">
        <v>40.241439999999997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190.65</v>
      </c>
      <c r="D140" s="36">
        <v>188.25</v>
      </c>
      <c r="E140" s="36">
        <v>184.4</v>
      </c>
      <c r="F140" s="36">
        <v>178.15</v>
      </c>
      <c r="G140" s="36">
        <v>174.3</v>
      </c>
      <c r="H140" s="36">
        <v>194.5</v>
      </c>
      <c r="I140" s="36">
        <v>198.35000000000002</v>
      </c>
      <c r="J140" s="36">
        <v>204.6</v>
      </c>
      <c r="K140" s="31">
        <v>192.1</v>
      </c>
      <c r="L140" s="31">
        <v>182</v>
      </c>
      <c r="M140" s="31">
        <v>34.771920000000001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3632.7</v>
      </c>
      <c r="D141" s="36">
        <v>3616.0166666666664</v>
      </c>
      <c r="E141" s="36">
        <v>3582.2333333333327</v>
      </c>
      <c r="F141" s="36">
        <v>3531.7666666666664</v>
      </c>
      <c r="G141" s="36">
        <v>3497.9833333333327</v>
      </c>
      <c r="H141" s="36">
        <v>3666.4833333333327</v>
      </c>
      <c r="I141" s="36">
        <v>3700.2666666666664</v>
      </c>
      <c r="J141" s="36">
        <v>3750.7333333333327</v>
      </c>
      <c r="K141" s="31">
        <v>3649.8</v>
      </c>
      <c r="L141" s="31">
        <v>3565.55</v>
      </c>
      <c r="M141" s="31">
        <v>3.53261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6521.65</v>
      </c>
      <c r="D142" s="36">
        <v>6434.6500000000005</v>
      </c>
      <c r="E142" s="36">
        <v>6322.0000000000009</v>
      </c>
      <c r="F142" s="36">
        <v>6122.35</v>
      </c>
      <c r="G142" s="36">
        <v>6009.7000000000007</v>
      </c>
      <c r="H142" s="36">
        <v>6634.3000000000011</v>
      </c>
      <c r="I142" s="36">
        <v>6746.9500000000007</v>
      </c>
      <c r="J142" s="36">
        <v>6946.6000000000013</v>
      </c>
      <c r="K142" s="31">
        <v>6547.3</v>
      </c>
      <c r="L142" s="31">
        <v>6235</v>
      </c>
      <c r="M142" s="31">
        <v>8.1443399999999997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692.9</v>
      </c>
      <c r="D143" s="36">
        <v>686</v>
      </c>
      <c r="E143" s="36">
        <v>677.1</v>
      </c>
      <c r="F143" s="36">
        <v>661.30000000000007</v>
      </c>
      <c r="G143" s="36">
        <v>652.40000000000009</v>
      </c>
      <c r="H143" s="36">
        <v>701.8</v>
      </c>
      <c r="I143" s="36">
        <v>710.7</v>
      </c>
      <c r="J143" s="36">
        <v>726.49999999999989</v>
      </c>
      <c r="K143" s="31">
        <v>694.9</v>
      </c>
      <c r="L143" s="31">
        <v>670.2</v>
      </c>
      <c r="M143" s="31">
        <v>58.882510000000003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2590.8000000000002</v>
      </c>
      <c r="D144" s="36">
        <v>2552.0500000000002</v>
      </c>
      <c r="E144" s="36">
        <v>2485.3000000000002</v>
      </c>
      <c r="F144" s="36">
        <v>2379.8000000000002</v>
      </c>
      <c r="G144" s="36">
        <v>2313.0500000000002</v>
      </c>
      <c r="H144" s="36">
        <v>2657.55</v>
      </c>
      <c r="I144" s="36">
        <v>2724.3</v>
      </c>
      <c r="J144" s="36">
        <v>2829.8</v>
      </c>
      <c r="K144" s="31">
        <v>2618.8000000000002</v>
      </c>
      <c r="L144" s="31">
        <v>2446.5500000000002</v>
      </c>
      <c r="M144" s="31">
        <v>8.4023400000000006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5554.5</v>
      </c>
      <c r="D145" s="36">
        <v>5539.9000000000005</v>
      </c>
      <c r="E145" s="36">
        <v>5485.8000000000011</v>
      </c>
      <c r="F145" s="36">
        <v>5417.1</v>
      </c>
      <c r="G145" s="36">
        <v>5363.0000000000009</v>
      </c>
      <c r="H145" s="36">
        <v>5608.6000000000013</v>
      </c>
      <c r="I145" s="36">
        <v>5662.7000000000016</v>
      </c>
      <c r="J145" s="36">
        <v>5731.4000000000015</v>
      </c>
      <c r="K145" s="31">
        <v>5594</v>
      </c>
      <c r="L145" s="31">
        <v>5471.2</v>
      </c>
      <c r="M145" s="31">
        <v>3.3637999999999999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556.5</v>
      </c>
      <c r="D146" s="36">
        <v>551.9666666666667</v>
      </c>
      <c r="E146" s="36">
        <v>541.43333333333339</v>
      </c>
      <c r="F146" s="36">
        <v>526.36666666666667</v>
      </c>
      <c r="G146" s="36">
        <v>515.83333333333337</v>
      </c>
      <c r="H146" s="36">
        <v>567.03333333333342</v>
      </c>
      <c r="I146" s="36">
        <v>577.56666666666672</v>
      </c>
      <c r="J146" s="36">
        <v>592.63333333333344</v>
      </c>
      <c r="K146" s="31">
        <v>562.5</v>
      </c>
      <c r="L146" s="31">
        <v>536.9</v>
      </c>
      <c r="M146" s="31">
        <v>6.0592300000000003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38.25</v>
      </c>
      <c r="D147" s="36">
        <v>38.183333333333337</v>
      </c>
      <c r="E147" s="36">
        <v>37.666666666666671</v>
      </c>
      <c r="F147" s="36">
        <v>37.083333333333336</v>
      </c>
      <c r="G147" s="36">
        <v>36.56666666666667</v>
      </c>
      <c r="H147" s="36">
        <v>38.766666666666673</v>
      </c>
      <c r="I147" s="36">
        <v>39.283333333333339</v>
      </c>
      <c r="J147" s="36">
        <v>39.866666666666674</v>
      </c>
      <c r="K147" s="31">
        <v>38.700000000000003</v>
      </c>
      <c r="L147" s="31">
        <v>37.6</v>
      </c>
      <c r="M147" s="31">
        <v>143.46467999999999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2528.65</v>
      </c>
      <c r="D148" s="36">
        <v>2517.5333333333333</v>
      </c>
      <c r="E148" s="36">
        <v>2475.1166666666668</v>
      </c>
      <c r="F148" s="36">
        <v>2421.5833333333335</v>
      </c>
      <c r="G148" s="36">
        <v>2379.166666666667</v>
      </c>
      <c r="H148" s="36">
        <v>2571.0666666666666</v>
      </c>
      <c r="I148" s="36">
        <v>2613.4833333333336</v>
      </c>
      <c r="J148" s="36">
        <v>2667.0166666666664</v>
      </c>
      <c r="K148" s="31">
        <v>2559.9499999999998</v>
      </c>
      <c r="L148" s="31">
        <v>2464</v>
      </c>
      <c r="M148" s="31">
        <v>0.81904999999999994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3957.95</v>
      </c>
      <c r="D149" s="36">
        <v>3937.8000000000006</v>
      </c>
      <c r="E149" s="36">
        <v>3867.7000000000012</v>
      </c>
      <c r="F149" s="36">
        <v>3777.4500000000007</v>
      </c>
      <c r="G149" s="36">
        <v>3707.3500000000013</v>
      </c>
      <c r="H149" s="36">
        <v>4028.0500000000011</v>
      </c>
      <c r="I149" s="36">
        <v>4098.1500000000005</v>
      </c>
      <c r="J149" s="36">
        <v>4188.4000000000015</v>
      </c>
      <c r="K149" s="31">
        <v>4007.9</v>
      </c>
      <c r="L149" s="31">
        <v>3847.55</v>
      </c>
      <c r="M149" s="31">
        <v>4.45648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234.7</v>
      </c>
      <c r="D150" s="36">
        <v>230.79999999999998</v>
      </c>
      <c r="E150" s="36">
        <v>226.34999999999997</v>
      </c>
      <c r="F150" s="36">
        <v>217.99999999999997</v>
      </c>
      <c r="G150" s="36">
        <v>213.54999999999995</v>
      </c>
      <c r="H150" s="36">
        <v>239.14999999999998</v>
      </c>
      <c r="I150" s="36">
        <v>243.59999999999997</v>
      </c>
      <c r="J150" s="36">
        <v>251.95</v>
      </c>
      <c r="K150" s="31">
        <v>235.25</v>
      </c>
      <c r="L150" s="31">
        <v>222.45</v>
      </c>
      <c r="M150" s="31">
        <v>12.0656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528.35</v>
      </c>
      <c r="D151" s="36">
        <v>520.65</v>
      </c>
      <c r="E151" s="36">
        <v>510.79999999999995</v>
      </c>
      <c r="F151" s="36">
        <v>493.25</v>
      </c>
      <c r="G151" s="36">
        <v>483.4</v>
      </c>
      <c r="H151" s="36">
        <v>538.19999999999993</v>
      </c>
      <c r="I151" s="36">
        <v>548.05000000000007</v>
      </c>
      <c r="J151" s="36">
        <v>565.59999999999991</v>
      </c>
      <c r="K151" s="31">
        <v>530.5</v>
      </c>
      <c r="L151" s="31">
        <v>503.1</v>
      </c>
      <c r="M151" s="31">
        <v>2.8517199999999998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493.9</v>
      </c>
      <c r="D152" s="36">
        <v>494.59999999999997</v>
      </c>
      <c r="E152" s="36">
        <v>489.29999999999995</v>
      </c>
      <c r="F152" s="36">
        <v>484.7</v>
      </c>
      <c r="G152" s="36">
        <v>479.4</v>
      </c>
      <c r="H152" s="36">
        <v>499.19999999999993</v>
      </c>
      <c r="I152" s="36">
        <v>504.5</v>
      </c>
      <c r="J152" s="36">
        <v>509.09999999999991</v>
      </c>
      <c r="K152" s="31">
        <v>499.9</v>
      </c>
      <c r="L152" s="31">
        <v>490</v>
      </c>
      <c r="M152" s="31">
        <v>2.43276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1803.65</v>
      </c>
      <c r="D153" s="36">
        <v>1782</v>
      </c>
      <c r="E153" s="36">
        <v>1758</v>
      </c>
      <c r="F153" s="36">
        <v>1712.35</v>
      </c>
      <c r="G153" s="36">
        <v>1688.35</v>
      </c>
      <c r="H153" s="36">
        <v>1827.65</v>
      </c>
      <c r="I153" s="36">
        <v>1851.65</v>
      </c>
      <c r="J153" s="36">
        <v>1897.3000000000002</v>
      </c>
      <c r="K153" s="31">
        <v>1806</v>
      </c>
      <c r="L153" s="31">
        <v>1736.35</v>
      </c>
      <c r="M153" s="31">
        <v>1.2922899999999999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156.05000000000001</v>
      </c>
      <c r="D154" s="36">
        <v>153.4</v>
      </c>
      <c r="E154" s="36">
        <v>150.05000000000001</v>
      </c>
      <c r="F154" s="36">
        <v>144.05000000000001</v>
      </c>
      <c r="G154" s="36">
        <v>140.70000000000002</v>
      </c>
      <c r="H154" s="36">
        <v>159.4</v>
      </c>
      <c r="I154" s="36">
        <v>162.74999999999997</v>
      </c>
      <c r="J154" s="36">
        <v>168.75</v>
      </c>
      <c r="K154" s="31">
        <v>156.75</v>
      </c>
      <c r="L154" s="31">
        <v>147.4</v>
      </c>
      <c r="M154" s="31">
        <v>73.183199999999999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197.4</v>
      </c>
      <c r="D155" s="36">
        <v>195.16666666666666</v>
      </c>
      <c r="E155" s="36">
        <v>191.63333333333333</v>
      </c>
      <c r="F155" s="36">
        <v>185.86666666666667</v>
      </c>
      <c r="G155" s="36">
        <v>182.33333333333334</v>
      </c>
      <c r="H155" s="36">
        <v>200.93333333333331</v>
      </c>
      <c r="I155" s="36">
        <v>204.46666666666667</v>
      </c>
      <c r="J155" s="36">
        <v>210.23333333333329</v>
      </c>
      <c r="K155" s="31">
        <v>198.7</v>
      </c>
      <c r="L155" s="31">
        <v>189.4</v>
      </c>
      <c r="M155" s="31">
        <v>7.1168899999999997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105.05</v>
      </c>
      <c r="D156" s="36">
        <v>103.73333333333333</v>
      </c>
      <c r="E156" s="36">
        <v>100.81666666666666</v>
      </c>
      <c r="F156" s="36">
        <v>96.583333333333329</v>
      </c>
      <c r="G156" s="36">
        <v>93.666666666666657</v>
      </c>
      <c r="H156" s="36">
        <v>107.96666666666667</v>
      </c>
      <c r="I156" s="36">
        <v>110.88333333333333</v>
      </c>
      <c r="J156" s="36">
        <v>115.11666666666667</v>
      </c>
      <c r="K156" s="31">
        <v>106.65</v>
      </c>
      <c r="L156" s="31">
        <v>99.5</v>
      </c>
      <c r="M156" s="31">
        <v>55.464550000000003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868.4</v>
      </c>
      <c r="D157" s="36">
        <v>869.86666666666667</v>
      </c>
      <c r="E157" s="36">
        <v>858.68333333333339</v>
      </c>
      <c r="F157" s="36">
        <v>848.9666666666667</v>
      </c>
      <c r="G157" s="36">
        <v>837.78333333333342</v>
      </c>
      <c r="H157" s="36">
        <v>879.58333333333337</v>
      </c>
      <c r="I157" s="36">
        <v>890.76666666666654</v>
      </c>
      <c r="J157" s="36">
        <v>900.48333333333335</v>
      </c>
      <c r="K157" s="31">
        <v>881.05</v>
      </c>
      <c r="L157" s="31">
        <v>860.15</v>
      </c>
      <c r="M157" s="31">
        <v>0.81642999999999999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2984.85</v>
      </c>
      <c r="D158" s="36">
        <v>2970.25</v>
      </c>
      <c r="E158" s="36">
        <v>2939.1</v>
      </c>
      <c r="F158" s="36">
        <v>2893.35</v>
      </c>
      <c r="G158" s="36">
        <v>2862.2</v>
      </c>
      <c r="H158" s="36">
        <v>3016</v>
      </c>
      <c r="I158" s="36">
        <v>3047.1499999999996</v>
      </c>
      <c r="J158" s="36">
        <v>3092.9</v>
      </c>
      <c r="K158" s="31">
        <v>3001.4</v>
      </c>
      <c r="L158" s="31">
        <v>2924.5</v>
      </c>
      <c r="M158" s="31">
        <v>5.1622599999999998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293.60000000000002</v>
      </c>
      <c r="D159" s="36">
        <v>289.95</v>
      </c>
      <c r="E159" s="36">
        <v>285.5</v>
      </c>
      <c r="F159" s="36">
        <v>277.40000000000003</v>
      </c>
      <c r="G159" s="36">
        <v>272.95000000000005</v>
      </c>
      <c r="H159" s="36">
        <v>298.04999999999995</v>
      </c>
      <c r="I159" s="36">
        <v>302.49999999999989</v>
      </c>
      <c r="J159" s="36">
        <v>310.59999999999991</v>
      </c>
      <c r="K159" s="31">
        <v>294.39999999999998</v>
      </c>
      <c r="L159" s="31">
        <v>281.85000000000002</v>
      </c>
      <c r="M159" s="31">
        <v>30.782979999999998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387.2</v>
      </c>
      <c r="D160" s="36">
        <v>385.15000000000003</v>
      </c>
      <c r="E160" s="36">
        <v>380.85000000000008</v>
      </c>
      <c r="F160" s="36">
        <v>374.50000000000006</v>
      </c>
      <c r="G160" s="36">
        <v>370.2000000000001</v>
      </c>
      <c r="H160" s="36">
        <v>391.50000000000006</v>
      </c>
      <c r="I160" s="36">
        <v>395.8</v>
      </c>
      <c r="J160" s="36">
        <v>402.15000000000003</v>
      </c>
      <c r="K160" s="31">
        <v>389.45</v>
      </c>
      <c r="L160" s="31">
        <v>378.8</v>
      </c>
      <c r="M160" s="31">
        <v>1.2437400000000001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153.94999999999999</v>
      </c>
      <c r="D161" s="36">
        <v>152.6</v>
      </c>
      <c r="E161" s="36">
        <v>150.69999999999999</v>
      </c>
      <c r="F161" s="36">
        <v>147.44999999999999</v>
      </c>
      <c r="G161" s="36">
        <v>145.54999999999998</v>
      </c>
      <c r="H161" s="36">
        <v>155.85</v>
      </c>
      <c r="I161" s="36">
        <v>157.75000000000003</v>
      </c>
      <c r="J161" s="36">
        <v>161</v>
      </c>
      <c r="K161" s="31">
        <v>154.5</v>
      </c>
      <c r="L161" s="31">
        <v>149.35</v>
      </c>
      <c r="M161" s="31">
        <v>136.04825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787.25</v>
      </c>
      <c r="D162" s="36">
        <v>771.86666666666667</v>
      </c>
      <c r="E162" s="36">
        <v>751.43333333333339</v>
      </c>
      <c r="F162" s="36">
        <v>715.61666666666667</v>
      </c>
      <c r="G162" s="36">
        <v>695.18333333333339</v>
      </c>
      <c r="H162" s="36">
        <v>807.68333333333339</v>
      </c>
      <c r="I162" s="36">
        <v>828.11666666666656</v>
      </c>
      <c r="J162" s="36">
        <v>863.93333333333339</v>
      </c>
      <c r="K162" s="31">
        <v>792.3</v>
      </c>
      <c r="L162" s="31">
        <v>736.05</v>
      </c>
      <c r="M162" s="31">
        <v>9.9078400000000002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4585</v>
      </c>
      <c r="D163" s="36">
        <v>4533.333333333333</v>
      </c>
      <c r="E163" s="36">
        <v>4454.6666666666661</v>
      </c>
      <c r="F163" s="36">
        <v>4324.333333333333</v>
      </c>
      <c r="G163" s="36">
        <v>4245.6666666666661</v>
      </c>
      <c r="H163" s="36">
        <v>4663.6666666666661</v>
      </c>
      <c r="I163" s="36">
        <v>4742.3333333333321</v>
      </c>
      <c r="J163" s="36">
        <v>4872.6666666666661</v>
      </c>
      <c r="K163" s="31">
        <v>4612</v>
      </c>
      <c r="L163" s="31">
        <v>4403</v>
      </c>
      <c r="M163" s="31">
        <v>0.31602000000000002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1053.8</v>
      </c>
      <c r="D164" s="36">
        <v>1049.3499999999999</v>
      </c>
      <c r="E164" s="36">
        <v>1024.5499999999997</v>
      </c>
      <c r="F164" s="36">
        <v>995.29999999999984</v>
      </c>
      <c r="G164" s="36">
        <v>970.49999999999966</v>
      </c>
      <c r="H164" s="36">
        <v>1078.5999999999999</v>
      </c>
      <c r="I164" s="36">
        <v>1103.4000000000001</v>
      </c>
      <c r="J164" s="36">
        <v>1132.6499999999999</v>
      </c>
      <c r="K164" s="31">
        <v>1074.1500000000001</v>
      </c>
      <c r="L164" s="31">
        <v>1020.1</v>
      </c>
      <c r="M164" s="31">
        <v>3.3200500000000002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210.8</v>
      </c>
      <c r="D165" s="36">
        <v>208.54999999999998</v>
      </c>
      <c r="E165" s="36">
        <v>205.24999999999997</v>
      </c>
      <c r="F165" s="36">
        <v>199.7</v>
      </c>
      <c r="G165" s="36">
        <v>196.39999999999998</v>
      </c>
      <c r="H165" s="36">
        <v>214.09999999999997</v>
      </c>
      <c r="I165" s="36">
        <v>217.39999999999998</v>
      </c>
      <c r="J165" s="36">
        <v>222.94999999999996</v>
      </c>
      <c r="K165" s="31">
        <v>211.85</v>
      </c>
      <c r="L165" s="31">
        <v>203</v>
      </c>
      <c r="M165" s="31">
        <v>5.6681100000000004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183.4</v>
      </c>
      <c r="D166" s="36">
        <v>180.08333333333334</v>
      </c>
      <c r="E166" s="36">
        <v>175.51666666666668</v>
      </c>
      <c r="F166" s="36">
        <v>167.63333333333333</v>
      </c>
      <c r="G166" s="36">
        <v>163.06666666666666</v>
      </c>
      <c r="H166" s="36">
        <v>187.9666666666667</v>
      </c>
      <c r="I166" s="36">
        <v>192.53333333333336</v>
      </c>
      <c r="J166" s="36">
        <v>200.41666666666671</v>
      </c>
      <c r="K166" s="31">
        <v>184.65</v>
      </c>
      <c r="L166" s="31">
        <v>172.2</v>
      </c>
      <c r="M166" s="31">
        <v>19.919720000000002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698.1</v>
      </c>
      <c r="D167" s="36">
        <v>696.13333333333321</v>
      </c>
      <c r="E167" s="36">
        <v>688.26666666666642</v>
      </c>
      <c r="F167" s="36">
        <v>678.43333333333317</v>
      </c>
      <c r="G167" s="36">
        <v>670.56666666666638</v>
      </c>
      <c r="H167" s="36">
        <v>705.96666666666647</v>
      </c>
      <c r="I167" s="36">
        <v>713.83333333333326</v>
      </c>
      <c r="J167" s="36">
        <v>723.66666666666652</v>
      </c>
      <c r="K167" s="31">
        <v>704</v>
      </c>
      <c r="L167" s="31">
        <v>686.3</v>
      </c>
      <c r="M167" s="31">
        <v>2.8584000000000001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397.85</v>
      </c>
      <c r="D168" s="36">
        <v>396.73333333333335</v>
      </c>
      <c r="E168" s="36">
        <v>386.11666666666667</v>
      </c>
      <c r="F168" s="36">
        <v>374.38333333333333</v>
      </c>
      <c r="G168" s="36">
        <v>363.76666666666665</v>
      </c>
      <c r="H168" s="36">
        <v>408.4666666666667</v>
      </c>
      <c r="I168" s="36">
        <v>419.08333333333337</v>
      </c>
      <c r="J168" s="36">
        <v>430.81666666666672</v>
      </c>
      <c r="K168" s="31">
        <v>407.35</v>
      </c>
      <c r="L168" s="31">
        <v>385</v>
      </c>
      <c r="M168" s="31">
        <v>24.826830000000001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166.4</v>
      </c>
      <c r="D169" s="36">
        <v>164.48333333333335</v>
      </c>
      <c r="E169" s="36">
        <v>161.16666666666669</v>
      </c>
      <c r="F169" s="36">
        <v>155.93333333333334</v>
      </c>
      <c r="G169" s="36">
        <v>152.61666666666667</v>
      </c>
      <c r="H169" s="36">
        <v>169.7166666666667</v>
      </c>
      <c r="I169" s="36">
        <v>173.03333333333336</v>
      </c>
      <c r="J169" s="36">
        <v>178.26666666666671</v>
      </c>
      <c r="K169" s="31">
        <v>167.8</v>
      </c>
      <c r="L169" s="31">
        <v>159.25</v>
      </c>
      <c r="M169" s="31">
        <v>54.1614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1191.3</v>
      </c>
      <c r="D170" s="36">
        <v>1172.8833333333332</v>
      </c>
      <c r="E170" s="36">
        <v>1148.4666666666665</v>
      </c>
      <c r="F170" s="36">
        <v>1105.6333333333332</v>
      </c>
      <c r="G170" s="36">
        <v>1081.2166666666665</v>
      </c>
      <c r="H170" s="36">
        <v>1215.7166666666665</v>
      </c>
      <c r="I170" s="36">
        <v>1240.1333333333334</v>
      </c>
      <c r="J170" s="36">
        <v>1282.9666666666665</v>
      </c>
      <c r="K170" s="31">
        <v>1197.3</v>
      </c>
      <c r="L170" s="31">
        <v>1130.05</v>
      </c>
      <c r="M170" s="31">
        <v>0.31891999999999998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140.69999999999999</v>
      </c>
      <c r="D171" s="36">
        <v>138.85</v>
      </c>
      <c r="E171" s="36">
        <v>136.69999999999999</v>
      </c>
      <c r="F171" s="36">
        <v>132.69999999999999</v>
      </c>
      <c r="G171" s="36">
        <v>130.54999999999998</v>
      </c>
      <c r="H171" s="36">
        <v>142.85</v>
      </c>
      <c r="I171" s="36">
        <v>145.00000000000003</v>
      </c>
      <c r="J171" s="36">
        <v>149</v>
      </c>
      <c r="K171" s="31">
        <v>141</v>
      </c>
      <c r="L171" s="31">
        <v>134.85</v>
      </c>
      <c r="M171" s="31">
        <v>167.47434999999999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2702.05</v>
      </c>
      <c r="D172" s="36">
        <v>2686.6833333333334</v>
      </c>
      <c r="E172" s="36">
        <v>2659.916666666667</v>
      </c>
      <c r="F172" s="36">
        <v>2617.7833333333338</v>
      </c>
      <c r="G172" s="36">
        <v>2591.0166666666673</v>
      </c>
      <c r="H172" s="36">
        <v>2728.8166666666666</v>
      </c>
      <c r="I172" s="36">
        <v>2755.583333333333</v>
      </c>
      <c r="J172" s="36">
        <v>2797.7166666666662</v>
      </c>
      <c r="K172" s="31">
        <v>2713.45</v>
      </c>
      <c r="L172" s="31">
        <v>2644.55</v>
      </c>
      <c r="M172" s="31">
        <v>0.14588000000000001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3356</v>
      </c>
      <c r="D173" s="36">
        <v>3333.8666666666668</v>
      </c>
      <c r="E173" s="36">
        <v>3284.1333333333337</v>
      </c>
      <c r="F173" s="36">
        <v>3212.2666666666669</v>
      </c>
      <c r="G173" s="36">
        <v>3162.5333333333338</v>
      </c>
      <c r="H173" s="36">
        <v>3405.7333333333336</v>
      </c>
      <c r="I173" s="36">
        <v>3455.4666666666672</v>
      </c>
      <c r="J173" s="36">
        <v>3527.3333333333335</v>
      </c>
      <c r="K173" s="31">
        <v>3383.6</v>
      </c>
      <c r="L173" s="31">
        <v>3262</v>
      </c>
      <c r="M173" s="31">
        <v>9.3219999999999997E-2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310.60000000000002</v>
      </c>
      <c r="D174" s="36">
        <v>306.05</v>
      </c>
      <c r="E174" s="36">
        <v>300.10000000000002</v>
      </c>
      <c r="F174" s="36">
        <v>289.60000000000002</v>
      </c>
      <c r="G174" s="36">
        <v>283.65000000000003</v>
      </c>
      <c r="H174" s="36">
        <v>316.55</v>
      </c>
      <c r="I174" s="36">
        <v>322.49999999999994</v>
      </c>
      <c r="J174" s="36">
        <v>333</v>
      </c>
      <c r="K174" s="31">
        <v>312</v>
      </c>
      <c r="L174" s="31">
        <v>295.55</v>
      </c>
      <c r="M174" s="31">
        <v>11.73019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1808.5</v>
      </c>
      <c r="D175" s="36">
        <v>1807.6833333333334</v>
      </c>
      <c r="E175" s="36">
        <v>1783.0666666666668</v>
      </c>
      <c r="F175" s="36">
        <v>1757.6333333333334</v>
      </c>
      <c r="G175" s="36">
        <v>1733.0166666666669</v>
      </c>
      <c r="H175" s="36">
        <v>1833.1166666666668</v>
      </c>
      <c r="I175" s="36">
        <v>1857.7333333333336</v>
      </c>
      <c r="J175" s="36">
        <v>1883.1666666666667</v>
      </c>
      <c r="K175" s="31">
        <v>1832.3</v>
      </c>
      <c r="L175" s="31">
        <v>1782.25</v>
      </c>
      <c r="M175" s="31">
        <v>1.4447399999999999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1733.6</v>
      </c>
      <c r="D176" s="36">
        <v>1714.1166666666668</v>
      </c>
      <c r="E176" s="36">
        <v>1687.3333333333335</v>
      </c>
      <c r="F176" s="36">
        <v>1641.0666666666666</v>
      </c>
      <c r="G176" s="36">
        <v>1614.2833333333333</v>
      </c>
      <c r="H176" s="36">
        <v>1760.3833333333337</v>
      </c>
      <c r="I176" s="36">
        <v>1787.166666666667</v>
      </c>
      <c r="J176" s="36">
        <v>1833.4333333333338</v>
      </c>
      <c r="K176" s="31">
        <v>1740.9</v>
      </c>
      <c r="L176" s="31">
        <v>1667.85</v>
      </c>
      <c r="M176" s="31">
        <v>1.9023000000000001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823.6</v>
      </c>
      <c r="D177" s="36">
        <v>808.16666666666663</v>
      </c>
      <c r="E177" s="36">
        <v>788.63333333333321</v>
      </c>
      <c r="F177" s="36">
        <v>753.66666666666663</v>
      </c>
      <c r="G177" s="36">
        <v>734.13333333333321</v>
      </c>
      <c r="H177" s="36">
        <v>843.13333333333321</v>
      </c>
      <c r="I177" s="36">
        <v>862.66666666666674</v>
      </c>
      <c r="J177" s="36">
        <v>897.63333333333321</v>
      </c>
      <c r="K177" s="31">
        <v>827.7</v>
      </c>
      <c r="L177" s="31">
        <v>773.2</v>
      </c>
      <c r="M177" s="31">
        <v>15.41173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938.25</v>
      </c>
      <c r="D178" s="36">
        <v>931.75</v>
      </c>
      <c r="E178" s="36">
        <v>914.5</v>
      </c>
      <c r="F178" s="36">
        <v>890.75</v>
      </c>
      <c r="G178" s="36">
        <v>873.5</v>
      </c>
      <c r="H178" s="36">
        <v>955.5</v>
      </c>
      <c r="I178" s="36">
        <v>972.75</v>
      </c>
      <c r="J178" s="36">
        <v>996.5</v>
      </c>
      <c r="K178" s="31">
        <v>949</v>
      </c>
      <c r="L178" s="31">
        <v>908</v>
      </c>
      <c r="M178" s="31">
        <v>4.5707199999999997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1609.1</v>
      </c>
      <c r="D179" s="36">
        <v>1591.0666666666666</v>
      </c>
      <c r="E179" s="36">
        <v>1560.0833333333333</v>
      </c>
      <c r="F179" s="36">
        <v>1511.0666666666666</v>
      </c>
      <c r="G179" s="36">
        <v>1480.0833333333333</v>
      </c>
      <c r="H179" s="36">
        <v>1640.0833333333333</v>
      </c>
      <c r="I179" s="36">
        <v>1671.0666666666668</v>
      </c>
      <c r="J179" s="36">
        <v>1720.0833333333333</v>
      </c>
      <c r="K179" s="31">
        <v>1622.05</v>
      </c>
      <c r="L179" s="31">
        <v>1542.05</v>
      </c>
      <c r="M179" s="31">
        <v>5.52102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73.400000000000006</v>
      </c>
      <c r="D180" s="36">
        <v>72.349999999999994</v>
      </c>
      <c r="E180" s="36">
        <v>70.649999999999991</v>
      </c>
      <c r="F180" s="36">
        <v>67.899999999999991</v>
      </c>
      <c r="G180" s="36">
        <v>66.199999999999989</v>
      </c>
      <c r="H180" s="36">
        <v>75.099999999999994</v>
      </c>
      <c r="I180" s="36">
        <v>76.799999999999983</v>
      </c>
      <c r="J180" s="36">
        <v>79.55</v>
      </c>
      <c r="K180" s="31">
        <v>74.05</v>
      </c>
      <c r="L180" s="31">
        <v>69.599999999999994</v>
      </c>
      <c r="M180" s="31">
        <v>208.51861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1289.9000000000001</v>
      </c>
      <c r="D181" s="36">
        <v>1282.4666666666667</v>
      </c>
      <c r="E181" s="36">
        <v>1269.5333333333333</v>
      </c>
      <c r="F181" s="36">
        <v>1249.1666666666665</v>
      </c>
      <c r="G181" s="36">
        <v>1236.2333333333331</v>
      </c>
      <c r="H181" s="36">
        <v>1302.8333333333335</v>
      </c>
      <c r="I181" s="36">
        <v>1315.7666666666669</v>
      </c>
      <c r="J181" s="36">
        <v>1336.1333333333337</v>
      </c>
      <c r="K181" s="31">
        <v>1295.4000000000001</v>
      </c>
      <c r="L181" s="31">
        <v>1262.0999999999999</v>
      </c>
      <c r="M181" s="31">
        <v>0.31106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2104.4</v>
      </c>
      <c r="D182" s="36">
        <v>2086.8833333333332</v>
      </c>
      <c r="E182" s="36">
        <v>2057.5166666666664</v>
      </c>
      <c r="F182" s="36">
        <v>2010.6333333333332</v>
      </c>
      <c r="G182" s="36">
        <v>1981.2666666666664</v>
      </c>
      <c r="H182" s="36">
        <v>2133.7666666666664</v>
      </c>
      <c r="I182" s="36">
        <v>2163.1333333333332</v>
      </c>
      <c r="J182" s="36">
        <v>2210.0166666666664</v>
      </c>
      <c r="K182" s="31">
        <v>2116.25</v>
      </c>
      <c r="L182" s="31">
        <v>2040</v>
      </c>
      <c r="M182" s="31">
        <v>0.42277999999999999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549.29999999999995</v>
      </c>
      <c r="D183" s="36">
        <v>543.4</v>
      </c>
      <c r="E183" s="36">
        <v>534.15</v>
      </c>
      <c r="F183" s="36">
        <v>519</v>
      </c>
      <c r="G183" s="36">
        <v>509.75</v>
      </c>
      <c r="H183" s="36">
        <v>558.54999999999995</v>
      </c>
      <c r="I183" s="36">
        <v>567.79999999999995</v>
      </c>
      <c r="J183" s="36">
        <v>582.94999999999993</v>
      </c>
      <c r="K183" s="31">
        <v>552.65</v>
      </c>
      <c r="L183" s="31">
        <v>528.25</v>
      </c>
      <c r="M183" s="31">
        <v>1.78508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1072.9000000000001</v>
      </c>
      <c r="D184" s="36">
        <v>1057.8999999999999</v>
      </c>
      <c r="E184" s="36">
        <v>1040.7999999999997</v>
      </c>
      <c r="F184" s="36">
        <v>1008.6999999999998</v>
      </c>
      <c r="G184" s="36">
        <v>991.59999999999968</v>
      </c>
      <c r="H184" s="36">
        <v>1089.9999999999998</v>
      </c>
      <c r="I184" s="36">
        <v>1107.0999999999997</v>
      </c>
      <c r="J184" s="36">
        <v>1139.1999999999998</v>
      </c>
      <c r="K184" s="31">
        <v>1075</v>
      </c>
      <c r="L184" s="31">
        <v>1025.8</v>
      </c>
      <c r="M184" s="31">
        <v>23.983250000000002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681.5</v>
      </c>
      <c r="D185" s="36">
        <v>677.81666666666672</v>
      </c>
      <c r="E185" s="36">
        <v>663.68333333333339</v>
      </c>
      <c r="F185" s="36">
        <v>645.86666666666667</v>
      </c>
      <c r="G185" s="36">
        <v>631.73333333333335</v>
      </c>
      <c r="H185" s="36">
        <v>695.63333333333344</v>
      </c>
      <c r="I185" s="36">
        <v>709.76666666666688</v>
      </c>
      <c r="J185" s="36">
        <v>727.58333333333348</v>
      </c>
      <c r="K185" s="31">
        <v>691.95</v>
      </c>
      <c r="L185" s="31">
        <v>660</v>
      </c>
      <c r="M185" s="31">
        <v>1.6854100000000001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1957.7</v>
      </c>
      <c r="D186" s="36">
        <v>1929.5333333333335</v>
      </c>
      <c r="E186" s="36">
        <v>1892.366666666667</v>
      </c>
      <c r="F186" s="36">
        <v>1827.0333333333335</v>
      </c>
      <c r="G186" s="36">
        <v>1789.866666666667</v>
      </c>
      <c r="H186" s="36">
        <v>1994.866666666667</v>
      </c>
      <c r="I186" s="36">
        <v>2032.0333333333335</v>
      </c>
      <c r="J186" s="36">
        <v>2097.3666666666668</v>
      </c>
      <c r="K186" s="31">
        <v>1966.7</v>
      </c>
      <c r="L186" s="31">
        <v>1864.2</v>
      </c>
      <c r="M186" s="31">
        <v>5.39975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383.3</v>
      </c>
      <c r="D187" s="36">
        <v>378.09999999999997</v>
      </c>
      <c r="E187" s="36">
        <v>370.64999999999992</v>
      </c>
      <c r="F187" s="36">
        <v>357.99999999999994</v>
      </c>
      <c r="G187" s="36">
        <v>350.5499999999999</v>
      </c>
      <c r="H187" s="36">
        <v>390.74999999999994</v>
      </c>
      <c r="I187" s="36">
        <v>398.2</v>
      </c>
      <c r="J187" s="36">
        <v>410.84999999999997</v>
      </c>
      <c r="K187" s="31">
        <v>385.55</v>
      </c>
      <c r="L187" s="31">
        <v>365.45</v>
      </c>
      <c r="M187" s="31">
        <v>14.432650000000001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517.75</v>
      </c>
      <c r="D188" s="36">
        <v>513.30000000000007</v>
      </c>
      <c r="E188" s="36">
        <v>503.60000000000014</v>
      </c>
      <c r="F188" s="36">
        <v>489.45000000000005</v>
      </c>
      <c r="G188" s="36">
        <v>479.75000000000011</v>
      </c>
      <c r="H188" s="36">
        <v>527.45000000000016</v>
      </c>
      <c r="I188" s="36">
        <v>537.1500000000002</v>
      </c>
      <c r="J188" s="36">
        <v>551.30000000000018</v>
      </c>
      <c r="K188" s="31">
        <v>523</v>
      </c>
      <c r="L188" s="31">
        <v>499.15</v>
      </c>
      <c r="M188" s="31">
        <v>8.0947899999999997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2085.6</v>
      </c>
      <c r="D189" s="36">
        <v>2075.4833333333331</v>
      </c>
      <c r="E189" s="36">
        <v>2060.1166666666663</v>
      </c>
      <c r="F189" s="36">
        <v>2034.6333333333332</v>
      </c>
      <c r="G189" s="36">
        <v>2019.2666666666664</v>
      </c>
      <c r="H189" s="36">
        <v>2100.9666666666662</v>
      </c>
      <c r="I189" s="36">
        <v>2116.333333333333</v>
      </c>
      <c r="J189" s="36">
        <v>2141.8166666666662</v>
      </c>
      <c r="K189" s="31">
        <v>2090.85</v>
      </c>
      <c r="L189" s="31">
        <v>2050</v>
      </c>
      <c r="M189" s="31">
        <v>4.4347300000000001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997.75</v>
      </c>
      <c r="D190" s="36">
        <v>988.44999999999993</v>
      </c>
      <c r="E190" s="36">
        <v>952.44999999999982</v>
      </c>
      <c r="F190" s="36">
        <v>907.14999999999986</v>
      </c>
      <c r="G190" s="36">
        <v>871.14999999999975</v>
      </c>
      <c r="H190" s="36">
        <v>1033.75</v>
      </c>
      <c r="I190" s="36">
        <v>1069.75</v>
      </c>
      <c r="J190" s="36">
        <v>1115.05</v>
      </c>
      <c r="K190" s="31">
        <v>1024.45</v>
      </c>
      <c r="L190" s="31">
        <v>943.15</v>
      </c>
      <c r="M190" s="31">
        <v>10.590339999999999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367.6</v>
      </c>
      <c r="D191" s="36">
        <v>363.58333333333331</v>
      </c>
      <c r="E191" s="36">
        <v>356.56666666666661</v>
      </c>
      <c r="F191" s="36">
        <v>345.5333333333333</v>
      </c>
      <c r="G191" s="36">
        <v>338.51666666666659</v>
      </c>
      <c r="H191" s="36">
        <v>374.61666666666662</v>
      </c>
      <c r="I191" s="36">
        <v>381.63333333333338</v>
      </c>
      <c r="J191" s="36">
        <v>392.66666666666663</v>
      </c>
      <c r="K191" s="31">
        <v>370.6</v>
      </c>
      <c r="L191" s="31">
        <v>352.55</v>
      </c>
      <c r="M191" s="31">
        <v>3.41811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2180.25</v>
      </c>
      <c r="D192" s="36">
        <v>2161.6</v>
      </c>
      <c r="E192" s="36">
        <v>2139.6499999999996</v>
      </c>
      <c r="F192" s="36">
        <v>2099.0499999999997</v>
      </c>
      <c r="G192" s="36">
        <v>2077.0999999999995</v>
      </c>
      <c r="H192" s="36">
        <v>2202.1999999999998</v>
      </c>
      <c r="I192" s="36">
        <v>2224.1499999999996</v>
      </c>
      <c r="J192" s="36">
        <v>2264.75</v>
      </c>
      <c r="K192" s="31">
        <v>2183.5500000000002</v>
      </c>
      <c r="L192" s="31">
        <v>2121</v>
      </c>
      <c r="M192" s="31">
        <v>0.29521999999999998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739.9</v>
      </c>
      <c r="D193" s="36">
        <v>732.46666666666658</v>
      </c>
      <c r="E193" s="36">
        <v>722.63333333333321</v>
      </c>
      <c r="F193" s="36">
        <v>705.36666666666667</v>
      </c>
      <c r="G193" s="36">
        <v>695.5333333333333</v>
      </c>
      <c r="H193" s="36">
        <v>749.73333333333312</v>
      </c>
      <c r="I193" s="36">
        <v>759.56666666666638</v>
      </c>
      <c r="J193" s="36">
        <v>776.83333333333303</v>
      </c>
      <c r="K193" s="31">
        <v>742.3</v>
      </c>
      <c r="L193" s="31">
        <v>715.2</v>
      </c>
      <c r="M193" s="31">
        <v>0.73404999999999998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380.65</v>
      </c>
      <c r="D194" s="36">
        <v>368.55</v>
      </c>
      <c r="E194" s="36">
        <v>353.1</v>
      </c>
      <c r="F194" s="36">
        <v>325.55</v>
      </c>
      <c r="G194" s="36">
        <v>310.10000000000002</v>
      </c>
      <c r="H194" s="36">
        <v>396.1</v>
      </c>
      <c r="I194" s="36">
        <v>411.54999999999995</v>
      </c>
      <c r="J194" s="36">
        <v>439.1</v>
      </c>
      <c r="K194" s="31">
        <v>384</v>
      </c>
      <c r="L194" s="31">
        <v>341</v>
      </c>
      <c r="M194" s="31">
        <v>24.500229999999998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3388.65</v>
      </c>
      <c r="D195" s="36">
        <v>3395.8833333333332</v>
      </c>
      <c r="E195" s="36">
        <v>3314.7666666666664</v>
      </c>
      <c r="F195" s="36">
        <v>3240.8833333333332</v>
      </c>
      <c r="G195" s="36">
        <v>3159.7666666666664</v>
      </c>
      <c r="H195" s="36">
        <v>3469.7666666666664</v>
      </c>
      <c r="I195" s="36">
        <v>3550.8833333333332</v>
      </c>
      <c r="J195" s="36">
        <v>3624.7666666666664</v>
      </c>
      <c r="K195" s="31">
        <v>3477</v>
      </c>
      <c r="L195" s="31">
        <v>3322</v>
      </c>
      <c r="M195" s="31">
        <v>1.8141799999999999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443.55</v>
      </c>
      <c r="D196" s="36">
        <v>440.59999999999997</v>
      </c>
      <c r="E196" s="36">
        <v>434.19999999999993</v>
      </c>
      <c r="F196" s="36">
        <v>424.84999999999997</v>
      </c>
      <c r="G196" s="36">
        <v>418.44999999999993</v>
      </c>
      <c r="H196" s="36">
        <v>449.94999999999993</v>
      </c>
      <c r="I196" s="36">
        <v>456.34999999999991</v>
      </c>
      <c r="J196" s="36">
        <v>465.69999999999993</v>
      </c>
      <c r="K196" s="31">
        <v>447</v>
      </c>
      <c r="L196" s="31">
        <v>431.25</v>
      </c>
      <c r="M196" s="31">
        <v>14.89447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728.15</v>
      </c>
      <c r="D197" s="36">
        <v>718.2833333333333</v>
      </c>
      <c r="E197" s="36">
        <v>706.91666666666663</v>
      </c>
      <c r="F197" s="36">
        <v>685.68333333333328</v>
      </c>
      <c r="G197" s="36">
        <v>674.31666666666661</v>
      </c>
      <c r="H197" s="36">
        <v>739.51666666666665</v>
      </c>
      <c r="I197" s="36">
        <v>750.88333333333344</v>
      </c>
      <c r="J197" s="36">
        <v>772.11666666666667</v>
      </c>
      <c r="K197" s="31">
        <v>729.65</v>
      </c>
      <c r="L197" s="31">
        <v>697.05</v>
      </c>
      <c r="M197" s="31">
        <v>6.2048699999999997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146.6</v>
      </c>
      <c r="D198" s="36">
        <v>144.18333333333331</v>
      </c>
      <c r="E198" s="36">
        <v>140.41666666666663</v>
      </c>
      <c r="F198" s="36">
        <v>134.23333333333332</v>
      </c>
      <c r="G198" s="36">
        <v>130.46666666666664</v>
      </c>
      <c r="H198" s="36">
        <v>150.36666666666662</v>
      </c>
      <c r="I198" s="36">
        <v>154.13333333333333</v>
      </c>
      <c r="J198" s="36">
        <v>160.31666666666661</v>
      </c>
      <c r="K198" s="31">
        <v>147.94999999999999</v>
      </c>
      <c r="L198" s="31">
        <v>138</v>
      </c>
      <c r="M198" s="31">
        <v>21.617999999999999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223.7</v>
      </c>
      <c r="D199" s="36">
        <v>219.21666666666667</v>
      </c>
      <c r="E199" s="36">
        <v>213.48333333333335</v>
      </c>
      <c r="F199" s="36">
        <v>203.26666666666668</v>
      </c>
      <c r="G199" s="36">
        <v>197.53333333333336</v>
      </c>
      <c r="H199" s="36">
        <v>229.43333333333334</v>
      </c>
      <c r="I199" s="36">
        <v>235.16666666666663</v>
      </c>
      <c r="J199" s="36">
        <v>245.38333333333333</v>
      </c>
      <c r="K199" s="31">
        <v>224.95</v>
      </c>
      <c r="L199" s="31">
        <v>209</v>
      </c>
      <c r="M199" s="31">
        <v>41.560940000000002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289.85000000000002</v>
      </c>
      <c r="D200" s="36">
        <v>286.76666666666665</v>
      </c>
      <c r="E200" s="36">
        <v>282.08333333333331</v>
      </c>
      <c r="F200" s="36">
        <v>274.31666666666666</v>
      </c>
      <c r="G200" s="36">
        <v>269.63333333333333</v>
      </c>
      <c r="H200" s="36">
        <v>294.5333333333333</v>
      </c>
      <c r="I200" s="36">
        <v>299.2166666666667</v>
      </c>
      <c r="J200" s="36">
        <v>306.98333333333329</v>
      </c>
      <c r="K200" s="31">
        <v>291.45</v>
      </c>
      <c r="L200" s="31">
        <v>279</v>
      </c>
      <c r="M200" s="31">
        <v>8.4752399999999994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1753.35</v>
      </c>
      <c r="D201" s="36">
        <v>1735.5166666666664</v>
      </c>
      <c r="E201" s="36">
        <v>1711.9333333333329</v>
      </c>
      <c r="F201" s="36">
        <v>1670.5166666666664</v>
      </c>
      <c r="G201" s="36">
        <v>1646.9333333333329</v>
      </c>
      <c r="H201" s="36">
        <v>1776.9333333333329</v>
      </c>
      <c r="I201" s="36">
        <v>1800.5166666666664</v>
      </c>
      <c r="J201" s="36">
        <v>1841.9333333333329</v>
      </c>
      <c r="K201" s="31">
        <v>1759.1</v>
      </c>
      <c r="L201" s="31">
        <v>1694.1</v>
      </c>
      <c r="M201" s="31">
        <v>2.3559000000000001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914.3</v>
      </c>
      <c r="D202" s="36">
        <v>900.2833333333333</v>
      </c>
      <c r="E202" s="36">
        <v>881.56666666666661</v>
      </c>
      <c r="F202" s="36">
        <v>848.83333333333326</v>
      </c>
      <c r="G202" s="36">
        <v>830.11666666666656</v>
      </c>
      <c r="H202" s="36">
        <v>933.01666666666665</v>
      </c>
      <c r="I202" s="36">
        <v>951.73333333333335</v>
      </c>
      <c r="J202" s="36">
        <v>984.4666666666667</v>
      </c>
      <c r="K202" s="31">
        <v>919</v>
      </c>
      <c r="L202" s="31">
        <v>867.55</v>
      </c>
      <c r="M202" s="31">
        <v>9.6867000000000001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1341.1</v>
      </c>
      <c r="D203" s="36">
        <v>1335.1333333333332</v>
      </c>
      <c r="E203" s="36">
        <v>1318.5166666666664</v>
      </c>
      <c r="F203" s="36">
        <v>1295.9333333333332</v>
      </c>
      <c r="G203" s="36">
        <v>1279.3166666666664</v>
      </c>
      <c r="H203" s="36">
        <v>1357.7166666666665</v>
      </c>
      <c r="I203" s="36">
        <v>1374.3333333333333</v>
      </c>
      <c r="J203" s="36">
        <v>1396.9166666666665</v>
      </c>
      <c r="K203" s="31">
        <v>1351.75</v>
      </c>
      <c r="L203" s="31">
        <v>1312.55</v>
      </c>
      <c r="M203" s="31">
        <v>6.71157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1422.05</v>
      </c>
      <c r="D204" s="36">
        <v>1429.7333333333333</v>
      </c>
      <c r="E204" s="36">
        <v>1412.4166666666667</v>
      </c>
      <c r="F204" s="36">
        <v>1402.7833333333333</v>
      </c>
      <c r="G204" s="36">
        <v>1385.4666666666667</v>
      </c>
      <c r="H204" s="36">
        <v>1439.3666666666668</v>
      </c>
      <c r="I204" s="36">
        <v>1456.6833333333334</v>
      </c>
      <c r="J204" s="36">
        <v>1466.3166666666668</v>
      </c>
      <c r="K204" s="31">
        <v>1447.05</v>
      </c>
      <c r="L204" s="31">
        <v>1420.1</v>
      </c>
      <c r="M204" s="31">
        <v>28.41508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3148.6</v>
      </c>
      <c r="D205" s="36">
        <v>3118.75</v>
      </c>
      <c r="E205" s="36">
        <v>3079.9</v>
      </c>
      <c r="F205" s="36">
        <v>3011.2000000000003</v>
      </c>
      <c r="G205" s="36">
        <v>2972.3500000000004</v>
      </c>
      <c r="H205" s="36">
        <v>3187.45</v>
      </c>
      <c r="I205" s="36">
        <v>3226.3</v>
      </c>
      <c r="J205" s="36">
        <v>3294.9999999999995</v>
      </c>
      <c r="K205" s="31">
        <v>3157.6</v>
      </c>
      <c r="L205" s="31">
        <v>3050.05</v>
      </c>
      <c r="M205" s="31">
        <v>2.8684599999999998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1686.7</v>
      </c>
      <c r="D206" s="36">
        <v>1675.5666666666666</v>
      </c>
      <c r="E206" s="36">
        <v>1661.3833333333332</v>
      </c>
      <c r="F206" s="36">
        <v>1636.0666666666666</v>
      </c>
      <c r="G206" s="36">
        <v>1621.8833333333332</v>
      </c>
      <c r="H206" s="36">
        <v>1700.8833333333332</v>
      </c>
      <c r="I206" s="36">
        <v>1715.0666666666666</v>
      </c>
      <c r="J206" s="36">
        <v>1740.3833333333332</v>
      </c>
      <c r="K206" s="31">
        <v>1689.75</v>
      </c>
      <c r="L206" s="31">
        <v>1650.25</v>
      </c>
      <c r="M206" s="31">
        <v>182.9462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644.20000000000005</v>
      </c>
      <c r="D207" s="36">
        <v>643.35</v>
      </c>
      <c r="E207" s="36">
        <v>638</v>
      </c>
      <c r="F207" s="36">
        <v>631.79999999999995</v>
      </c>
      <c r="G207" s="36">
        <v>626.44999999999993</v>
      </c>
      <c r="H207" s="36">
        <v>649.55000000000007</v>
      </c>
      <c r="I207" s="36">
        <v>654.9000000000002</v>
      </c>
      <c r="J207" s="36">
        <v>661.10000000000014</v>
      </c>
      <c r="K207" s="31">
        <v>648.70000000000005</v>
      </c>
      <c r="L207" s="31">
        <v>637.15</v>
      </c>
      <c r="M207" s="31">
        <v>27.551020000000001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3850.15</v>
      </c>
      <c r="D208" s="36">
        <v>3823.3666666666668</v>
      </c>
      <c r="E208" s="36">
        <v>3778.8333333333335</v>
      </c>
      <c r="F208" s="36">
        <v>3707.5166666666669</v>
      </c>
      <c r="G208" s="36">
        <v>3662.9833333333336</v>
      </c>
      <c r="H208" s="36">
        <v>3894.6833333333334</v>
      </c>
      <c r="I208" s="36">
        <v>3939.2166666666662</v>
      </c>
      <c r="J208" s="36">
        <v>4010.5333333333333</v>
      </c>
      <c r="K208" s="31">
        <v>3867.9</v>
      </c>
      <c r="L208" s="31">
        <v>3752.05</v>
      </c>
      <c r="M208" s="31">
        <v>4.1078599999999996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77.3</v>
      </c>
      <c r="D209" s="36">
        <v>75.88333333333334</v>
      </c>
      <c r="E209" s="36">
        <v>74.066666666666677</v>
      </c>
      <c r="F209" s="36">
        <v>70.833333333333343</v>
      </c>
      <c r="G209" s="36">
        <v>69.01666666666668</v>
      </c>
      <c r="H209" s="36">
        <v>79.116666666666674</v>
      </c>
      <c r="I209" s="36">
        <v>80.933333333333337</v>
      </c>
      <c r="J209" s="36">
        <v>84.166666666666671</v>
      </c>
      <c r="K209" s="31">
        <v>77.7</v>
      </c>
      <c r="L209" s="31">
        <v>72.650000000000006</v>
      </c>
      <c r="M209" s="31">
        <v>283.87133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297.3</v>
      </c>
      <c r="D210" s="36">
        <v>295.93333333333334</v>
      </c>
      <c r="E210" s="36">
        <v>291.36666666666667</v>
      </c>
      <c r="F210" s="36">
        <v>285.43333333333334</v>
      </c>
      <c r="G210" s="36">
        <v>280.86666666666667</v>
      </c>
      <c r="H210" s="36">
        <v>301.86666666666667</v>
      </c>
      <c r="I210" s="36">
        <v>306.43333333333339</v>
      </c>
      <c r="J210" s="36">
        <v>312.36666666666667</v>
      </c>
      <c r="K210" s="31">
        <v>300.5</v>
      </c>
      <c r="L210" s="31">
        <v>290</v>
      </c>
      <c r="M210" s="31">
        <v>3.3196699999999999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556.25</v>
      </c>
      <c r="D211" s="36">
        <v>553.18333333333339</v>
      </c>
      <c r="E211" s="36">
        <v>544.71666666666681</v>
      </c>
      <c r="F211" s="36">
        <v>533.18333333333339</v>
      </c>
      <c r="G211" s="36">
        <v>524.71666666666681</v>
      </c>
      <c r="H211" s="36">
        <v>564.71666666666681</v>
      </c>
      <c r="I211" s="36">
        <v>573.18333333333351</v>
      </c>
      <c r="J211" s="36">
        <v>584.71666666666681</v>
      </c>
      <c r="K211" s="31">
        <v>561.65</v>
      </c>
      <c r="L211" s="31">
        <v>541.65</v>
      </c>
      <c r="M211" s="31">
        <v>45.911189999999998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983.05</v>
      </c>
      <c r="D212" s="36">
        <v>983.5333333333333</v>
      </c>
      <c r="E212" s="36">
        <v>974.61666666666656</v>
      </c>
      <c r="F212" s="36">
        <v>966.18333333333328</v>
      </c>
      <c r="G212" s="36">
        <v>957.26666666666654</v>
      </c>
      <c r="H212" s="36">
        <v>991.96666666666658</v>
      </c>
      <c r="I212" s="36">
        <v>1000.8833333333333</v>
      </c>
      <c r="J212" s="36">
        <v>1009.3166666666666</v>
      </c>
      <c r="K212" s="31">
        <v>992.45</v>
      </c>
      <c r="L212" s="31">
        <v>975.1</v>
      </c>
      <c r="M212" s="31">
        <v>0.22881000000000001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2706.5</v>
      </c>
      <c r="D213" s="36">
        <v>2676.4833333333331</v>
      </c>
      <c r="E213" s="36">
        <v>2615.0166666666664</v>
      </c>
      <c r="F213" s="36">
        <v>2523.5333333333333</v>
      </c>
      <c r="G213" s="36">
        <v>2462.0666666666666</v>
      </c>
      <c r="H213" s="36">
        <v>2767.9666666666662</v>
      </c>
      <c r="I213" s="36">
        <v>2829.4333333333325</v>
      </c>
      <c r="J213" s="36">
        <v>2920.9166666666661</v>
      </c>
      <c r="K213" s="31">
        <v>2737.95</v>
      </c>
      <c r="L213" s="31">
        <v>2585</v>
      </c>
      <c r="M213" s="31">
        <v>22.06814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217.9</v>
      </c>
      <c r="D214" s="36">
        <v>210.48333333333335</v>
      </c>
      <c r="E214" s="36">
        <v>200.66666666666669</v>
      </c>
      <c r="F214" s="36">
        <v>183.43333333333334</v>
      </c>
      <c r="G214" s="36">
        <v>173.61666666666667</v>
      </c>
      <c r="H214" s="36">
        <v>227.7166666666667</v>
      </c>
      <c r="I214" s="36">
        <v>237.53333333333336</v>
      </c>
      <c r="J214" s="36">
        <v>254.76666666666671</v>
      </c>
      <c r="K214" s="31">
        <v>220.3</v>
      </c>
      <c r="L214" s="31">
        <v>193.25</v>
      </c>
      <c r="M214" s="31">
        <v>655.82002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375.7</v>
      </c>
      <c r="D215" s="36">
        <v>370.8</v>
      </c>
      <c r="E215" s="36">
        <v>363.6</v>
      </c>
      <c r="F215" s="36">
        <v>351.5</v>
      </c>
      <c r="G215" s="36">
        <v>344.3</v>
      </c>
      <c r="H215" s="36">
        <v>382.90000000000003</v>
      </c>
      <c r="I215" s="36">
        <v>390.09999999999997</v>
      </c>
      <c r="J215" s="36">
        <v>402.20000000000005</v>
      </c>
      <c r="K215" s="31">
        <v>378</v>
      </c>
      <c r="L215" s="31">
        <v>358.7</v>
      </c>
      <c r="M215" s="31">
        <v>56.481250000000003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2553.1999999999998</v>
      </c>
      <c r="D216" s="36">
        <v>2556.4</v>
      </c>
      <c r="E216" s="36">
        <v>2532.8000000000002</v>
      </c>
      <c r="F216" s="36">
        <v>2512.4</v>
      </c>
      <c r="G216" s="36">
        <v>2488.8000000000002</v>
      </c>
      <c r="H216" s="36">
        <v>2576.8000000000002</v>
      </c>
      <c r="I216" s="36">
        <v>2600.3999999999996</v>
      </c>
      <c r="J216" s="36">
        <v>2620.8000000000002</v>
      </c>
      <c r="K216" s="31">
        <v>2580</v>
      </c>
      <c r="L216" s="31">
        <v>2536</v>
      </c>
      <c r="M216" s="31">
        <v>19.456949999999999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306.5</v>
      </c>
      <c r="D217" s="36">
        <v>305.58333333333331</v>
      </c>
      <c r="E217" s="36">
        <v>303.61666666666662</v>
      </c>
      <c r="F217" s="36">
        <v>300.73333333333329</v>
      </c>
      <c r="G217" s="36">
        <v>298.76666666666659</v>
      </c>
      <c r="H217" s="36">
        <v>308.46666666666664</v>
      </c>
      <c r="I217" s="36">
        <v>310.43333333333334</v>
      </c>
      <c r="J217" s="36">
        <v>313.31666666666666</v>
      </c>
      <c r="K217" s="31">
        <v>307.55</v>
      </c>
      <c r="L217" s="31">
        <v>302.7</v>
      </c>
      <c r="M217" s="31">
        <v>4.7219800000000003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5050.25</v>
      </c>
      <c r="D218" s="36">
        <v>5039.0333333333328</v>
      </c>
      <c r="E218" s="36">
        <v>4961.2666666666655</v>
      </c>
      <c r="F218" s="36">
        <v>4872.2833333333328</v>
      </c>
      <c r="G218" s="36">
        <v>4794.5166666666655</v>
      </c>
      <c r="H218" s="36">
        <v>5128.0166666666655</v>
      </c>
      <c r="I218" s="36">
        <v>5205.7833333333319</v>
      </c>
      <c r="J218" s="36">
        <v>5294.7666666666655</v>
      </c>
      <c r="K218" s="31">
        <v>5116.8</v>
      </c>
      <c r="L218" s="31">
        <v>4950.05</v>
      </c>
      <c r="M218" s="31">
        <v>0.18207000000000001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526.79999999999995</v>
      </c>
      <c r="D219" s="36">
        <v>525.04999999999995</v>
      </c>
      <c r="E219" s="36">
        <v>518.04999999999995</v>
      </c>
      <c r="F219" s="36">
        <v>509.29999999999995</v>
      </c>
      <c r="G219" s="36">
        <v>502.29999999999995</v>
      </c>
      <c r="H219" s="36">
        <v>533.79999999999995</v>
      </c>
      <c r="I219" s="36">
        <v>540.79999999999995</v>
      </c>
      <c r="J219" s="36">
        <v>549.54999999999995</v>
      </c>
      <c r="K219" s="31">
        <v>532.04999999999995</v>
      </c>
      <c r="L219" s="31">
        <v>516.29999999999995</v>
      </c>
      <c r="M219" s="31">
        <v>0.71865000000000001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989.4</v>
      </c>
      <c r="D220" s="36">
        <v>995.2166666666667</v>
      </c>
      <c r="E220" s="36">
        <v>973.43333333333339</v>
      </c>
      <c r="F220" s="36">
        <v>957.4666666666667</v>
      </c>
      <c r="G220" s="36">
        <v>935.68333333333339</v>
      </c>
      <c r="H220" s="36">
        <v>1011.1833333333334</v>
      </c>
      <c r="I220" s="36">
        <v>1032.9666666666667</v>
      </c>
      <c r="J220" s="36">
        <v>1048.9333333333334</v>
      </c>
      <c r="K220" s="31">
        <v>1017</v>
      </c>
      <c r="L220" s="31">
        <v>979.25</v>
      </c>
      <c r="M220" s="31">
        <v>1.12808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35166.35</v>
      </c>
      <c r="D221" s="36">
        <v>35281.616666666661</v>
      </c>
      <c r="E221" s="36">
        <v>34862.43333333332</v>
      </c>
      <c r="F221" s="36">
        <v>34558.516666666656</v>
      </c>
      <c r="G221" s="36">
        <v>34139.333333333314</v>
      </c>
      <c r="H221" s="36">
        <v>35585.533333333326</v>
      </c>
      <c r="I221" s="36">
        <v>36004.71666666666</v>
      </c>
      <c r="J221" s="36">
        <v>36308.633333333331</v>
      </c>
      <c r="K221" s="31">
        <v>35700.800000000003</v>
      </c>
      <c r="L221" s="31">
        <v>34977.699999999997</v>
      </c>
      <c r="M221" s="31">
        <v>9.4479999999999995E-2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105.75</v>
      </c>
      <c r="D222" s="36">
        <v>102.93333333333334</v>
      </c>
      <c r="E222" s="36">
        <v>99.716666666666669</v>
      </c>
      <c r="F222" s="36">
        <v>93.683333333333337</v>
      </c>
      <c r="G222" s="36">
        <v>90.466666666666669</v>
      </c>
      <c r="H222" s="36">
        <v>108.96666666666667</v>
      </c>
      <c r="I222" s="36">
        <v>112.18333333333334</v>
      </c>
      <c r="J222" s="36">
        <v>118.21666666666667</v>
      </c>
      <c r="K222" s="31">
        <v>106.15</v>
      </c>
      <c r="L222" s="31">
        <v>96.9</v>
      </c>
      <c r="M222" s="31">
        <v>199.13078999999999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1004.4</v>
      </c>
      <c r="D223" s="36">
        <v>1001.5</v>
      </c>
      <c r="E223" s="36">
        <v>992.1</v>
      </c>
      <c r="F223" s="36">
        <v>979.80000000000007</v>
      </c>
      <c r="G223" s="36">
        <v>970.40000000000009</v>
      </c>
      <c r="H223" s="36">
        <v>1013.8</v>
      </c>
      <c r="I223" s="36">
        <v>1023.2</v>
      </c>
      <c r="J223" s="36">
        <v>1035.5</v>
      </c>
      <c r="K223" s="31">
        <v>1010.9</v>
      </c>
      <c r="L223" s="31">
        <v>989.2</v>
      </c>
      <c r="M223" s="31">
        <v>180.64915999999999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1405.75</v>
      </c>
      <c r="D224" s="36">
        <v>1402.5166666666667</v>
      </c>
      <c r="E224" s="36">
        <v>1390.0333333333333</v>
      </c>
      <c r="F224" s="36">
        <v>1374.3166666666666</v>
      </c>
      <c r="G224" s="36">
        <v>1361.8333333333333</v>
      </c>
      <c r="H224" s="36">
        <v>1418.2333333333333</v>
      </c>
      <c r="I224" s="36">
        <v>1430.7166666666665</v>
      </c>
      <c r="J224" s="36">
        <v>1446.4333333333334</v>
      </c>
      <c r="K224" s="31">
        <v>1415</v>
      </c>
      <c r="L224" s="31">
        <v>1386.8</v>
      </c>
      <c r="M224" s="31">
        <v>2.34544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518.95000000000005</v>
      </c>
      <c r="D225" s="36">
        <v>515</v>
      </c>
      <c r="E225" s="36">
        <v>509.35</v>
      </c>
      <c r="F225" s="36">
        <v>499.75</v>
      </c>
      <c r="G225" s="36">
        <v>494.1</v>
      </c>
      <c r="H225" s="36">
        <v>524.6</v>
      </c>
      <c r="I225" s="36">
        <v>530.25000000000011</v>
      </c>
      <c r="J225" s="36">
        <v>539.85</v>
      </c>
      <c r="K225" s="31">
        <v>520.65</v>
      </c>
      <c r="L225" s="31">
        <v>505.4</v>
      </c>
      <c r="M225" s="31">
        <v>17.308720000000001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738.4</v>
      </c>
      <c r="D226" s="36">
        <v>731.5</v>
      </c>
      <c r="E226" s="36">
        <v>719.05</v>
      </c>
      <c r="F226" s="36">
        <v>699.69999999999993</v>
      </c>
      <c r="G226" s="36">
        <v>687.24999999999989</v>
      </c>
      <c r="H226" s="36">
        <v>750.85</v>
      </c>
      <c r="I226" s="36">
        <v>763.30000000000007</v>
      </c>
      <c r="J226" s="36">
        <v>782.65000000000009</v>
      </c>
      <c r="K226" s="31">
        <v>743.95</v>
      </c>
      <c r="L226" s="31">
        <v>712.15</v>
      </c>
      <c r="M226" s="31">
        <v>3.3151700000000002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65.900000000000006</v>
      </c>
      <c r="D227" s="36">
        <v>65.166666666666671</v>
      </c>
      <c r="E227" s="36">
        <v>64.13333333333334</v>
      </c>
      <c r="F227" s="36">
        <v>62.366666666666667</v>
      </c>
      <c r="G227" s="36">
        <v>61.333333333333336</v>
      </c>
      <c r="H227" s="36">
        <v>66.933333333333337</v>
      </c>
      <c r="I227" s="36">
        <v>67.966666666666669</v>
      </c>
      <c r="J227" s="36">
        <v>69.733333333333348</v>
      </c>
      <c r="K227" s="31">
        <v>66.2</v>
      </c>
      <c r="L227" s="31">
        <v>63.4</v>
      </c>
      <c r="M227" s="31">
        <v>104.56581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88.35</v>
      </c>
      <c r="D228" s="36">
        <v>87.61666666666666</v>
      </c>
      <c r="E228" s="36">
        <v>86.683333333333323</v>
      </c>
      <c r="F228" s="36">
        <v>85.016666666666666</v>
      </c>
      <c r="G228" s="36">
        <v>84.083333333333329</v>
      </c>
      <c r="H228" s="36">
        <v>89.283333333333317</v>
      </c>
      <c r="I228" s="36">
        <v>90.216666666666654</v>
      </c>
      <c r="J228" s="36">
        <v>91.883333333333312</v>
      </c>
      <c r="K228" s="31">
        <v>88.55</v>
      </c>
      <c r="L228" s="31">
        <v>85.95</v>
      </c>
      <c r="M228" s="31">
        <v>303.84392000000003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123.65</v>
      </c>
      <c r="D229" s="36">
        <v>122.60000000000001</v>
      </c>
      <c r="E229" s="36">
        <v>121.25000000000001</v>
      </c>
      <c r="F229" s="36">
        <v>118.85000000000001</v>
      </c>
      <c r="G229" s="36">
        <v>117.50000000000001</v>
      </c>
      <c r="H229" s="36">
        <v>125.00000000000001</v>
      </c>
      <c r="I229" s="36">
        <v>126.35000000000001</v>
      </c>
      <c r="J229" s="36">
        <v>128.75</v>
      </c>
      <c r="K229" s="31">
        <v>123.95</v>
      </c>
      <c r="L229" s="31">
        <v>120.2</v>
      </c>
      <c r="M229" s="31">
        <v>57.536490000000001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915.85</v>
      </c>
      <c r="D230" s="36">
        <v>914.4</v>
      </c>
      <c r="E230" s="36">
        <v>897.05</v>
      </c>
      <c r="F230" s="36">
        <v>878.25</v>
      </c>
      <c r="G230" s="36">
        <v>860.9</v>
      </c>
      <c r="H230" s="36">
        <v>933.19999999999993</v>
      </c>
      <c r="I230" s="36">
        <v>950.55000000000007</v>
      </c>
      <c r="J230" s="36">
        <v>969.34999999999991</v>
      </c>
      <c r="K230" s="31">
        <v>931.75</v>
      </c>
      <c r="L230" s="31">
        <v>895.6</v>
      </c>
      <c r="M230" s="31">
        <v>0.34778999999999999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595.15</v>
      </c>
      <c r="D231" s="36">
        <v>591.5333333333333</v>
      </c>
      <c r="E231" s="36">
        <v>578.86666666666656</v>
      </c>
      <c r="F231" s="36">
        <v>562.58333333333326</v>
      </c>
      <c r="G231" s="36">
        <v>549.91666666666652</v>
      </c>
      <c r="H231" s="36">
        <v>607.81666666666661</v>
      </c>
      <c r="I231" s="36">
        <v>620.48333333333335</v>
      </c>
      <c r="J231" s="36">
        <v>636.76666666666665</v>
      </c>
      <c r="K231" s="31">
        <v>604.20000000000005</v>
      </c>
      <c r="L231" s="31">
        <v>575.25</v>
      </c>
      <c r="M231" s="31">
        <v>33.881450000000001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251.35</v>
      </c>
      <c r="D232" s="36">
        <v>248.48333333333335</v>
      </c>
      <c r="E232" s="36">
        <v>244.06666666666669</v>
      </c>
      <c r="F232" s="36">
        <v>236.78333333333333</v>
      </c>
      <c r="G232" s="36">
        <v>232.36666666666667</v>
      </c>
      <c r="H232" s="36">
        <v>255.76666666666671</v>
      </c>
      <c r="I232" s="36">
        <v>260.18333333333334</v>
      </c>
      <c r="J232" s="36">
        <v>267.4666666666667</v>
      </c>
      <c r="K232" s="31">
        <v>252.9</v>
      </c>
      <c r="L232" s="31">
        <v>241.2</v>
      </c>
      <c r="M232" s="31">
        <v>47.888800000000003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210.25</v>
      </c>
      <c r="D233" s="36">
        <v>207.4</v>
      </c>
      <c r="E233" s="36">
        <v>202.8</v>
      </c>
      <c r="F233" s="36">
        <v>195.35</v>
      </c>
      <c r="G233" s="36">
        <v>190.75</v>
      </c>
      <c r="H233" s="36">
        <v>214.85000000000002</v>
      </c>
      <c r="I233" s="36">
        <v>219.45</v>
      </c>
      <c r="J233" s="36">
        <v>226.90000000000003</v>
      </c>
      <c r="K233" s="31">
        <v>212</v>
      </c>
      <c r="L233" s="31">
        <v>199.95</v>
      </c>
      <c r="M233" s="31">
        <v>261.41802999999999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89.5</v>
      </c>
      <c r="D234" s="36">
        <v>88.033333333333346</v>
      </c>
      <c r="E234" s="36">
        <v>85.716666666666697</v>
      </c>
      <c r="F234" s="36">
        <v>81.933333333333351</v>
      </c>
      <c r="G234" s="36">
        <v>79.616666666666703</v>
      </c>
      <c r="H234" s="36">
        <v>91.816666666666691</v>
      </c>
      <c r="I234" s="36">
        <v>94.133333333333326</v>
      </c>
      <c r="J234" s="36">
        <v>97.916666666666686</v>
      </c>
      <c r="K234" s="31">
        <v>90.35</v>
      </c>
      <c r="L234" s="31">
        <v>84.25</v>
      </c>
      <c r="M234" s="31">
        <v>191.68715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2739.95</v>
      </c>
      <c r="D235" s="36">
        <v>2707.8666666666668</v>
      </c>
      <c r="E235" s="36">
        <v>2660.5833333333335</v>
      </c>
      <c r="F235" s="36">
        <v>2581.2166666666667</v>
      </c>
      <c r="G235" s="36">
        <v>2533.9333333333334</v>
      </c>
      <c r="H235" s="36">
        <v>2787.2333333333336</v>
      </c>
      <c r="I235" s="36">
        <v>2834.5166666666664</v>
      </c>
      <c r="J235" s="36">
        <v>2913.8833333333337</v>
      </c>
      <c r="K235" s="31">
        <v>2755.15</v>
      </c>
      <c r="L235" s="31">
        <v>2628.5</v>
      </c>
      <c r="M235" s="31">
        <v>4.0552299999999999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412.85</v>
      </c>
      <c r="D236" s="36">
        <v>407.34999999999997</v>
      </c>
      <c r="E236" s="36">
        <v>396.49999999999994</v>
      </c>
      <c r="F236" s="36">
        <v>380.15</v>
      </c>
      <c r="G236" s="36">
        <v>369.29999999999995</v>
      </c>
      <c r="H236" s="36">
        <v>423.69999999999993</v>
      </c>
      <c r="I236" s="36">
        <v>434.54999999999995</v>
      </c>
      <c r="J236" s="36">
        <v>450.89999999999992</v>
      </c>
      <c r="K236" s="31">
        <v>418.2</v>
      </c>
      <c r="L236" s="31">
        <v>391</v>
      </c>
      <c r="M236" s="31">
        <v>253.11622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147.1</v>
      </c>
      <c r="D237" s="36">
        <v>145.21666666666667</v>
      </c>
      <c r="E237" s="36">
        <v>142.53333333333333</v>
      </c>
      <c r="F237" s="36">
        <v>137.96666666666667</v>
      </c>
      <c r="G237" s="36">
        <v>135.28333333333333</v>
      </c>
      <c r="H237" s="36">
        <v>149.78333333333333</v>
      </c>
      <c r="I237" s="36">
        <v>152.46666666666667</v>
      </c>
      <c r="J237" s="36">
        <v>157.03333333333333</v>
      </c>
      <c r="K237" s="31">
        <v>147.9</v>
      </c>
      <c r="L237" s="31">
        <v>140.65</v>
      </c>
      <c r="M237" s="31">
        <v>94.830280000000002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429.35</v>
      </c>
      <c r="D238" s="36">
        <v>425.63333333333338</v>
      </c>
      <c r="E238" s="36">
        <v>420.61666666666679</v>
      </c>
      <c r="F238" s="36">
        <v>411.88333333333338</v>
      </c>
      <c r="G238" s="36">
        <v>406.86666666666679</v>
      </c>
      <c r="H238" s="36">
        <v>434.36666666666679</v>
      </c>
      <c r="I238" s="36">
        <v>439.38333333333333</v>
      </c>
      <c r="J238" s="36">
        <v>448.11666666666679</v>
      </c>
      <c r="K238" s="31">
        <v>430.65</v>
      </c>
      <c r="L238" s="31">
        <v>416.9</v>
      </c>
      <c r="M238" s="31">
        <v>20.58616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124.15</v>
      </c>
      <c r="D239" s="36">
        <v>122</v>
      </c>
      <c r="E239" s="36">
        <v>119.5</v>
      </c>
      <c r="F239" s="36">
        <v>114.85</v>
      </c>
      <c r="G239" s="36">
        <v>112.35</v>
      </c>
      <c r="H239" s="36">
        <v>126.65</v>
      </c>
      <c r="I239" s="36">
        <v>129.15</v>
      </c>
      <c r="J239" s="36">
        <v>133.80000000000001</v>
      </c>
      <c r="K239" s="31">
        <v>124.5</v>
      </c>
      <c r="L239" s="31">
        <v>117.35</v>
      </c>
      <c r="M239" s="31">
        <v>208.05929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43.6</v>
      </c>
      <c r="D240" s="36">
        <v>42.783333333333331</v>
      </c>
      <c r="E240" s="36">
        <v>41.566666666666663</v>
      </c>
      <c r="F240" s="36">
        <v>39.533333333333331</v>
      </c>
      <c r="G240" s="36">
        <v>38.316666666666663</v>
      </c>
      <c r="H240" s="36">
        <v>44.816666666666663</v>
      </c>
      <c r="I240" s="36">
        <v>46.033333333333331</v>
      </c>
      <c r="J240" s="36">
        <v>48.066666666666663</v>
      </c>
      <c r="K240" s="31">
        <v>44</v>
      </c>
      <c r="L240" s="31">
        <v>40.75</v>
      </c>
      <c r="M240" s="31">
        <v>397.0797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868.25</v>
      </c>
      <c r="D241" s="36">
        <v>848.2166666666667</v>
      </c>
      <c r="E241" s="36">
        <v>821.93333333333339</v>
      </c>
      <c r="F241" s="36">
        <v>775.61666666666667</v>
      </c>
      <c r="G241" s="36">
        <v>749.33333333333337</v>
      </c>
      <c r="H241" s="36">
        <v>894.53333333333342</v>
      </c>
      <c r="I241" s="36">
        <v>920.81666666666672</v>
      </c>
      <c r="J241" s="36">
        <v>967.13333333333344</v>
      </c>
      <c r="K241" s="31">
        <v>874.5</v>
      </c>
      <c r="L241" s="31">
        <v>801.9</v>
      </c>
      <c r="M241" s="31">
        <v>251.59581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98.85</v>
      </c>
      <c r="D242" s="36">
        <v>95.25</v>
      </c>
      <c r="E242" s="36">
        <v>90.7</v>
      </c>
      <c r="F242" s="36">
        <v>82.55</v>
      </c>
      <c r="G242" s="36">
        <v>78</v>
      </c>
      <c r="H242" s="36">
        <v>103.4</v>
      </c>
      <c r="I242" s="36">
        <v>107.95000000000002</v>
      </c>
      <c r="J242" s="36">
        <v>116.10000000000001</v>
      </c>
      <c r="K242" s="31">
        <v>99.8</v>
      </c>
      <c r="L242" s="31">
        <v>87.1</v>
      </c>
      <c r="M242" s="31">
        <v>2809.0471899999998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1443.9</v>
      </c>
      <c r="D243" s="36">
        <v>1443.5</v>
      </c>
      <c r="E243" s="36">
        <v>1426.05</v>
      </c>
      <c r="F243" s="36">
        <v>1408.2</v>
      </c>
      <c r="G243" s="36">
        <v>1390.75</v>
      </c>
      <c r="H243" s="36">
        <v>1461.35</v>
      </c>
      <c r="I243" s="36">
        <v>1478.7999999999997</v>
      </c>
      <c r="J243" s="36">
        <v>1496.6499999999999</v>
      </c>
      <c r="K243" s="31">
        <v>1460.95</v>
      </c>
      <c r="L243" s="31">
        <v>1425.65</v>
      </c>
      <c r="M243" s="31">
        <v>0.42370999999999998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402.55</v>
      </c>
      <c r="D244" s="36">
        <v>399.9666666666667</v>
      </c>
      <c r="E244" s="36">
        <v>395.73333333333341</v>
      </c>
      <c r="F244" s="36">
        <v>388.91666666666669</v>
      </c>
      <c r="G244" s="36">
        <v>384.68333333333339</v>
      </c>
      <c r="H244" s="36">
        <v>406.78333333333342</v>
      </c>
      <c r="I244" s="36">
        <v>411.01666666666677</v>
      </c>
      <c r="J244" s="36">
        <v>417.83333333333343</v>
      </c>
      <c r="K244" s="31">
        <v>404.2</v>
      </c>
      <c r="L244" s="31">
        <v>393.15</v>
      </c>
      <c r="M244" s="31">
        <v>12.81903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185.35</v>
      </c>
      <c r="D245" s="36">
        <v>182.93333333333331</v>
      </c>
      <c r="E245" s="36">
        <v>178.96666666666661</v>
      </c>
      <c r="F245" s="36">
        <v>172.58333333333331</v>
      </c>
      <c r="G245" s="36">
        <v>168.61666666666662</v>
      </c>
      <c r="H245" s="36">
        <v>189.31666666666661</v>
      </c>
      <c r="I245" s="36">
        <v>193.2833333333333</v>
      </c>
      <c r="J245" s="36">
        <v>199.6666666666666</v>
      </c>
      <c r="K245" s="31">
        <v>186.9</v>
      </c>
      <c r="L245" s="31">
        <v>176.55</v>
      </c>
      <c r="M245" s="31">
        <v>117.22941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1570</v>
      </c>
      <c r="D246" s="36">
        <v>1557.1833333333334</v>
      </c>
      <c r="E246" s="36">
        <v>1540.3666666666668</v>
      </c>
      <c r="F246" s="36">
        <v>1510.7333333333333</v>
      </c>
      <c r="G246" s="36">
        <v>1493.9166666666667</v>
      </c>
      <c r="H246" s="36">
        <v>1586.8166666666668</v>
      </c>
      <c r="I246" s="36">
        <v>1603.6333333333334</v>
      </c>
      <c r="J246" s="36">
        <v>1633.2666666666669</v>
      </c>
      <c r="K246" s="31">
        <v>1574</v>
      </c>
      <c r="L246" s="31">
        <v>1527.55</v>
      </c>
      <c r="M246" s="31">
        <v>24.005929999999999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21.95</v>
      </c>
      <c r="D247" s="36">
        <v>21.466666666666669</v>
      </c>
      <c r="E247" s="36">
        <v>20.733333333333338</v>
      </c>
      <c r="F247" s="36">
        <v>19.516666666666669</v>
      </c>
      <c r="G247" s="36">
        <v>18.783333333333339</v>
      </c>
      <c r="H247" s="36">
        <v>22.683333333333337</v>
      </c>
      <c r="I247" s="36">
        <v>23.416666666666671</v>
      </c>
      <c r="J247" s="36">
        <v>24.633333333333336</v>
      </c>
      <c r="K247" s="31">
        <v>22.2</v>
      </c>
      <c r="L247" s="31">
        <v>20.25</v>
      </c>
      <c r="M247" s="31">
        <v>378.32864000000001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5005.1000000000004</v>
      </c>
      <c r="D248" s="36">
        <v>4980.8833333333332</v>
      </c>
      <c r="E248" s="36">
        <v>4908.3166666666666</v>
      </c>
      <c r="F248" s="36">
        <v>4811.5333333333338</v>
      </c>
      <c r="G248" s="36">
        <v>4738.9666666666672</v>
      </c>
      <c r="H248" s="36">
        <v>5077.6666666666661</v>
      </c>
      <c r="I248" s="36">
        <v>5150.2333333333318</v>
      </c>
      <c r="J248" s="36">
        <v>5247.0166666666655</v>
      </c>
      <c r="K248" s="31">
        <v>5053.45</v>
      </c>
      <c r="L248" s="31">
        <v>4884.1000000000004</v>
      </c>
      <c r="M248" s="31">
        <v>3.5075599999999998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1536</v>
      </c>
      <c r="D249" s="36">
        <v>1534.6333333333332</v>
      </c>
      <c r="E249" s="36">
        <v>1522.6166666666663</v>
      </c>
      <c r="F249" s="36">
        <v>1509.2333333333331</v>
      </c>
      <c r="G249" s="36">
        <v>1497.2166666666662</v>
      </c>
      <c r="H249" s="36">
        <v>1548.0166666666664</v>
      </c>
      <c r="I249" s="36">
        <v>1560.0333333333333</v>
      </c>
      <c r="J249" s="36">
        <v>1573.4166666666665</v>
      </c>
      <c r="K249" s="31">
        <v>1546.65</v>
      </c>
      <c r="L249" s="31">
        <v>1521.25</v>
      </c>
      <c r="M249" s="31">
        <v>53.190379999999998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3089.6</v>
      </c>
      <c r="D250" s="36">
        <v>3103.8666666666668</v>
      </c>
      <c r="E250" s="36">
        <v>3059.8333333333335</v>
      </c>
      <c r="F250" s="36">
        <v>3030.0666666666666</v>
      </c>
      <c r="G250" s="36">
        <v>2986.0333333333333</v>
      </c>
      <c r="H250" s="36">
        <v>3133.6333333333337</v>
      </c>
      <c r="I250" s="36">
        <v>3177.6666666666665</v>
      </c>
      <c r="J250" s="36">
        <v>3207.4333333333338</v>
      </c>
      <c r="K250" s="31">
        <v>3147.9</v>
      </c>
      <c r="L250" s="31">
        <v>3074.1</v>
      </c>
      <c r="M250" s="31">
        <v>0.34621000000000002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776.25</v>
      </c>
      <c r="D251" s="36">
        <v>768.1</v>
      </c>
      <c r="E251" s="36">
        <v>756.40000000000009</v>
      </c>
      <c r="F251" s="36">
        <v>736.55000000000007</v>
      </c>
      <c r="G251" s="36">
        <v>724.85000000000014</v>
      </c>
      <c r="H251" s="36">
        <v>787.95</v>
      </c>
      <c r="I251" s="36">
        <v>799.65000000000009</v>
      </c>
      <c r="J251" s="36">
        <v>819.5</v>
      </c>
      <c r="K251" s="31">
        <v>779.8</v>
      </c>
      <c r="L251" s="31">
        <v>748.25</v>
      </c>
      <c r="M251" s="31">
        <v>2.20655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2882.7</v>
      </c>
      <c r="D252" s="36">
        <v>2865.7333333333336</v>
      </c>
      <c r="E252" s="36">
        <v>2836.5166666666673</v>
      </c>
      <c r="F252" s="36">
        <v>2790.3333333333339</v>
      </c>
      <c r="G252" s="36">
        <v>2761.1166666666677</v>
      </c>
      <c r="H252" s="36">
        <v>2911.916666666667</v>
      </c>
      <c r="I252" s="36">
        <v>2941.1333333333332</v>
      </c>
      <c r="J252" s="36">
        <v>2987.3166666666666</v>
      </c>
      <c r="K252" s="31">
        <v>2894.95</v>
      </c>
      <c r="L252" s="31">
        <v>2819.55</v>
      </c>
      <c r="M252" s="31">
        <v>5.7534299999999998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1064.3499999999999</v>
      </c>
      <c r="D253" s="36">
        <v>1059.7833333333333</v>
      </c>
      <c r="E253" s="36">
        <v>1045.5666666666666</v>
      </c>
      <c r="F253" s="36">
        <v>1026.7833333333333</v>
      </c>
      <c r="G253" s="36">
        <v>1012.5666666666666</v>
      </c>
      <c r="H253" s="36">
        <v>1078.5666666666666</v>
      </c>
      <c r="I253" s="36">
        <v>1092.7833333333333</v>
      </c>
      <c r="J253" s="36">
        <v>1111.5666666666666</v>
      </c>
      <c r="K253" s="31">
        <v>1074</v>
      </c>
      <c r="L253" s="31">
        <v>1041</v>
      </c>
      <c r="M253" s="31">
        <v>3.7440000000000002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41.55</v>
      </c>
      <c r="D254" s="36">
        <v>40.283333333333331</v>
      </c>
      <c r="E254" s="36">
        <v>38.666666666666664</v>
      </c>
      <c r="F254" s="36">
        <v>35.783333333333331</v>
      </c>
      <c r="G254" s="36">
        <v>34.166666666666664</v>
      </c>
      <c r="H254" s="36">
        <v>43.166666666666664</v>
      </c>
      <c r="I254" s="36">
        <v>44.783333333333339</v>
      </c>
      <c r="J254" s="36">
        <v>47.666666666666664</v>
      </c>
      <c r="K254" s="31">
        <v>41.9</v>
      </c>
      <c r="L254" s="31">
        <v>37.4</v>
      </c>
      <c r="M254" s="31">
        <v>446.63321000000002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451.45</v>
      </c>
      <c r="D255" s="36">
        <v>449.88333333333338</v>
      </c>
      <c r="E255" s="36">
        <v>446.01666666666677</v>
      </c>
      <c r="F255" s="36">
        <v>440.58333333333337</v>
      </c>
      <c r="G255" s="36">
        <v>436.71666666666675</v>
      </c>
      <c r="H255" s="36">
        <v>455.31666666666678</v>
      </c>
      <c r="I255" s="36">
        <v>459.18333333333345</v>
      </c>
      <c r="J255" s="36">
        <v>464.61666666666679</v>
      </c>
      <c r="K255" s="31">
        <v>453.75</v>
      </c>
      <c r="L255" s="31">
        <v>444.45</v>
      </c>
      <c r="M255" s="31">
        <v>111.54625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290.85000000000002</v>
      </c>
      <c r="D256" s="36">
        <v>287</v>
      </c>
      <c r="E256" s="36">
        <v>281.60000000000002</v>
      </c>
      <c r="F256" s="36">
        <v>272.35000000000002</v>
      </c>
      <c r="G256" s="36">
        <v>266.95000000000005</v>
      </c>
      <c r="H256" s="36">
        <v>296.25</v>
      </c>
      <c r="I256" s="36">
        <v>301.64999999999998</v>
      </c>
      <c r="J256" s="36">
        <v>310.89999999999998</v>
      </c>
      <c r="K256" s="31">
        <v>292.39999999999998</v>
      </c>
      <c r="L256" s="31">
        <v>277.75</v>
      </c>
      <c r="M256" s="31">
        <v>41.220799999999997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1487</v>
      </c>
      <c r="D257" s="36">
        <v>1471.3333333333333</v>
      </c>
      <c r="E257" s="36">
        <v>1450.6666666666665</v>
      </c>
      <c r="F257" s="36">
        <v>1414.3333333333333</v>
      </c>
      <c r="G257" s="36">
        <v>1393.6666666666665</v>
      </c>
      <c r="H257" s="36">
        <v>1507.6666666666665</v>
      </c>
      <c r="I257" s="36">
        <v>1528.333333333333</v>
      </c>
      <c r="J257" s="36">
        <v>1564.6666666666665</v>
      </c>
      <c r="K257" s="31">
        <v>1492</v>
      </c>
      <c r="L257" s="31">
        <v>1435</v>
      </c>
      <c r="M257" s="31">
        <v>1.10023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3837.25</v>
      </c>
      <c r="D258" s="36">
        <v>3805.5833333333335</v>
      </c>
      <c r="E258" s="36">
        <v>3747.0666666666671</v>
      </c>
      <c r="F258" s="36">
        <v>3656.8833333333337</v>
      </c>
      <c r="G258" s="36">
        <v>3598.3666666666672</v>
      </c>
      <c r="H258" s="36">
        <v>3895.7666666666669</v>
      </c>
      <c r="I258" s="36">
        <v>3954.2833333333333</v>
      </c>
      <c r="J258" s="36">
        <v>4044.4666666666667</v>
      </c>
      <c r="K258" s="31">
        <v>3864.1</v>
      </c>
      <c r="L258" s="31">
        <v>3715.4</v>
      </c>
      <c r="M258" s="31">
        <v>1.2230300000000001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105.85</v>
      </c>
      <c r="D259" s="36">
        <v>105.85000000000001</v>
      </c>
      <c r="E259" s="36">
        <v>104.70000000000002</v>
      </c>
      <c r="F259" s="36">
        <v>103.55000000000001</v>
      </c>
      <c r="G259" s="36">
        <v>102.40000000000002</v>
      </c>
      <c r="H259" s="36">
        <v>107.00000000000001</v>
      </c>
      <c r="I259" s="36">
        <v>108.15000000000002</v>
      </c>
      <c r="J259" s="36">
        <v>109.30000000000001</v>
      </c>
      <c r="K259" s="31">
        <v>107</v>
      </c>
      <c r="L259" s="31">
        <v>104.7</v>
      </c>
      <c r="M259" s="31">
        <v>18.530860000000001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1407.15</v>
      </c>
      <c r="D260" s="36">
        <v>1396.6499999999999</v>
      </c>
      <c r="E260" s="36">
        <v>1362.9999999999998</v>
      </c>
      <c r="F260" s="36">
        <v>1318.85</v>
      </c>
      <c r="G260" s="36">
        <v>1285.1999999999998</v>
      </c>
      <c r="H260" s="36">
        <v>1440.7999999999997</v>
      </c>
      <c r="I260" s="36">
        <v>1474.4499999999998</v>
      </c>
      <c r="J260" s="36">
        <v>1518.5999999999997</v>
      </c>
      <c r="K260" s="31">
        <v>1430.3</v>
      </c>
      <c r="L260" s="31">
        <v>1352.5</v>
      </c>
      <c r="M260" s="31">
        <v>0.70709999999999995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539</v>
      </c>
      <c r="D261" s="36">
        <v>530.48333333333335</v>
      </c>
      <c r="E261" s="36">
        <v>520.06666666666672</v>
      </c>
      <c r="F261" s="36">
        <v>501.13333333333338</v>
      </c>
      <c r="G261" s="36">
        <v>490.71666666666675</v>
      </c>
      <c r="H261" s="36">
        <v>549.41666666666674</v>
      </c>
      <c r="I261" s="36">
        <v>559.83333333333326</v>
      </c>
      <c r="J261" s="36">
        <v>578.76666666666665</v>
      </c>
      <c r="K261" s="31">
        <v>540.9</v>
      </c>
      <c r="L261" s="31">
        <v>511.55</v>
      </c>
      <c r="M261" s="31">
        <v>18.185030000000001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706.05</v>
      </c>
      <c r="D262" s="36">
        <v>700.36666666666667</v>
      </c>
      <c r="E262" s="36">
        <v>690.73333333333335</v>
      </c>
      <c r="F262" s="36">
        <v>675.41666666666663</v>
      </c>
      <c r="G262" s="36">
        <v>665.7833333333333</v>
      </c>
      <c r="H262" s="36">
        <v>715.68333333333339</v>
      </c>
      <c r="I262" s="36">
        <v>725.31666666666683</v>
      </c>
      <c r="J262" s="36">
        <v>740.63333333333344</v>
      </c>
      <c r="K262" s="31">
        <v>710</v>
      </c>
      <c r="L262" s="31">
        <v>685.05</v>
      </c>
      <c r="M262" s="31">
        <v>14.59098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307.25</v>
      </c>
      <c r="D263" s="36">
        <v>302.68333333333334</v>
      </c>
      <c r="E263" s="36">
        <v>296.36666666666667</v>
      </c>
      <c r="F263" s="36">
        <v>285.48333333333335</v>
      </c>
      <c r="G263" s="36">
        <v>279.16666666666669</v>
      </c>
      <c r="H263" s="36">
        <v>313.56666666666666</v>
      </c>
      <c r="I263" s="36">
        <v>319.88333333333338</v>
      </c>
      <c r="J263" s="36">
        <v>330.76666666666665</v>
      </c>
      <c r="K263" s="31">
        <v>309</v>
      </c>
      <c r="L263" s="31">
        <v>291.8</v>
      </c>
      <c r="M263" s="31">
        <v>0.98158999999999996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858.3</v>
      </c>
      <c r="D264" s="36">
        <v>848.4666666666667</v>
      </c>
      <c r="E264" s="36">
        <v>830.98333333333335</v>
      </c>
      <c r="F264" s="36">
        <v>803.66666666666663</v>
      </c>
      <c r="G264" s="36">
        <v>786.18333333333328</v>
      </c>
      <c r="H264" s="36">
        <v>875.78333333333342</v>
      </c>
      <c r="I264" s="36">
        <v>893.26666666666677</v>
      </c>
      <c r="J264" s="36">
        <v>920.58333333333348</v>
      </c>
      <c r="K264" s="31">
        <v>865.95</v>
      </c>
      <c r="L264" s="31">
        <v>821.15</v>
      </c>
      <c r="M264" s="31">
        <v>0.76956000000000002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390.1</v>
      </c>
      <c r="D265" s="36">
        <v>386.3</v>
      </c>
      <c r="E265" s="36">
        <v>381.25</v>
      </c>
      <c r="F265" s="36">
        <v>372.4</v>
      </c>
      <c r="G265" s="36">
        <v>367.34999999999997</v>
      </c>
      <c r="H265" s="36">
        <v>395.15000000000003</v>
      </c>
      <c r="I265" s="36">
        <v>400.2000000000001</v>
      </c>
      <c r="J265" s="36">
        <v>409.05000000000007</v>
      </c>
      <c r="K265" s="31">
        <v>391.35</v>
      </c>
      <c r="L265" s="31">
        <v>377.45</v>
      </c>
      <c r="M265" s="31">
        <v>5.4712300000000003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99.15</v>
      </c>
      <c r="D266" s="36">
        <v>97.116666666666674</v>
      </c>
      <c r="E266" s="36">
        <v>94.533333333333346</v>
      </c>
      <c r="F266" s="36">
        <v>89.916666666666671</v>
      </c>
      <c r="G266" s="36">
        <v>87.333333333333343</v>
      </c>
      <c r="H266" s="36">
        <v>101.73333333333335</v>
      </c>
      <c r="I266" s="36">
        <v>104.31666666666666</v>
      </c>
      <c r="J266" s="36">
        <v>108.93333333333335</v>
      </c>
      <c r="K266" s="31">
        <v>99.7</v>
      </c>
      <c r="L266" s="31">
        <v>92.5</v>
      </c>
      <c r="M266" s="31">
        <v>92.750460000000004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417.35</v>
      </c>
      <c r="D267" s="36">
        <v>412.51666666666671</v>
      </c>
      <c r="E267" s="36">
        <v>402.48333333333341</v>
      </c>
      <c r="F267" s="36">
        <v>387.61666666666667</v>
      </c>
      <c r="G267" s="36">
        <v>377.58333333333337</v>
      </c>
      <c r="H267" s="36">
        <v>427.38333333333344</v>
      </c>
      <c r="I267" s="36">
        <v>437.41666666666674</v>
      </c>
      <c r="J267" s="36">
        <v>452.28333333333347</v>
      </c>
      <c r="K267" s="31">
        <v>422.55</v>
      </c>
      <c r="L267" s="31">
        <v>397.65</v>
      </c>
      <c r="M267" s="31">
        <v>32.483789999999999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841.9</v>
      </c>
      <c r="D268" s="36">
        <v>836.55000000000007</v>
      </c>
      <c r="E268" s="36">
        <v>825.45000000000016</v>
      </c>
      <c r="F268" s="36">
        <v>809.00000000000011</v>
      </c>
      <c r="G268" s="36">
        <v>797.9000000000002</v>
      </c>
      <c r="H268" s="36">
        <v>853.00000000000011</v>
      </c>
      <c r="I268" s="36">
        <v>864.1</v>
      </c>
      <c r="J268" s="36">
        <v>880.55000000000007</v>
      </c>
      <c r="K268" s="31">
        <v>847.65</v>
      </c>
      <c r="L268" s="31">
        <v>820.1</v>
      </c>
      <c r="M268" s="31">
        <v>21.068560000000002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565.5</v>
      </c>
      <c r="D269" s="36">
        <v>561.7166666666667</v>
      </c>
      <c r="E269" s="36">
        <v>556.43333333333339</v>
      </c>
      <c r="F269" s="36">
        <v>547.36666666666667</v>
      </c>
      <c r="G269" s="36">
        <v>542.08333333333337</v>
      </c>
      <c r="H269" s="36">
        <v>570.78333333333342</v>
      </c>
      <c r="I269" s="36">
        <v>576.06666666666672</v>
      </c>
      <c r="J269" s="36">
        <v>585.13333333333344</v>
      </c>
      <c r="K269" s="31">
        <v>567</v>
      </c>
      <c r="L269" s="31">
        <v>552.65</v>
      </c>
      <c r="M269" s="31">
        <v>14.57094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492.7</v>
      </c>
      <c r="D270" s="36">
        <v>489.51666666666665</v>
      </c>
      <c r="E270" s="36">
        <v>483.18333333333328</v>
      </c>
      <c r="F270" s="36">
        <v>473.66666666666663</v>
      </c>
      <c r="G270" s="36">
        <v>467.33333333333326</v>
      </c>
      <c r="H270" s="36">
        <v>499.0333333333333</v>
      </c>
      <c r="I270" s="36">
        <v>505.36666666666667</v>
      </c>
      <c r="J270" s="36">
        <v>514.88333333333333</v>
      </c>
      <c r="K270" s="31">
        <v>495.85</v>
      </c>
      <c r="L270" s="31">
        <v>480</v>
      </c>
      <c r="M270" s="31">
        <v>5.8560800000000004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516.1</v>
      </c>
      <c r="D271" s="36">
        <v>500.83333333333331</v>
      </c>
      <c r="E271" s="36">
        <v>480.26666666666665</v>
      </c>
      <c r="F271" s="36">
        <v>444.43333333333334</v>
      </c>
      <c r="G271" s="36">
        <v>423.86666666666667</v>
      </c>
      <c r="H271" s="36">
        <v>536.66666666666663</v>
      </c>
      <c r="I271" s="36">
        <v>557.23333333333335</v>
      </c>
      <c r="J271" s="36">
        <v>593.06666666666661</v>
      </c>
      <c r="K271" s="31">
        <v>521.4</v>
      </c>
      <c r="L271" s="31">
        <v>465</v>
      </c>
      <c r="M271" s="31">
        <v>10.789529999999999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778.4</v>
      </c>
      <c r="D272" s="36">
        <v>776.91666666666663</v>
      </c>
      <c r="E272" s="36">
        <v>765.48333333333323</v>
      </c>
      <c r="F272" s="36">
        <v>752.56666666666661</v>
      </c>
      <c r="G272" s="36">
        <v>741.13333333333321</v>
      </c>
      <c r="H272" s="36">
        <v>789.83333333333326</v>
      </c>
      <c r="I272" s="36">
        <v>801.26666666666665</v>
      </c>
      <c r="J272" s="36">
        <v>814.18333333333328</v>
      </c>
      <c r="K272" s="31">
        <v>788.35</v>
      </c>
      <c r="L272" s="31">
        <v>764</v>
      </c>
      <c r="M272" s="31">
        <v>1.3592599999999999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468.55</v>
      </c>
      <c r="D273" s="36">
        <v>466.51666666666665</v>
      </c>
      <c r="E273" s="36">
        <v>460.0333333333333</v>
      </c>
      <c r="F273" s="36">
        <v>451.51666666666665</v>
      </c>
      <c r="G273" s="36">
        <v>445.0333333333333</v>
      </c>
      <c r="H273" s="36">
        <v>475.0333333333333</v>
      </c>
      <c r="I273" s="36">
        <v>481.51666666666665</v>
      </c>
      <c r="J273" s="36">
        <v>490.0333333333333</v>
      </c>
      <c r="K273" s="31">
        <v>473</v>
      </c>
      <c r="L273" s="31">
        <v>458</v>
      </c>
      <c r="M273" s="31">
        <v>4.5625999999999998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837.5</v>
      </c>
      <c r="D274" s="36">
        <v>831.7833333333333</v>
      </c>
      <c r="E274" s="36">
        <v>819.56666666666661</v>
      </c>
      <c r="F274" s="36">
        <v>801.63333333333333</v>
      </c>
      <c r="G274" s="36">
        <v>789.41666666666663</v>
      </c>
      <c r="H274" s="36">
        <v>849.71666666666658</v>
      </c>
      <c r="I274" s="36">
        <v>861.93333333333328</v>
      </c>
      <c r="J274" s="36">
        <v>879.86666666666656</v>
      </c>
      <c r="K274" s="31">
        <v>844</v>
      </c>
      <c r="L274" s="31">
        <v>813.85</v>
      </c>
      <c r="M274" s="31">
        <v>1.4869000000000001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1367.2</v>
      </c>
      <c r="D275" s="36">
        <v>1363.6666666666667</v>
      </c>
      <c r="E275" s="36">
        <v>1344.3833333333334</v>
      </c>
      <c r="F275" s="36">
        <v>1321.5666666666666</v>
      </c>
      <c r="G275" s="36">
        <v>1302.2833333333333</v>
      </c>
      <c r="H275" s="36">
        <v>1386.4833333333336</v>
      </c>
      <c r="I275" s="36">
        <v>1405.7666666666669</v>
      </c>
      <c r="J275" s="36">
        <v>1428.5833333333337</v>
      </c>
      <c r="K275" s="31">
        <v>1382.95</v>
      </c>
      <c r="L275" s="31">
        <v>1340.85</v>
      </c>
      <c r="M275" s="31">
        <v>4.4181499999999998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631.15</v>
      </c>
      <c r="D276" s="36">
        <v>635.35</v>
      </c>
      <c r="E276" s="36">
        <v>622.75</v>
      </c>
      <c r="F276" s="36">
        <v>614.35</v>
      </c>
      <c r="G276" s="36">
        <v>601.75</v>
      </c>
      <c r="H276" s="36">
        <v>643.75</v>
      </c>
      <c r="I276" s="36">
        <v>656.35000000000014</v>
      </c>
      <c r="J276" s="36">
        <v>664.75</v>
      </c>
      <c r="K276" s="31">
        <v>647.95000000000005</v>
      </c>
      <c r="L276" s="31">
        <v>626.95000000000005</v>
      </c>
      <c r="M276" s="31">
        <v>2.5741000000000001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327.2</v>
      </c>
      <c r="D277" s="36">
        <v>324.41666666666669</v>
      </c>
      <c r="E277" s="36">
        <v>317.03333333333336</v>
      </c>
      <c r="F277" s="36">
        <v>306.86666666666667</v>
      </c>
      <c r="G277" s="36">
        <v>299.48333333333335</v>
      </c>
      <c r="H277" s="36">
        <v>334.58333333333337</v>
      </c>
      <c r="I277" s="36">
        <v>341.9666666666667</v>
      </c>
      <c r="J277" s="36">
        <v>352.13333333333338</v>
      </c>
      <c r="K277" s="31">
        <v>331.8</v>
      </c>
      <c r="L277" s="31">
        <v>314.25</v>
      </c>
      <c r="M277" s="31">
        <v>21.03078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322</v>
      </c>
      <c r="D278" s="36">
        <v>321.09999999999997</v>
      </c>
      <c r="E278" s="36">
        <v>318.39999999999992</v>
      </c>
      <c r="F278" s="36">
        <v>314.79999999999995</v>
      </c>
      <c r="G278" s="36">
        <v>312.09999999999991</v>
      </c>
      <c r="H278" s="36">
        <v>324.69999999999993</v>
      </c>
      <c r="I278" s="36">
        <v>327.39999999999998</v>
      </c>
      <c r="J278" s="36">
        <v>330.99999999999994</v>
      </c>
      <c r="K278" s="31">
        <v>323.8</v>
      </c>
      <c r="L278" s="31">
        <v>317.5</v>
      </c>
      <c r="M278" s="31">
        <v>1.1688400000000001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163.69999999999999</v>
      </c>
      <c r="D279" s="36">
        <v>161.95000000000002</v>
      </c>
      <c r="E279" s="36">
        <v>158.90000000000003</v>
      </c>
      <c r="F279" s="36">
        <v>154.10000000000002</v>
      </c>
      <c r="G279" s="36">
        <v>151.05000000000004</v>
      </c>
      <c r="H279" s="36">
        <v>166.75000000000003</v>
      </c>
      <c r="I279" s="36">
        <v>169.80000000000004</v>
      </c>
      <c r="J279" s="36">
        <v>174.60000000000002</v>
      </c>
      <c r="K279" s="31">
        <v>165</v>
      </c>
      <c r="L279" s="31">
        <v>157.15</v>
      </c>
      <c r="M279" s="31">
        <v>29.410399999999999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597.25</v>
      </c>
      <c r="D280" s="36">
        <v>598.7166666666667</v>
      </c>
      <c r="E280" s="36">
        <v>591.53333333333342</v>
      </c>
      <c r="F280" s="36">
        <v>585.81666666666672</v>
      </c>
      <c r="G280" s="36">
        <v>578.63333333333344</v>
      </c>
      <c r="H280" s="36">
        <v>604.43333333333339</v>
      </c>
      <c r="I280" s="36">
        <v>611.61666666666679</v>
      </c>
      <c r="J280" s="36">
        <v>617.33333333333337</v>
      </c>
      <c r="K280" s="31">
        <v>605.9</v>
      </c>
      <c r="L280" s="31">
        <v>593</v>
      </c>
      <c r="M280" s="31">
        <v>2.5661999999999998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2959.75</v>
      </c>
      <c r="D281" s="36">
        <v>2932.4333333333329</v>
      </c>
      <c r="E281" s="36">
        <v>2875.8666666666659</v>
      </c>
      <c r="F281" s="36">
        <v>2791.9833333333331</v>
      </c>
      <c r="G281" s="36">
        <v>2735.4166666666661</v>
      </c>
      <c r="H281" s="36">
        <v>3016.3166666666657</v>
      </c>
      <c r="I281" s="36">
        <v>3072.8833333333323</v>
      </c>
      <c r="J281" s="36">
        <v>3156.7666666666655</v>
      </c>
      <c r="K281" s="31">
        <v>2989</v>
      </c>
      <c r="L281" s="31">
        <v>2848.55</v>
      </c>
      <c r="M281" s="31">
        <v>3.5114899999999998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572.45000000000005</v>
      </c>
      <c r="D282" s="36">
        <v>570.83333333333337</v>
      </c>
      <c r="E282" s="36">
        <v>565.01666666666677</v>
      </c>
      <c r="F282" s="36">
        <v>557.58333333333337</v>
      </c>
      <c r="G282" s="36">
        <v>551.76666666666677</v>
      </c>
      <c r="H282" s="36">
        <v>578.26666666666677</v>
      </c>
      <c r="I282" s="36">
        <v>584.08333333333337</v>
      </c>
      <c r="J282" s="36">
        <v>591.51666666666677</v>
      </c>
      <c r="K282" s="31">
        <v>576.65</v>
      </c>
      <c r="L282" s="31">
        <v>563.4</v>
      </c>
      <c r="M282" s="31">
        <v>0.16703000000000001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485.35</v>
      </c>
      <c r="D283" s="36">
        <v>478.43333333333334</v>
      </c>
      <c r="E283" s="36">
        <v>463.16666666666669</v>
      </c>
      <c r="F283" s="36">
        <v>440.98333333333335</v>
      </c>
      <c r="G283" s="36">
        <v>425.7166666666667</v>
      </c>
      <c r="H283" s="36">
        <v>500.61666666666667</v>
      </c>
      <c r="I283" s="36">
        <v>515.88333333333333</v>
      </c>
      <c r="J283" s="36">
        <v>538.06666666666661</v>
      </c>
      <c r="K283" s="31">
        <v>493.7</v>
      </c>
      <c r="L283" s="31">
        <v>456.25</v>
      </c>
      <c r="M283" s="31">
        <v>15.486230000000001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259.85000000000002</v>
      </c>
      <c r="D284" s="36">
        <v>257.50000000000006</v>
      </c>
      <c r="E284" s="36">
        <v>254.2000000000001</v>
      </c>
      <c r="F284" s="36">
        <v>248.55000000000004</v>
      </c>
      <c r="G284" s="36">
        <v>245.25000000000009</v>
      </c>
      <c r="H284" s="36">
        <v>263.15000000000009</v>
      </c>
      <c r="I284" s="36">
        <v>266.45000000000005</v>
      </c>
      <c r="J284" s="36">
        <v>272.10000000000014</v>
      </c>
      <c r="K284" s="31">
        <v>260.8</v>
      </c>
      <c r="L284" s="31">
        <v>251.85</v>
      </c>
      <c r="M284" s="31">
        <v>5.5836100000000002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1852.7</v>
      </c>
      <c r="D285" s="36">
        <v>1838.3833333333332</v>
      </c>
      <c r="E285" s="36">
        <v>1819.3166666666664</v>
      </c>
      <c r="F285" s="36">
        <v>1785.9333333333332</v>
      </c>
      <c r="G285" s="36">
        <v>1766.8666666666663</v>
      </c>
      <c r="H285" s="36">
        <v>1871.7666666666664</v>
      </c>
      <c r="I285" s="36">
        <v>1890.833333333333</v>
      </c>
      <c r="J285" s="36">
        <v>1924.2166666666665</v>
      </c>
      <c r="K285" s="31">
        <v>1857.45</v>
      </c>
      <c r="L285" s="31">
        <v>1805</v>
      </c>
      <c r="M285" s="31">
        <v>24.038399999999999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1516.4</v>
      </c>
      <c r="D286" s="36">
        <v>1489.2166666666665</v>
      </c>
      <c r="E286" s="36">
        <v>1453.2833333333328</v>
      </c>
      <c r="F286" s="36">
        <v>1390.1666666666663</v>
      </c>
      <c r="G286" s="36">
        <v>1354.2333333333327</v>
      </c>
      <c r="H286" s="36">
        <v>1552.333333333333</v>
      </c>
      <c r="I286" s="36">
        <v>1588.2666666666669</v>
      </c>
      <c r="J286" s="36">
        <v>1651.3833333333332</v>
      </c>
      <c r="K286" s="31">
        <v>1525.15</v>
      </c>
      <c r="L286" s="31">
        <v>1426.1</v>
      </c>
      <c r="M286" s="31">
        <v>16.00844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354.35</v>
      </c>
      <c r="D287" s="36">
        <v>351.31666666666666</v>
      </c>
      <c r="E287" s="36">
        <v>346.7833333333333</v>
      </c>
      <c r="F287" s="36">
        <v>339.21666666666664</v>
      </c>
      <c r="G287" s="36">
        <v>334.68333333333328</v>
      </c>
      <c r="H287" s="36">
        <v>358.88333333333333</v>
      </c>
      <c r="I287" s="36">
        <v>363.41666666666674</v>
      </c>
      <c r="J287" s="36">
        <v>370.98333333333335</v>
      </c>
      <c r="K287" s="31">
        <v>355.85</v>
      </c>
      <c r="L287" s="31">
        <v>343.75</v>
      </c>
      <c r="M287" s="31">
        <v>2.7178599999999999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1974.95</v>
      </c>
      <c r="D288" s="36">
        <v>1963.0666666666666</v>
      </c>
      <c r="E288" s="36">
        <v>1941.1833333333332</v>
      </c>
      <c r="F288" s="36">
        <v>1907.4166666666665</v>
      </c>
      <c r="G288" s="36">
        <v>1885.5333333333331</v>
      </c>
      <c r="H288" s="36">
        <v>1996.8333333333333</v>
      </c>
      <c r="I288" s="36">
        <v>2018.7166666666665</v>
      </c>
      <c r="J288" s="36">
        <v>2052.4833333333336</v>
      </c>
      <c r="K288" s="31">
        <v>1984.95</v>
      </c>
      <c r="L288" s="31">
        <v>1929.3</v>
      </c>
      <c r="M288" s="31">
        <v>1.40578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3440.45</v>
      </c>
      <c r="D289" s="36">
        <v>3393.4500000000003</v>
      </c>
      <c r="E289" s="36">
        <v>3327.0000000000005</v>
      </c>
      <c r="F289" s="36">
        <v>3213.55</v>
      </c>
      <c r="G289" s="36">
        <v>3147.1000000000004</v>
      </c>
      <c r="H289" s="36">
        <v>3506.9000000000005</v>
      </c>
      <c r="I289" s="36">
        <v>3573.3500000000004</v>
      </c>
      <c r="J289" s="36">
        <v>3686.8000000000006</v>
      </c>
      <c r="K289" s="31">
        <v>3459.9</v>
      </c>
      <c r="L289" s="31">
        <v>3280</v>
      </c>
      <c r="M289" s="31">
        <v>0.63961999999999997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151.55000000000001</v>
      </c>
      <c r="D290" s="36">
        <v>150.1</v>
      </c>
      <c r="E290" s="36">
        <v>147.69999999999999</v>
      </c>
      <c r="F290" s="36">
        <v>143.85</v>
      </c>
      <c r="G290" s="36">
        <v>141.44999999999999</v>
      </c>
      <c r="H290" s="36">
        <v>153.94999999999999</v>
      </c>
      <c r="I290" s="36">
        <v>156.35000000000002</v>
      </c>
      <c r="J290" s="36">
        <v>160.19999999999999</v>
      </c>
      <c r="K290" s="31">
        <v>152.5</v>
      </c>
      <c r="L290" s="31">
        <v>146.25</v>
      </c>
      <c r="M290" s="31">
        <v>55.782980000000002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5138.55</v>
      </c>
      <c r="D291" s="36">
        <v>5083.0999999999995</v>
      </c>
      <c r="E291" s="36">
        <v>5006.4499999999989</v>
      </c>
      <c r="F291" s="36">
        <v>4874.3499999999995</v>
      </c>
      <c r="G291" s="36">
        <v>4797.6999999999989</v>
      </c>
      <c r="H291" s="36">
        <v>5215.1999999999989</v>
      </c>
      <c r="I291" s="36">
        <v>5291.8499999999985</v>
      </c>
      <c r="J291" s="36">
        <v>5423.9499999999989</v>
      </c>
      <c r="K291" s="31">
        <v>5159.75</v>
      </c>
      <c r="L291" s="31">
        <v>4951</v>
      </c>
      <c r="M291" s="31">
        <v>2.23421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13418.15</v>
      </c>
      <c r="D292" s="36">
        <v>13414.266666666668</v>
      </c>
      <c r="E292" s="36">
        <v>13303.533333333336</v>
      </c>
      <c r="F292" s="36">
        <v>13188.916666666668</v>
      </c>
      <c r="G292" s="36">
        <v>13078.183333333336</v>
      </c>
      <c r="H292" s="36">
        <v>13528.883333333337</v>
      </c>
      <c r="I292" s="36">
        <v>13639.61666666667</v>
      </c>
      <c r="J292" s="36">
        <v>13754.233333333337</v>
      </c>
      <c r="K292" s="31">
        <v>13525</v>
      </c>
      <c r="L292" s="31">
        <v>13299.65</v>
      </c>
      <c r="M292" s="31">
        <v>6.0010000000000001E-2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3424.15</v>
      </c>
      <c r="D293" s="36">
        <v>3399.0333333333333</v>
      </c>
      <c r="E293" s="36">
        <v>3358.1166666666668</v>
      </c>
      <c r="F293" s="36">
        <v>3292.0833333333335</v>
      </c>
      <c r="G293" s="36">
        <v>3251.166666666667</v>
      </c>
      <c r="H293" s="36">
        <v>3465.0666666666666</v>
      </c>
      <c r="I293" s="36">
        <v>3505.9833333333336</v>
      </c>
      <c r="J293" s="36">
        <v>3572.0166666666664</v>
      </c>
      <c r="K293" s="31">
        <v>3439.95</v>
      </c>
      <c r="L293" s="31">
        <v>3333</v>
      </c>
      <c r="M293" s="31">
        <v>22.92802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458.2</v>
      </c>
      <c r="D294" s="36">
        <v>456.08333333333331</v>
      </c>
      <c r="E294" s="36">
        <v>445.16666666666663</v>
      </c>
      <c r="F294" s="36">
        <v>432.13333333333333</v>
      </c>
      <c r="G294" s="36">
        <v>421.21666666666664</v>
      </c>
      <c r="H294" s="36">
        <v>469.11666666666662</v>
      </c>
      <c r="I294" s="36">
        <v>480.03333333333325</v>
      </c>
      <c r="J294" s="36">
        <v>493.06666666666661</v>
      </c>
      <c r="K294" s="31">
        <v>467</v>
      </c>
      <c r="L294" s="31">
        <v>443.05</v>
      </c>
      <c r="M294" s="31">
        <v>12.71369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397.15</v>
      </c>
      <c r="D295" s="36">
        <v>392.09999999999997</v>
      </c>
      <c r="E295" s="36">
        <v>385.04999999999995</v>
      </c>
      <c r="F295" s="36">
        <v>372.95</v>
      </c>
      <c r="G295" s="36">
        <v>365.9</v>
      </c>
      <c r="H295" s="36">
        <v>404.19999999999993</v>
      </c>
      <c r="I295" s="36">
        <v>411.25</v>
      </c>
      <c r="J295" s="36">
        <v>423.34999999999991</v>
      </c>
      <c r="K295" s="31">
        <v>399.15</v>
      </c>
      <c r="L295" s="31">
        <v>380</v>
      </c>
      <c r="M295" s="31">
        <v>12.464560000000001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276.55</v>
      </c>
      <c r="D296" s="36">
        <v>273.90000000000003</v>
      </c>
      <c r="E296" s="36">
        <v>269.90000000000009</v>
      </c>
      <c r="F296" s="36">
        <v>263.25000000000006</v>
      </c>
      <c r="G296" s="36">
        <v>259.25000000000011</v>
      </c>
      <c r="H296" s="36">
        <v>280.55000000000007</v>
      </c>
      <c r="I296" s="36">
        <v>284.54999999999995</v>
      </c>
      <c r="J296" s="36">
        <v>291.20000000000005</v>
      </c>
      <c r="K296" s="31">
        <v>277.89999999999998</v>
      </c>
      <c r="L296" s="31">
        <v>267.25</v>
      </c>
      <c r="M296" s="31">
        <v>6.0731999999999999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118.05</v>
      </c>
      <c r="D297" s="36">
        <v>116.11666666666667</v>
      </c>
      <c r="E297" s="36">
        <v>113.73333333333335</v>
      </c>
      <c r="F297" s="36">
        <v>109.41666666666667</v>
      </c>
      <c r="G297" s="36">
        <v>107.03333333333335</v>
      </c>
      <c r="H297" s="36">
        <v>120.43333333333335</v>
      </c>
      <c r="I297" s="36">
        <v>122.81666666666668</v>
      </c>
      <c r="J297" s="36">
        <v>127.13333333333335</v>
      </c>
      <c r="K297" s="31">
        <v>118.5</v>
      </c>
      <c r="L297" s="31">
        <v>111.8</v>
      </c>
      <c r="M297" s="31">
        <v>45.372700000000002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518.6</v>
      </c>
      <c r="D298" s="36">
        <v>514.86666666666667</v>
      </c>
      <c r="E298" s="36">
        <v>508.7833333333333</v>
      </c>
      <c r="F298" s="36">
        <v>498.96666666666664</v>
      </c>
      <c r="G298" s="36">
        <v>492.88333333333327</v>
      </c>
      <c r="H298" s="36">
        <v>524.68333333333339</v>
      </c>
      <c r="I298" s="36">
        <v>530.76666666666665</v>
      </c>
      <c r="J298" s="36">
        <v>540.58333333333337</v>
      </c>
      <c r="K298" s="31">
        <v>520.95000000000005</v>
      </c>
      <c r="L298" s="31">
        <v>505.05</v>
      </c>
      <c r="M298" s="31">
        <v>17.518190000000001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764.5</v>
      </c>
      <c r="D299" s="36">
        <v>759.88333333333321</v>
      </c>
      <c r="E299" s="36">
        <v>750.9166666666664</v>
      </c>
      <c r="F299" s="36">
        <v>737.33333333333314</v>
      </c>
      <c r="G299" s="36">
        <v>728.36666666666633</v>
      </c>
      <c r="H299" s="36">
        <v>773.46666666666647</v>
      </c>
      <c r="I299" s="36">
        <v>782.43333333333317</v>
      </c>
      <c r="J299" s="36">
        <v>796.01666666666654</v>
      </c>
      <c r="K299" s="31">
        <v>768.85</v>
      </c>
      <c r="L299" s="31">
        <v>746.3</v>
      </c>
      <c r="M299" s="31">
        <v>28.697469999999999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5715.85</v>
      </c>
      <c r="D300" s="36">
        <v>5640.3499999999995</v>
      </c>
      <c r="E300" s="36">
        <v>5506.2499999999991</v>
      </c>
      <c r="F300" s="36">
        <v>5296.65</v>
      </c>
      <c r="G300" s="36">
        <v>5162.5499999999993</v>
      </c>
      <c r="H300" s="36">
        <v>5849.9499999999989</v>
      </c>
      <c r="I300" s="36">
        <v>5984.0499999999993</v>
      </c>
      <c r="J300" s="36">
        <v>6193.6499999999987</v>
      </c>
      <c r="K300" s="31">
        <v>5774.45</v>
      </c>
      <c r="L300" s="31">
        <v>5430.75</v>
      </c>
      <c r="M300" s="31">
        <v>0.72963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6111.05</v>
      </c>
      <c r="D301" s="36">
        <v>6069.6500000000005</v>
      </c>
      <c r="E301" s="36">
        <v>5991.4500000000007</v>
      </c>
      <c r="F301" s="36">
        <v>5871.85</v>
      </c>
      <c r="G301" s="36">
        <v>5793.6500000000005</v>
      </c>
      <c r="H301" s="36">
        <v>6189.2500000000009</v>
      </c>
      <c r="I301" s="36">
        <v>6267.45</v>
      </c>
      <c r="J301" s="36">
        <v>6387.0500000000011</v>
      </c>
      <c r="K301" s="31">
        <v>6147.85</v>
      </c>
      <c r="L301" s="31">
        <v>5950.05</v>
      </c>
      <c r="M301" s="31">
        <v>5.1341999999999999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1256.8</v>
      </c>
      <c r="D302" s="36">
        <v>1238.95</v>
      </c>
      <c r="E302" s="36">
        <v>1218</v>
      </c>
      <c r="F302" s="36">
        <v>1179.2</v>
      </c>
      <c r="G302" s="36">
        <v>1158.25</v>
      </c>
      <c r="H302" s="36">
        <v>1277.75</v>
      </c>
      <c r="I302" s="36">
        <v>1298.7000000000003</v>
      </c>
      <c r="J302" s="36">
        <v>1337.5</v>
      </c>
      <c r="K302" s="31">
        <v>1259.9000000000001</v>
      </c>
      <c r="L302" s="31">
        <v>1200.1500000000001</v>
      </c>
      <c r="M302" s="31">
        <v>7.6943200000000003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1321.85</v>
      </c>
      <c r="D303" s="36">
        <v>1318.2</v>
      </c>
      <c r="E303" s="36">
        <v>1303.6500000000001</v>
      </c>
      <c r="F303" s="36">
        <v>1285.45</v>
      </c>
      <c r="G303" s="36">
        <v>1270.9000000000001</v>
      </c>
      <c r="H303" s="36">
        <v>1336.4</v>
      </c>
      <c r="I303" s="36">
        <v>1350.9499999999998</v>
      </c>
      <c r="J303" s="36">
        <v>1369.15</v>
      </c>
      <c r="K303" s="31">
        <v>1332.75</v>
      </c>
      <c r="L303" s="31">
        <v>1300</v>
      </c>
      <c r="M303" s="31">
        <v>0.42470000000000002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923.35</v>
      </c>
      <c r="D304" s="36">
        <v>909.5333333333333</v>
      </c>
      <c r="E304" s="36">
        <v>891.06666666666661</v>
      </c>
      <c r="F304" s="36">
        <v>858.7833333333333</v>
      </c>
      <c r="G304" s="36">
        <v>840.31666666666661</v>
      </c>
      <c r="H304" s="36">
        <v>941.81666666666661</v>
      </c>
      <c r="I304" s="36">
        <v>960.2833333333333</v>
      </c>
      <c r="J304" s="36">
        <v>992.56666666666661</v>
      </c>
      <c r="K304" s="31">
        <v>928</v>
      </c>
      <c r="L304" s="31">
        <v>877.25</v>
      </c>
      <c r="M304" s="31">
        <v>10.59896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1188.7</v>
      </c>
      <c r="D305" s="36">
        <v>1173.5166666666667</v>
      </c>
      <c r="E305" s="36">
        <v>1151.1833333333334</v>
      </c>
      <c r="F305" s="36">
        <v>1113.6666666666667</v>
      </c>
      <c r="G305" s="36">
        <v>1091.3333333333335</v>
      </c>
      <c r="H305" s="36">
        <v>1211.0333333333333</v>
      </c>
      <c r="I305" s="36">
        <v>1233.3666666666668</v>
      </c>
      <c r="J305" s="36">
        <v>1270.8833333333332</v>
      </c>
      <c r="K305" s="31">
        <v>1195.8499999999999</v>
      </c>
      <c r="L305" s="31">
        <v>1136</v>
      </c>
      <c r="M305" s="31">
        <v>4.7539100000000003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269.89999999999998</v>
      </c>
      <c r="D306" s="36">
        <v>268.11666666666667</v>
      </c>
      <c r="E306" s="36">
        <v>263.68333333333334</v>
      </c>
      <c r="F306" s="36">
        <v>257.46666666666664</v>
      </c>
      <c r="G306" s="36">
        <v>253.0333333333333</v>
      </c>
      <c r="H306" s="36">
        <v>274.33333333333337</v>
      </c>
      <c r="I306" s="36">
        <v>278.76666666666677</v>
      </c>
      <c r="J306" s="36">
        <v>284.98333333333341</v>
      </c>
      <c r="K306" s="31">
        <v>272.55</v>
      </c>
      <c r="L306" s="31">
        <v>261.89999999999998</v>
      </c>
      <c r="M306" s="31">
        <v>42.576099999999997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1633.85</v>
      </c>
      <c r="D307" s="36">
        <v>1635.8</v>
      </c>
      <c r="E307" s="36">
        <v>1618.4499999999998</v>
      </c>
      <c r="F307" s="36">
        <v>1603.05</v>
      </c>
      <c r="G307" s="36">
        <v>1585.6999999999998</v>
      </c>
      <c r="H307" s="36">
        <v>1651.1999999999998</v>
      </c>
      <c r="I307" s="36">
        <v>1668.5499999999997</v>
      </c>
      <c r="J307" s="36">
        <v>1683.9499999999998</v>
      </c>
      <c r="K307" s="31">
        <v>1653.15</v>
      </c>
      <c r="L307" s="31">
        <v>1620.4</v>
      </c>
      <c r="M307" s="31">
        <v>32.113379999999999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359.8</v>
      </c>
      <c r="D308" s="36">
        <v>359.08333333333331</v>
      </c>
      <c r="E308" s="36">
        <v>348.46666666666664</v>
      </c>
      <c r="F308" s="36">
        <v>337.13333333333333</v>
      </c>
      <c r="G308" s="36">
        <v>326.51666666666665</v>
      </c>
      <c r="H308" s="36">
        <v>370.41666666666663</v>
      </c>
      <c r="I308" s="36">
        <v>381.0333333333333</v>
      </c>
      <c r="J308" s="36">
        <v>392.36666666666662</v>
      </c>
      <c r="K308" s="31">
        <v>369.7</v>
      </c>
      <c r="L308" s="31">
        <v>347.75</v>
      </c>
      <c r="M308" s="31">
        <v>9.1555700000000009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522.54999999999995</v>
      </c>
      <c r="D309" s="36">
        <v>519.91666666666663</v>
      </c>
      <c r="E309" s="36">
        <v>513.93333333333328</v>
      </c>
      <c r="F309" s="36">
        <v>505.31666666666666</v>
      </c>
      <c r="G309" s="36">
        <v>499.33333333333331</v>
      </c>
      <c r="H309" s="36">
        <v>528.5333333333333</v>
      </c>
      <c r="I309" s="36">
        <v>534.51666666666665</v>
      </c>
      <c r="J309" s="36">
        <v>543.13333333333321</v>
      </c>
      <c r="K309" s="31">
        <v>525.9</v>
      </c>
      <c r="L309" s="31">
        <v>511.3</v>
      </c>
      <c r="M309" s="31">
        <v>0.91324000000000005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385</v>
      </c>
      <c r="D310" s="36">
        <v>386.0333333333333</v>
      </c>
      <c r="E310" s="36">
        <v>380.06666666666661</v>
      </c>
      <c r="F310" s="36">
        <v>375.13333333333333</v>
      </c>
      <c r="G310" s="36">
        <v>369.16666666666663</v>
      </c>
      <c r="H310" s="36">
        <v>390.96666666666658</v>
      </c>
      <c r="I310" s="36">
        <v>396.93333333333328</v>
      </c>
      <c r="J310" s="36">
        <v>401.86666666666656</v>
      </c>
      <c r="K310" s="31">
        <v>392</v>
      </c>
      <c r="L310" s="31">
        <v>381.1</v>
      </c>
      <c r="M310" s="31">
        <v>3.4490400000000001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170</v>
      </c>
      <c r="D311" s="36">
        <v>166.38333333333333</v>
      </c>
      <c r="E311" s="36">
        <v>161.86666666666665</v>
      </c>
      <c r="F311" s="36">
        <v>153.73333333333332</v>
      </c>
      <c r="G311" s="36">
        <v>149.21666666666664</v>
      </c>
      <c r="H311" s="36">
        <v>174.51666666666665</v>
      </c>
      <c r="I311" s="36">
        <v>179.0333333333333</v>
      </c>
      <c r="J311" s="36">
        <v>187.16666666666666</v>
      </c>
      <c r="K311" s="31">
        <v>170.9</v>
      </c>
      <c r="L311" s="31">
        <v>158.25</v>
      </c>
      <c r="M311" s="31">
        <v>82.620279999999994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124.25</v>
      </c>
      <c r="D312" s="36">
        <v>122.73333333333333</v>
      </c>
      <c r="E312" s="36">
        <v>120.31666666666666</v>
      </c>
      <c r="F312" s="36">
        <v>116.38333333333333</v>
      </c>
      <c r="G312" s="36">
        <v>113.96666666666665</v>
      </c>
      <c r="H312" s="36">
        <v>126.66666666666667</v>
      </c>
      <c r="I312" s="36">
        <v>129.08333333333331</v>
      </c>
      <c r="J312" s="36">
        <v>133.01666666666668</v>
      </c>
      <c r="K312" s="31">
        <v>125.15</v>
      </c>
      <c r="L312" s="31">
        <v>118.8</v>
      </c>
      <c r="M312" s="31">
        <v>47.776350000000001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1904.2</v>
      </c>
      <c r="D313" s="36">
        <v>1898.4166666666667</v>
      </c>
      <c r="E313" s="36">
        <v>1856.8333333333335</v>
      </c>
      <c r="F313" s="36">
        <v>1809.4666666666667</v>
      </c>
      <c r="G313" s="36">
        <v>1767.8833333333334</v>
      </c>
      <c r="H313" s="36">
        <v>1945.7833333333335</v>
      </c>
      <c r="I313" s="36">
        <v>1987.366666666667</v>
      </c>
      <c r="J313" s="36">
        <v>2034.7333333333336</v>
      </c>
      <c r="K313" s="31">
        <v>1940</v>
      </c>
      <c r="L313" s="31">
        <v>1851.05</v>
      </c>
      <c r="M313" s="31">
        <v>2.8933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526.9</v>
      </c>
      <c r="D314" s="36">
        <v>526.4666666666667</v>
      </c>
      <c r="E314" s="36">
        <v>522.43333333333339</v>
      </c>
      <c r="F314" s="36">
        <v>517.9666666666667</v>
      </c>
      <c r="G314" s="36">
        <v>513.93333333333339</v>
      </c>
      <c r="H314" s="36">
        <v>530.93333333333339</v>
      </c>
      <c r="I314" s="36">
        <v>534.9666666666667</v>
      </c>
      <c r="J314" s="36">
        <v>539.43333333333339</v>
      </c>
      <c r="K314" s="31">
        <v>530.5</v>
      </c>
      <c r="L314" s="31">
        <v>522</v>
      </c>
      <c r="M314" s="31">
        <v>33.433199999999999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10012.85</v>
      </c>
      <c r="D315" s="36">
        <v>10004.033333333333</v>
      </c>
      <c r="E315" s="36">
        <v>9908.8166666666657</v>
      </c>
      <c r="F315" s="36">
        <v>9804.7833333333328</v>
      </c>
      <c r="G315" s="36">
        <v>9709.5666666666657</v>
      </c>
      <c r="H315" s="36">
        <v>10108.066666666666</v>
      </c>
      <c r="I315" s="36">
        <v>10203.283333333333</v>
      </c>
      <c r="J315" s="36">
        <v>10307.316666666666</v>
      </c>
      <c r="K315" s="31">
        <v>10099.25</v>
      </c>
      <c r="L315" s="31">
        <v>9900</v>
      </c>
      <c r="M315" s="31">
        <v>7.3980600000000001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2806.1</v>
      </c>
      <c r="D316" s="36">
        <v>2746.7166666666672</v>
      </c>
      <c r="E316" s="36">
        <v>2667.4333333333343</v>
      </c>
      <c r="F316" s="36">
        <v>2528.7666666666673</v>
      </c>
      <c r="G316" s="36">
        <v>2449.4833333333345</v>
      </c>
      <c r="H316" s="36">
        <v>2885.3833333333341</v>
      </c>
      <c r="I316" s="36">
        <v>2964.666666666667</v>
      </c>
      <c r="J316" s="36">
        <v>3103.3333333333339</v>
      </c>
      <c r="K316" s="31">
        <v>2826</v>
      </c>
      <c r="L316" s="31">
        <v>2608.0500000000002</v>
      </c>
      <c r="M316" s="31">
        <v>1.24315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939.1</v>
      </c>
      <c r="D317" s="36">
        <v>935.65000000000009</v>
      </c>
      <c r="E317" s="36">
        <v>924.85000000000014</v>
      </c>
      <c r="F317" s="36">
        <v>910.6</v>
      </c>
      <c r="G317" s="36">
        <v>899.80000000000007</v>
      </c>
      <c r="H317" s="36">
        <v>949.9000000000002</v>
      </c>
      <c r="I317" s="36">
        <v>960.70000000000016</v>
      </c>
      <c r="J317" s="36">
        <v>974.95000000000027</v>
      </c>
      <c r="K317" s="31">
        <v>946.45</v>
      </c>
      <c r="L317" s="31">
        <v>921.4</v>
      </c>
      <c r="M317" s="31">
        <v>2.4611399999999999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649.85</v>
      </c>
      <c r="D318" s="36">
        <v>646.86666666666667</v>
      </c>
      <c r="E318" s="36">
        <v>633.88333333333333</v>
      </c>
      <c r="F318" s="36">
        <v>617.91666666666663</v>
      </c>
      <c r="G318" s="36">
        <v>604.93333333333328</v>
      </c>
      <c r="H318" s="36">
        <v>662.83333333333337</v>
      </c>
      <c r="I318" s="36">
        <v>675.81666666666672</v>
      </c>
      <c r="J318" s="36">
        <v>691.78333333333342</v>
      </c>
      <c r="K318" s="31">
        <v>659.85</v>
      </c>
      <c r="L318" s="31">
        <v>630.9</v>
      </c>
      <c r="M318" s="31">
        <v>17.035540000000001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2121</v>
      </c>
      <c r="D319" s="36">
        <v>2116.4166666666665</v>
      </c>
      <c r="E319" s="36">
        <v>2085.583333333333</v>
      </c>
      <c r="F319" s="36">
        <v>2050.1666666666665</v>
      </c>
      <c r="G319" s="36">
        <v>2019.333333333333</v>
      </c>
      <c r="H319" s="36">
        <v>2151.833333333333</v>
      </c>
      <c r="I319" s="36">
        <v>2182.6666666666661</v>
      </c>
      <c r="J319" s="36">
        <v>2218.083333333333</v>
      </c>
      <c r="K319" s="31">
        <v>2147.25</v>
      </c>
      <c r="L319" s="31">
        <v>2081</v>
      </c>
      <c r="M319" s="31">
        <v>23.177510000000002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746.4</v>
      </c>
      <c r="D320" s="36">
        <v>748.5333333333333</v>
      </c>
      <c r="E320" s="36">
        <v>739.51666666666665</v>
      </c>
      <c r="F320" s="36">
        <v>732.63333333333333</v>
      </c>
      <c r="G320" s="36">
        <v>723.61666666666667</v>
      </c>
      <c r="H320" s="36">
        <v>755.41666666666663</v>
      </c>
      <c r="I320" s="36">
        <v>764.43333333333328</v>
      </c>
      <c r="J320" s="36">
        <v>771.31666666666661</v>
      </c>
      <c r="K320" s="31">
        <v>757.55</v>
      </c>
      <c r="L320" s="31">
        <v>741.65</v>
      </c>
      <c r="M320" s="31">
        <v>0.82116999999999996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901.3</v>
      </c>
      <c r="D321" s="36">
        <v>900.13333333333333</v>
      </c>
      <c r="E321" s="36">
        <v>889.26666666666665</v>
      </c>
      <c r="F321" s="36">
        <v>877.23333333333335</v>
      </c>
      <c r="G321" s="36">
        <v>866.36666666666667</v>
      </c>
      <c r="H321" s="36">
        <v>912.16666666666663</v>
      </c>
      <c r="I321" s="36">
        <v>923.03333333333319</v>
      </c>
      <c r="J321" s="36">
        <v>935.06666666666661</v>
      </c>
      <c r="K321" s="31">
        <v>911</v>
      </c>
      <c r="L321" s="31">
        <v>888.1</v>
      </c>
      <c r="M321" s="31">
        <v>0.52544000000000002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1314.35</v>
      </c>
      <c r="D322" s="36">
        <v>1299.0833333333333</v>
      </c>
      <c r="E322" s="36">
        <v>1272.2666666666664</v>
      </c>
      <c r="F322" s="36">
        <v>1230.1833333333332</v>
      </c>
      <c r="G322" s="36">
        <v>1203.3666666666663</v>
      </c>
      <c r="H322" s="36">
        <v>1341.1666666666665</v>
      </c>
      <c r="I322" s="36">
        <v>1367.9833333333336</v>
      </c>
      <c r="J322" s="36">
        <v>1410.0666666666666</v>
      </c>
      <c r="K322" s="31">
        <v>1325.9</v>
      </c>
      <c r="L322" s="31">
        <v>1257</v>
      </c>
      <c r="M322" s="31">
        <v>1.07565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1709.5</v>
      </c>
      <c r="D323" s="36">
        <v>1677.75</v>
      </c>
      <c r="E323" s="36">
        <v>1628.5</v>
      </c>
      <c r="F323" s="36">
        <v>1547.5</v>
      </c>
      <c r="G323" s="36">
        <v>1498.25</v>
      </c>
      <c r="H323" s="36">
        <v>1758.75</v>
      </c>
      <c r="I323" s="36">
        <v>1808</v>
      </c>
      <c r="J323" s="36">
        <v>1889</v>
      </c>
      <c r="K323" s="31">
        <v>1727</v>
      </c>
      <c r="L323" s="31">
        <v>1596.75</v>
      </c>
      <c r="M323" s="31">
        <v>19.128509999999999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57.85</v>
      </c>
      <c r="D324" s="36">
        <v>56.666666666666664</v>
      </c>
      <c r="E324" s="36">
        <v>55.133333333333326</v>
      </c>
      <c r="F324" s="36">
        <v>52.416666666666664</v>
      </c>
      <c r="G324" s="36">
        <v>50.883333333333326</v>
      </c>
      <c r="H324" s="36">
        <v>59.383333333333326</v>
      </c>
      <c r="I324" s="36">
        <v>60.916666666666671</v>
      </c>
      <c r="J324" s="36">
        <v>63.633333333333326</v>
      </c>
      <c r="K324" s="31">
        <v>58.2</v>
      </c>
      <c r="L324" s="31">
        <v>53.95</v>
      </c>
      <c r="M324" s="31">
        <v>37.99738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60.2</v>
      </c>
      <c r="D325" s="36">
        <v>59.983333333333327</v>
      </c>
      <c r="E325" s="36">
        <v>59.316666666666656</v>
      </c>
      <c r="F325" s="36">
        <v>58.43333333333333</v>
      </c>
      <c r="G325" s="36">
        <v>57.766666666666659</v>
      </c>
      <c r="H325" s="36">
        <v>60.866666666666653</v>
      </c>
      <c r="I325" s="36">
        <v>61.533333333333324</v>
      </c>
      <c r="J325" s="36">
        <v>62.41666666666665</v>
      </c>
      <c r="K325" s="31">
        <v>60.65</v>
      </c>
      <c r="L325" s="31">
        <v>59.1</v>
      </c>
      <c r="M325" s="31">
        <v>101.21657999999999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1268.6500000000001</v>
      </c>
      <c r="D326" s="36">
        <v>1250.0500000000002</v>
      </c>
      <c r="E326" s="36">
        <v>1226.1500000000003</v>
      </c>
      <c r="F326" s="36">
        <v>1183.6500000000001</v>
      </c>
      <c r="G326" s="36">
        <v>1159.7500000000002</v>
      </c>
      <c r="H326" s="36">
        <v>1292.5500000000004</v>
      </c>
      <c r="I326" s="36">
        <v>1316.45</v>
      </c>
      <c r="J326" s="36">
        <v>1358.9500000000005</v>
      </c>
      <c r="K326" s="31">
        <v>1273.95</v>
      </c>
      <c r="L326" s="31">
        <v>1207.55</v>
      </c>
      <c r="M326" s="31">
        <v>2.1854399999999998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2644.35</v>
      </c>
      <c r="D327" s="36">
        <v>2621.4</v>
      </c>
      <c r="E327" s="36">
        <v>2590.9</v>
      </c>
      <c r="F327" s="36">
        <v>2537.4499999999998</v>
      </c>
      <c r="G327" s="36">
        <v>2506.9499999999998</v>
      </c>
      <c r="H327" s="36">
        <v>2674.8500000000004</v>
      </c>
      <c r="I327" s="36">
        <v>2705.3500000000004</v>
      </c>
      <c r="J327" s="36">
        <v>2758.8000000000006</v>
      </c>
      <c r="K327" s="31">
        <v>2651.9</v>
      </c>
      <c r="L327" s="31">
        <v>2567.9499999999998</v>
      </c>
      <c r="M327" s="31">
        <v>2.14168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117575.2</v>
      </c>
      <c r="D328" s="36">
        <v>116934.40000000001</v>
      </c>
      <c r="E328" s="36">
        <v>116140.85000000002</v>
      </c>
      <c r="F328" s="36">
        <v>114706.50000000001</v>
      </c>
      <c r="G328" s="36">
        <v>113912.95000000003</v>
      </c>
      <c r="H328" s="36">
        <v>118368.75000000001</v>
      </c>
      <c r="I328" s="36">
        <v>119162.3</v>
      </c>
      <c r="J328" s="36">
        <v>120596.65000000001</v>
      </c>
      <c r="K328" s="31">
        <v>117727.95</v>
      </c>
      <c r="L328" s="31">
        <v>115500.05</v>
      </c>
      <c r="M328" s="31">
        <v>4.1660000000000003E-2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2238.75</v>
      </c>
      <c r="D329" s="36">
        <v>2232.9500000000003</v>
      </c>
      <c r="E329" s="36">
        <v>2205.9000000000005</v>
      </c>
      <c r="F329" s="36">
        <v>2173.0500000000002</v>
      </c>
      <c r="G329" s="36">
        <v>2146.0000000000005</v>
      </c>
      <c r="H329" s="36">
        <v>2265.8000000000006</v>
      </c>
      <c r="I329" s="36">
        <v>2292.8500000000008</v>
      </c>
      <c r="J329" s="36">
        <v>2325.7000000000007</v>
      </c>
      <c r="K329" s="31">
        <v>2260</v>
      </c>
      <c r="L329" s="31">
        <v>2200.1</v>
      </c>
      <c r="M329" s="31">
        <v>1.98034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3217.85</v>
      </c>
      <c r="D330" s="36">
        <v>3172.1666666666665</v>
      </c>
      <c r="E330" s="36">
        <v>3104.9333333333329</v>
      </c>
      <c r="F330" s="36">
        <v>2992.0166666666664</v>
      </c>
      <c r="G330" s="36">
        <v>2924.7833333333328</v>
      </c>
      <c r="H330" s="36">
        <v>3285.083333333333</v>
      </c>
      <c r="I330" s="36">
        <v>3352.3166666666666</v>
      </c>
      <c r="J330" s="36">
        <v>3465.2333333333331</v>
      </c>
      <c r="K330" s="31">
        <v>3239.4</v>
      </c>
      <c r="L330" s="31">
        <v>3059.25</v>
      </c>
      <c r="M330" s="31">
        <v>7.9011100000000001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1453.7</v>
      </c>
      <c r="D331" s="36">
        <v>1444.0333333333335</v>
      </c>
      <c r="E331" s="36">
        <v>1429.666666666667</v>
      </c>
      <c r="F331" s="36">
        <v>1405.6333333333334</v>
      </c>
      <c r="G331" s="36">
        <v>1391.2666666666669</v>
      </c>
      <c r="H331" s="36">
        <v>1468.0666666666671</v>
      </c>
      <c r="I331" s="36">
        <v>1482.4333333333334</v>
      </c>
      <c r="J331" s="36">
        <v>1506.4666666666672</v>
      </c>
      <c r="K331" s="31">
        <v>1458.4</v>
      </c>
      <c r="L331" s="31">
        <v>1420</v>
      </c>
      <c r="M331" s="31">
        <v>2.2736499999999999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1155.8499999999999</v>
      </c>
      <c r="D332" s="36">
        <v>1163.6499999999999</v>
      </c>
      <c r="E332" s="36">
        <v>1144.3999999999996</v>
      </c>
      <c r="F332" s="36">
        <v>1132.9499999999998</v>
      </c>
      <c r="G332" s="36">
        <v>1113.6999999999996</v>
      </c>
      <c r="H332" s="36">
        <v>1175.0999999999997</v>
      </c>
      <c r="I332" s="36">
        <v>1194.3500000000001</v>
      </c>
      <c r="J332" s="36">
        <v>1205.7999999999997</v>
      </c>
      <c r="K332" s="31">
        <v>1182.9000000000001</v>
      </c>
      <c r="L332" s="31">
        <v>1152.2</v>
      </c>
      <c r="M332" s="31">
        <v>3.3529499999999999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778.15</v>
      </c>
      <c r="D333" s="36">
        <v>771.7166666666667</v>
      </c>
      <c r="E333" s="36">
        <v>761.43333333333339</v>
      </c>
      <c r="F333" s="36">
        <v>744.7166666666667</v>
      </c>
      <c r="G333" s="36">
        <v>734.43333333333339</v>
      </c>
      <c r="H333" s="36">
        <v>788.43333333333339</v>
      </c>
      <c r="I333" s="36">
        <v>798.7166666666667</v>
      </c>
      <c r="J333" s="36">
        <v>815.43333333333339</v>
      </c>
      <c r="K333" s="31">
        <v>782</v>
      </c>
      <c r="L333" s="31">
        <v>755</v>
      </c>
      <c r="M333" s="31">
        <v>8.3022799999999997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110.4</v>
      </c>
      <c r="D334" s="36">
        <v>108.2</v>
      </c>
      <c r="E334" s="36">
        <v>104.5</v>
      </c>
      <c r="F334" s="36">
        <v>98.6</v>
      </c>
      <c r="G334" s="36">
        <v>94.899999999999991</v>
      </c>
      <c r="H334" s="36">
        <v>114.10000000000001</v>
      </c>
      <c r="I334" s="36">
        <v>117.80000000000003</v>
      </c>
      <c r="J334" s="36">
        <v>123.70000000000002</v>
      </c>
      <c r="K334" s="31">
        <v>111.9</v>
      </c>
      <c r="L334" s="31">
        <v>102.3</v>
      </c>
      <c r="M334" s="31">
        <v>373.56675999999999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3743.9</v>
      </c>
      <c r="D335" s="36">
        <v>3750.3000000000006</v>
      </c>
      <c r="E335" s="36">
        <v>3673.8000000000011</v>
      </c>
      <c r="F335" s="36">
        <v>3603.7000000000003</v>
      </c>
      <c r="G335" s="36">
        <v>3527.2000000000007</v>
      </c>
      <c r="H335" s="36">
        <v>3820.4000000000015</v>
      </c>
      <c r="I335" s="36">
        <v>3896.9000000000005</v>
      </c>
      <c r="J335" s="36">
        <v>3967.0000000000018</v>
      </c>
      <c r="K335" s="31">
        <v>3826.8</v>
      </c>
      <c r="L335" s="31">
        <v>3680.2</v>
      </c>
      <c r="M335" s="31">
        <v>1.9492400000000001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877.4</v>
      </c>
      <c r="D336" s="36">
        <v>870.83333333333337</v>
      </c>
      <c r="E336" s="36">
        <v>846.76666666666677</v>
      </c>
      <c r="F336" s="36">
        <v>816.13333333333344</v>
      </c>
      <c r="G336" s="36">
        <v>792.06666666666683</v>
      </c>
      <c r="H336" s="36">
        <v>901.4666666666667</v>
      </c>
      <c r="I336" s="36">
        <v>925.5333333333333</v>
      </c>
      <c r="J336" s="36">
        <v>956.16666666666663</v>
      </c>
      <c r="K336" s="31">
        <v>894.9</v>
      </c>
      <c r="L336" s="31">
        <v>840.2</v>
      </c>
      <c r="M336" s="31">
        <v>8.4096100000000007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78.2</v>
      </c>
      <c r="D337" s="36">
        <v>76.433333333333337</v>
      </c>
      <c r="E337" s="36">
        <v>74.26666666666668</v>
      </c>
      <c r="F337" s="36">
        <v>70.333333333333343</v>
      </c>
      <c r="G337" s="36">
        <v>68.166666666666686</v>
      </c>
      <c r="H337" s="36">
        <v>80.366666666666674</v>
      </c>
      <c r="I337" s="36">
        <v>82.533333333333331</v>
      </c>
      <c r="J337" s="36">
        <v>86.466666666666669</v>
      </c>
      <c r="K337" s="31">
        <v>78.599999999999994</v>
      </c>
      <c r="L337" s="31">
        <v>72.5</v>
      </c>
      <c r="M337" s="31">
        <v>261.77170999999998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163.35</v>
      </c>
      <c r="D338" s="36">
        <v>160.78333333333333</v>
      </c>
      <c r="E338" s="36">
        <v>157.21666666666667</v>
      </c>
      <c r="F338" s="36">
        <v>151.08333333333334</v>
      </c>
      <c r="G338" s="36">
        <v>147.51666666666668</v>
      </c>
      <c r="H338" s="36">
        <v>166.91666666666666</v>
      </c>
      <c r="I338" s="36">
        <v>170.48333333333332</v>
      </c>
      <c r="J338" s="36">
        <v>176.61666666666665</v>
      </c>
      <c r="K338" s="31">
        <v>164.35</v>
      </c>
      <c r="L338" s="31">
        <v>154.65</v>
      </c>
      <c r="M338" s="31">
        <v>44.72325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25115.85</v>
      </c>
      <c r="D339" s="36">
        <v>25090.516666666666</v>
      </c>
      <c r="E339" s="36">
        <v>24933.033333333333</v>
      </c>
      <c r="F339" s="36">
        <v>24750.216666666667</v>
      </c>
      <c r="G339" s="36">
        <v>24592.733333333334</v>
      </c>
      <c r="H339" s="36">
        <v>25273.333333333332</v>
      </c>
      <c r="I339" s="36">
        <v>25430.816666666662</v>
      </c>
      <c r="J339" s="36">
        <v>25613.633333333331</v>
      </c>
      <c r="K339" s="31">
        <v>25248</v>
      </c>
      <c r="L339" s="31">
        <v>24907.7</v>
      </c>
      <c r="M339" s="31">
        <v>1.1063799999999999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85.9</v>
      </c>
      <c r="D340" s="36">
        <v>84.566666666666677</v>
      </c>
      <c r="E340" s="36">
        <v>82.933333333333351</v>
      </c>
      <c r="F340" s="36">
        <v>79.966666666666669</v>
      </c>
      <c r="G340" s="36">
        <v>78.333333333333343</v>
      </c>
      <c r="H340" s="36">
        <v>87.53333333333336</v>
      </c>
      <c r="I340" s="36">
        <v>89.166666666666686</v>
      </c>
      <c r="J340" s="36">
        <v>92.133333333333368</v>
      </c>
      <c r="K340" s="31">
        <v>86.2</v>
      </c>
      <c r="L340" s="31">
        <v>81.599999999999994</v>
      </c>
      <c r="M340" s="31">
        <v>61.66386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63.45</v>
      </c>
      <c r="D341" s="36">
        <v>61.9</v>
      </c>
      <c r="E341" s="36">
        <v>60.05</v>
      </c>
      <c r="F341" s="36">
        <v>56.65</v>
      </c>
      <c r="G341" s="36">
        <v>54.8</v>
      </c>
      <c r="H341" s="36">
        <v>65.3</v>
      </c>
      <c r="I341" s="36">
        <v>67.150000000000006</v>
      </c>
      <c r="J341" s="36">
        <v>70.55</v>
      </c>
      <c r="K341" s="31">
        <v>63.75</v>
      </c>
      <c r="L341" s="31">
        <v>58.5</v>
      </c>
      <c r="M341" s="31">
        <v>328.89188999999999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457.25</v>
      </c>
      <c r="D342" s="36">
        <v>453.5</v>
      </c>
      <c r="E342" s="36">
        <v>447</v>
      </c>
      <c r="F342" s="36">
        <v>436.75</v>
      </c>
      <c r="G342" s="36">
        <v>430.25</v>
      </c>
      <c r="H342" s="36">
        <v>463.75</v>
      </c>
      <c r="I342" s="36">
        <v>470.25</v>
      </c>
      <c r="J342" s="36">
        <v>480.5</v>
      </c>
      <c r="K342" s="31">
        <v>460</v>
      </c>
      <c r="L342" s="31">
        <v>443.25</v>
      </c>
      <c r="M342" s="31">
        <v>9.0062300000000004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210.5</v>
      </c>
      <c r="D343" s="36">
        <v>205.36666666666667</v>
      </c>
      <c r="E343" s="36">
        <v>198.88333333333335</v>
      </c>
      <c r="F343" s="36">
        <v>187.26666666666668</v>
      </c>
      <c r="G343" s="36">
        <v>180.78333333333336</v>
      </c>
      <c r="H343" s="36">
        <v>216.98333333333335</v>
      </c>
      <c r="I343" s="36">
        <v>223.4666666666667</v>
      </c>
      <c r="J343" s="36">
        <v>235.08333333333334</v>
      </c>
      <c r="K343" s="31">
        <v>211.85</v>
      </c>
      <c r="L343" s="31">
        <v>193.75</v>
      </c>
      <c r="M343" s="31">
        <v>58.308140000000002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193.65</v>
      </c>
      <c r="D344" s="36">
        <v>189.4</v>
      </c>
      <c r="E344" s="36">
        <v>184.15</v>
      </c>
      <c r="F344" s="36">
        <v>174.65</v>
      </c>
      <c r="G344" s="36">
        <v>169.4</v>
      </c>
      <c r="H344" s="36">
        <v>198.9</v>
      </c>
      <c r="I344" s="36">
        <v>204.15</v>
      </c>
      <c r="J344" s="36">
        <v>213.65</v>
      </c>
      <c r="K344" s="31">
        <v>194.65</v>
      </c>
      <c r="L344" s="31">
        <v>179.9</v>
      </c>
      <c r="M344" s="31">
        <v>245.20581000000001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50.1</v>
      </c>
      <c r="D345" s="36">
        <v>48.983333333333327</v>
      </c>
      <c r="E345" s="36">
        <v>47.616666666666653</v>
      </c>
      <c r="F345" s="36">
        <v>45.133333333333326</v>
      </c>
      <c r="G345" s="36">
        <v>43.766666666666652</v>
      </c>
      <c r="H345" s="36">
        <v>51.466666666666654</v>
      </c>
      <c r="I345" s="36">
        <v>52.833333333333329</v>
      </c>
      <c r="J345" s="36">
        <v>55.316666666666656</v>
      </c>
      <c r="K345" s="31">
        <v>50.35</v>
      </c>
      <c r="L345" s="31">
        <v>46.5</v>
      </c>
      <c r="M345" s="31">
        <v>97.341819999999998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259.7</v>
      </c>
      <c r="D346" s="36">
        <v>258.91666666666669</v>
      </c>
      <c r="E346" s="36">
        <v>254.33333333333337</v>
      </c>
      <c r="F346" s="36">
        <v>248.9666666666667</v>
      </c>
      <c r="G346" s="36">
        <v>244.38333333333338</v>
      </c>
      <c r="H346" s="36">
        <v>264.28333333333336</v>
      </c>
      <c r="I346" s="36">
        <v>268.86666666666673</v>
      </c>
      <c r="J346" s="36">
        <v>274.23333333333335</v>
      </c>
      <c r="K346" s="31">
        <v>263.5</v>
      </c>
      <c r="L346" s="31">
        <v>253.55</v>
      </c>
      <c r="M346" s="31">
        <v>12.21003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301.95</v>
      </c>
      <c r="D347" s="36">
        <v>299.43333333333334</v>
      </c>
      <c r="E347" s="36">
        <v>295.7166666666667</v>
      </c>
      <c r="F347" s="36">
        <v>289.48333333333335</v>
      </c>
      <c r="G347" s="36">
        <v>285.76666666666671</v>
      </c>
      <c r="H347" s="36">
        <v>305.66666666666669</v>
      </c>
      <c r="I347" s="36">
        <v>309.38333333333327</v>
      </c>
      <c r="J347" s="36">
        <v>315.61666666666667</v>
      </c>
      <c r="K347" s="31">
        <v>303.14999999999998</v>
      </c>
      <c r="L347" s="31">
        <v>293.2</v>
      </c>
      <c r="M347" s="31">
        <v>178.68637000000001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377.35</v>
      </c>
      <c r="D348" s="36">
        <v>372.93333333333339</v>
      </c>
      <c r="E348" s="36">
        <v>364.51666666666677</v>
      </c>
      <c r="F348" s="36">
        <v>351.68333333333339</v>
      </c>
      <c r="G348" s="36">
        <v>343.26666666666677</v>
      </c>
      <c r="H348" s="36">
        <v>385.76666666666677</v>
      </c>
      <c r="I348" s="36">
        <v>394.18333333333339</v>
      </c>
      <c r="J348" s="36">
        <v>407.01666666666677</v>
      </c>
      <c r="K348" s="31">
        <v>381.35</v>
      </c>
      <c r="L348" s="31">
        <v>360.1</v>
      </c>
      <c r="M348" s="31">
        <v>7.1179300000000003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1393</v>
      </c>
      <c r="D349" s="36">
        <v>1382.6499999999999</v>
      </c>
      <c r="E349" s="36">
        <v>1365.3499999999997</v>
      </c>
      <c r="F349" s="36">
        <v>1337.6999999999998</v>
      </c>
      <c r="G349" s="36">
        <v>1320.3999999999996</v>
      </c>
      <c r="H349" s="36">
        <v>1410.2999999999997</v>
      </c>
      <c r="I349" s="36">
        <v>1427.6</v>
      </c>
      <c r="J349" s="36">
        <v>1455.2499999999998</v>
      </c>
      <c r="K349" s="31">
        <v>1399.95</v>
      </c>
      <c r="L349" s="31">
        <v>1355</v>
      </c>
      <c r="M349" s="31">
        <v>4.2235899999999997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202.65</v>
      </c>
      <c r="D350" s="36">
        <v>203.5333333333333</v>
      </c>
      <c r="E350" s="36">
        <v>200.31666666666661</v>
      </c>
      <c r="F350" s="36">
        <v>197.98333333333329</v>
      </c>
      <c r="G350" s="36">
        <v>194.76666666666659</v>
      </c>
      <c r="H350" s="36">
        <v>205.86666666666662</v>
      </c>
      <c r="I350" s="36">
        <v>209.08333333333331</v>
      </c>
      <c r="J350" s="36">
        <v>211.41666666666663</v>
      </c>
      <c r="K350" s="31">
        <v>206.75</v>
      </c>
      <c r="L350" s="31">
        <v>201.2</v>
      </c>
      <c r="M350" s="31">
        <v>228.23936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376.35</v>
      </c>
      <c r="D351" s="36">
        <v>376.31666666666666</v>
      </c>
      <c r="E351" s="36">
        <v>363.0333333333333</v>
      </c>
      <c r="F351" s="36">
        <v>349.71666666666664</v>
      </c>
      <c r="G351" s="36">
        <v>336.43333333333328</v>
      </c>
      <c r="H351" s="36">
        <v>389.63333333333333</v>
      </c>
      <c r="I351" s="36">
        <v>402.91666666666674</v>
      </c>
      <c r="J351" s="36">
        <v>416.23333333333335</v>
      </c>
      <c r="K351" s="31">
        <v>389.6</v>
      </c>
      <c r="L351" s="31">
        <v>363</v>
      </c>
      <c r="M351" s="31">
        <v>250.32559000000001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1234</v>
      </c>
      <c r="D352" s="36">
        <v>1218.75</v>
      </c>
      <c r="E352" s="36">
        <v>1196.5</v>
      </c>
      <c r="F352" s="36">
        <v>1159</v>
      </c>
      <c r="G352" s="36">
        <v>1136.75</v>
      </c>
      <c r="H352" s="36">
        <v>1256.25</v>
      </c>
      <c r="I352" s="36">
        <v>1278.5</v>
      </c>
      <c r="J352" s="36">
        <v>1316</v>
      </c>
      <c r="K352" s="31">
        <v>1241</v>
      </c>
      <c r="L352" s="31">
        <v>1181.25</v>
      </c>
      <c r="M352" s="31">
        <v>7.1139700000000001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638.5</v>
      </c>
      <c r="D353" s="36">
        <v>628.5333333333333</v>
      </c>
      <c r="E353" s="36">
        <v>616.01666666666665</v>
      </c>
      <c r="F353" s="36">
        <v>593.5333333333333</v>
      </c>
      <c r="G353" s="36">
        <v>581.01666666666665</v>
      </c>
      <c r="H353" s="36">
        <v>651.01666666666665</v>
      </c>
      <c r="I353" s="36">
        <v>663.5333333333333</v>
      </c>
      <c r="J353" s="36">
        <v>686.01666666666665</v>
      </c>
      <c r="K353" s="31">
        <v>641.04999999999995</v>
      </c>
      <c r="L353" s="31">
        <v>606.04999999999995</v>
      </c>
      <c r="M353" s="31">
        <v>74.285510000000002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4197</v>
      </c>
      <c r="D354" s="36">
        <v>4179</v>
      </c>
      <c r="E354" s="36">
        <v>4138</v>
      </c>
      <c r="F354" s="36">
        <v>4079</v>
      </c>
      <c r="G354" s="36">
        <v>4038</v>
      </c>
      <c r="H354" s="36">
        <v>4238</v>
      </c>
      <c r="I354" s="36">
        <v>4279</v>
      </c>
      <c r="J354" s="36">
        <v>4338</v>
      </c>
      <c r="K354" s="31">
        <v>4220</v>
      </c>
      <c r="L354" s="31">
        <v>4120</v>
      </c>
      <c r="M354" s="31">
        <v>0.70906999999999998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227.95</v>
      </c>
      <c r="D355" s="36">
        <v>227.61666666666665</v>
      </c>
      <c r="E355" s="36">
        <v>223.3833333333333</v>
      </c>
      <c r="F355" s="36">
        <v>218.81666666666666</v>
      </c>
      <c r="G355" s="36">
        <v>214.58333333333331</v>
      </c>
      <c r="H355" s="36">
        <v>232.18333333333328</v>
      </c>
      <c r="I355" s="36">
        <v>236.41666666666663</v>
      </c>
      <c r="J355" s="36">
        <v>240.98333333333326</v>
      </c>
      <c r="K355" s="31">
        <v>231.85</v>
      </c>
      <c r="L355" s="31">
        <v>223.05</v>
      </c>
      <c r="M355" s="31">
        <v>6.8151099999999998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37229.25</v>
      </c>
      <c r="D356" s="36">
        <v>37109.85</v>
      </c>
      <c r="E356" s="36">
        <v>36865.5</v>
      </c>
      <c r="F356" s="36">
        <v>36501.75</v>
      </c>
      <c r="G356" s="36">
        <v>36257.4</v>
      </c>
      <c r="H356" s="36">
        <v>37473.599999999999</v>
      </c>
      <c r="I356" s="36">
        <v>37717.94999999999</v>
      </c>
      <c r="J356" s="36">
        <v>38081.699999999997</v>
      </c>
      <c r="K356" s="31">
        <v>37354.199999999997</v>
      </c>
      <c r="L356" s="31">
        <v>36746.1</v>
      </c>
      <c r="M356" s="31">
        <v>0.10933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1545.55</v>
      </c>
      <c r="D357" s="36">
        <v>1534.0333333333335</v>
      </c>
      <c r="E357" s="36">
        <v>1512.5166666666671</v>
      </c>
      <c r="F357" s="36">
        <v>1479.4833333333336</v>
      </c>
      <c r="G357" s="36">
        <v>1457.9666666666672</v>
      </c>
      <c r="H357" s="36">
        <v>1567.0666666666671</v>
      </c>
      <c r="I357" s="36">
        <v>1588.5833333333335</v>
      </c>
      <c r="J357" s="36">
        <v>1621.616666666667</v>
      </c>
      <c r="K357" s="31">
        <v>1555.55</v>
      </c>
      <c r="L357" s="31">
        <v>1501</v>
      </c>
      <c r="M357" s="31">
        <v>7.2769500000000003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761.3</v>
      </c>
      <c r="D358" s="36">
        <v>755.11666666666667</v>
      </c>
      <c r="E358" s="36">
        <v>731.43333333333339</v>
      </c>
      <c r="F358" s="36">
        <v>701.56666666666672</v>
      </c>
      <c r="G358" s="36">
        <v>677.88333333333344</v>
      </c>
      <c r="H358" s="36">
        <v>784.98333333333335</v>
      </c>
      <c r="I358" s="36">
        <v>808.66666666666652</v>
      </c>
      <c r="J358" s="36">
        <v>838.5333333333333</v>
      </c>
      <c r="K358" s="31">
        <v>778.8</v>
      </c>
      <c r="L358" s="31">
        <v>725.25</v>
      </c>
      <c r="M358" s="31">
        <v>24.29269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246.95</v>
      </c>
      <c r="D359" s="36">
        <v>243.75</v>
      </c>
      <c r="E359" s="36">
        <v>239.05</v>
      </c>
      <c r="F359" s="36">
        <v>231.15</v>
      </c>
      <c r="G359" s="36">
        <v>226.45000000000002</v>
      </c>
      <c r="H359" s="36">
        <v>251.65</v>
      </c>
      <c r="I359" s="36">
        <v>256.35000000000002</v>
      </c>
      <c r="J359" s="36">
        <v>264.25</v>
      </c>
      <c r="K359" s="31">
        <v>248.45</v>
      </c>
      <c r="L359" s="31">
        <v>235.85</v>
      </c>
      <c r="M359" s="31">
        <v>28.076509999999999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7162.6</v>
      </c>
      <c r="D360" s="36">
        <v>7085.5166666666664</v>
      </c>
      <c r="E360" s="36">
        <v>6996.0333333333328</v>
      </c>
      <c r="F360" s="36">
        <v>6829.4666666666662</v>
      </c>
      <c r="G360" s="36">
        <v>6739.9833333333327</v>
      </c>
      <c r="H360" s="36">
        <v>7252.083333333333</v>
      </c>
      <c r="I360" s="36">
        <v>7341.5666666666666</v>
      </c>
      <c r="J360" s="36">
        <v>7508.1333333333332</v>
      </c>
      <c r="K360" s="31">
        <v>7175</v>
      </c>
      <c r="L360" s="31">
        <v>6918.95</v>
      </c>
      <c r="M360" s="31">
        <v>2.839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211.45</v>
      </c>
      <c r="D361" s="36">
        <v>209.95000000000002</v>
      </c>
      <c r="E361" s="36">
        <v>207.90000000000003</v>
      </c>
      <c r="F361" s="36">
        <v>204.35000000000002</v>
      </c>
      <c r="G361" s="36">
        <v>202.30000000000004</v>
      </c>
      <c r="H361" s="36">
        <v>213.50000000000003</v>
      </c>
      <c r="I361" s="36">
        <v>215.55000000000004</v>
      </c>
      <c r="J361" s="36">
        <v>219.10000000000002</v>
      </c>
      <c r="K361" s="31">
        <v>212</v>
      </c>
      <c r="L361" s="31">
        <v>206.4</v>
      </c>
      <c r="M361" s="31">
        <v>36.532710000000002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4220.7</v>
      </c>
      <c r="D362" s="36">
        <v>4206.9000000000005</v>
      </c>
      <c r="E362" s="36">
        <v>4173.8000000000011</v>
      </c>
      <c r="F362" s="36">
        <v>4126.9000000000005</v>
      </c>
      <c r="G362" s="36">
        <v>4093.8000000000011</v>
      </c>
      <c r="H362" s="36">
        <v>4253.8000000000011</v>
      </c>
      <c r="I362" s="36">
        <v>4286.9000000000015</v>
      </c>
      <c r="J362" s="36">
        <v>4333.8000000000011</v>
      </c>
      <c r="K362" s="31">
        <v>4240</v>
      </c>
      <c r="L362" s="31">
        <v>4160</v>
      </c>
      <c r="M362" s="31">
        <v>0.10446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2194.1999999999998</v>
      </c>
      <c r="D363" s="36">
        <v>2192.4</v>
      </c>
      <c r="E363" s="36">
        <v>2143.8000000000002</v>
      </c>
      <c r="F363" s="36">
        <v>2093.4</v>
      </c>
      <c r="G363" s="36">
        <v>2044.8000000000002</v>
      </c>
      <c r="H363" s="36">
        <v>2242.8000000000002</v>
      </c>
      <c r="I363" s="36">
        <v>2291.3999999999996</v>
      </c>
      <c r="J363" s="36">
        <v>2341.8000000000002</v>
      </c>
      <c r="K363" s="31">
        <v>2241</v>
      </c>
      <c r="L363" s="31">
        <v>2142</v>
      </c>
      <c r="M363" s="31">
        <v>2.3994499999999999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3424.95</v>
      </c>
      <c r="D364" s="36">
        <v>3394.1666666666665</v>
      </c>
      <c r="E364" s="36">
        <v>3360.333333333333</v>
      </c>
      <c r="F364" s="36">
        <v>3295.7166666666667</v>
      </c>
      <c r="G364" s="36">
        <v>3261.8833333333332</v>
      </c>
      <c r="H364" s="36">
        <v>3458.7833333333328</v>
      </c>
      <c r="I364" s="36">
        <v>3492.6166666666659</v>
      </c>
      <c r="J364" s="36">
        <v>3557.2333333333327</v>
      </c>
      <c r="K364" s="31">
        <v>3428</v>
      </c>
      <c r="L364" s="31">
        <v>3329.55</v>
      </c>
      <c r="M364" s="31">
        <v>4.8746299999999998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2616.1</v>
      </c>
      <c r="D365" s="36">
        <v>2595.3166666666671</v>
      </c>
      <c r="E365" s="36">
        <v>2568.6333333333341</v>
      </c>
      <c r="F365" s="36">
        <v>2521.166666666667</v>
      </c>
      <c r="G365" s="36">
        <v>2494.483333333334</v>
      </c>
      <c r="H365" s="36">
        <v>2642.7833333333342</v>
      </c>
      <c r="I365" s="36">
        <v>2669.4666666666676</v>
      </c>
      <c r="J365" s="36">
        <v>2716.9333333333343</v>
      </c>
      <c r="K365" s="31">
        <v>2622</v>
      </c>
      <c r="L365" s="31">
        <v>2547.85</v>
      </c>
      <c r="M365" s="31">
        <v>2.01946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881.8</v>
      </c>
      <c r="D366" s="36">
        <v>873.18333333333339</v>
      </c>
      <c r="E366" s="36">
        <v>859.61666666666679</v>
      </c>
      <c r="F366" s="36">
        <v>837.43333333333339</v>
      </c>
      <c r="G366" s="36">
        <v>823.86666666666679</v>
      </c>
      <c r="H366" s="36">
        <v>895.36666666666679</v>
      </c>
      <c r="I366" s="36">
        <v>908.93333333333339</v>
      </c>
      <c r="J366" s="36">
        <v>931.11666666666679</v>
      </c>
      <c r="K366" s="31">
        <v>886.75</v>
      </c>
      <c r="L366" s="31">
        <v>851</v>
      </c>
      <c r="M366" s="31">
        <v>46.684840000000001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128.9</v>
      </c>
      <c r="D367" s="36">
        <v>126.66666666666667</v>
      </c>
      <c r="E367" s="36">
        <v>122.83333333333334</v>
      </c>
      <c r="F367" s="36">
        <v>116.76666666666667</v>
      </c>
      <c r="G367" s="36">
        <v>112.93333333333334</v>
      </c>
      <c r="H367" s="36">
        <v>132.73333333333335</v>
      </c>
      <c r="I367" s="36">
        <v>136.56666666666669</v>
      </c>
      <c r="J367" s="36">
        <v>142.63333333333335</v>
      </c>
      <c r="K367" s="31">
        <v>130.5</v>
      </c>
      <c r="L367" s="31">
        <v>120.6</v>
      </c>
      <c r="M367" s="31">
        <v>59.058729999999997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771.1</v>
      </c>
      <c r="D368" s="36">
        <v>775.7166666666667</v>
      </c>
      <c r="E368" s="36">
        <v>761.73333333333335</v>
      </c>
      <c r="F368" s="36">
        <v>752.36666666666667</v>
      </c>
      <c r="G368" s="36">
        <v>738.38333333333333</v>
      </c>
      <c r="H368" s="36">
        <v>785.08333333333337</v>
      </c>
      <c r="I368" s="36">
        <v>799.06666666666672</v>
      </c>
      <c r="J368" s="36">
        <v>808.43333333333339</v>
      </c>
      <c r="K368" s="31">
        <v>789.7</v>
      </c>
      <c r="L368" s="31">
        <v>766.35</v>
      </c>
      <c r="M368" s="31">
        <v>3.34328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343.45</v>
      </c>
      <c r="D369" s="36">
        <v>339.68333333333334</v>
      </c>
      <c r="E369" s="36">
        <v>331.81666666666666</v>
      </c>
      <c r="F369" s="36">
        <v>320.18333333333334</v>
      </c>
      <c r="G369" s="36">
        <v>312.31666666666666</v>
      </c>
      <c r="H369" s="36">
        <v>351.31666666666666</v>
      </c>
      <c r="I369" s="36">
        <v>359.18333333333334</v>
      </c>
      <c r="J369" s="36">
        <v>370.81666666666666</v>
      </c>
      <c r="K369" s="31">
        <v>347.55</v>
      </c>
      <c r="L369" s="31">
        <v>328.05</v>
      </c>
      <c r="M369" s="31">
        <v>4.0366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1458.75</v>
      </c>
      <c r="D370" s="36">
        <v>1459.4166666666667</v>
      </c>
      <c r="E370" s="36">
        <v>1439.3333333333335</v>
      </c>
      <c r="F370" s="36">
        <v>1419.9166666666667</v>
      </c>
      <c r="G370" s="36">
        <v>1399.8333333333335</v>
      </c>
      <c r="H370" s="36">
        <v>1478.8333333333335</v>
      </c>
      <c r="I370" s="36">
        <v>1498.916666666667</v>
      </c>
      <c r="J370" s="36">
        <v>1518.3333333333335</v>
      </c>
      <c r="K370" s="31">
        <v>1479.5</v>
      </c>
      <c r="L370" s="31">
        <v>1440</v>
      </c>
      <c r="M370" s="31">
        <v>0.48709999999999998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5619.3</v>
      </c>
      <c r="D371" s="36">
        <v>5553.8499999999995</v>
      </c>
      <c r="E371" s="36">
        <v>5480.6999999999989</v>
      </c>
      <c r="F371" s="36">
        <v>5342.0999999999995</v>
      </c>
      <c r="G371" s="36">
        <v>5268.9499999999989</v>
      </c>
      <c r="H371" s="36">
        <v>5692.4499999999989</v>
      </c>
      <c r="I371" s="36">
        <v>5765.5999999999985</v>
      </c>
      <c r="J371" s="36">
        <v>5904.1999999999989</v>
      </c>
      <c r="K371" s="31">
        <v>5627</v>
      </c>
      <c r="L371" s="31">
        <v>5415.25</v>
      </c>
      <c r="M371" s="31">
        <v>2.4211999999999998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1006.7</v>
      </c>
      <c r="D372" s="36">
        <v>1004.4833333333332</v>
      </c>
      <c r="E372" s="36">
        <v>993.51666666666642</v>
      </c>
      <c r="F372" s="36">
        <v>980.33333333333314</v>
      </c>
      <c r="G372" s="36">
        <v>969.36666666666633</v>
      </c>
      <c r="H372" s="36">
        <v>1017.6666666666665</v>
      </c>
      <c r="I372" s="36">
        <v>1028.6333333333334</v>
      </c>
      <c r="J372" s="36">
        <v>1041.8166666666666</v>
      </c>
      <c r="K372" s="31">
        <v>1015.45</v>
      </c>
      <c r="L372" s="31">
        <v>991.3</v>
      </c>
      <c r="M372" s="31">
        <v>1.34724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440.35</v>
      </c>
      <c r="D373" s="36">
        <v>435.75</v>
      </c>
      <c r="E373" s="36">
        <v>429.6</v>
      </c>
      <c r="F373" s="36">
        <v>418.85</v>
      </c>
      <c r="G373" s="36">
        <v>412.70000000000005</v>
      </c>
      <c r="H373" s="36">
        <v>446.5</v>
      </c>
      <c r="I373" s="36">
        <v>452.65</v>
      </c>
      <c r="J373" s="36">
        <v>463.4</v>
      </c>
      <c r="K373" s="31">
        <v>441.9</v>
      </c>
      <c r="L373" s="31">
        <v>425</v>
      </c>
      <c r="M373" s="31">
        <v>31.498640000000002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388.85</v>
      </c>
      <c r="D374" s="36">
        <v>383.01666666666671</v>
      </c>
      <c r="E374" s="36">
        <v>374.18333333333339</v>
      </c>
      <c r="F374" s="36">
        <v>359.51666666666671</v>
      </c>
      <c r="G374" s="36">
        <v>350.68333333333339</v>
      </c>
      <c r="H374" s="36">
        <v>397.68333333333339</v>
      </c>
      <c r="I374" s="36">
        <v>406.51666666666677</v>
      </c>
      <c r="J374" s="36">
        <v>421.18333333333339</v>
      </c>
      <c r="K374" s="31">
        <v>391.85</v>
      </c>
      <c r="L374" s="31">
        <v>368.35</v>
      </c>
      <c r="M374" s="31">
        <v>233.30278000000001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232.35</v>
      </c>
      <c r="D375" s="36">
        <v>229.41666666666666</v>
      </c>
      <c r="E375" s="36">
        <v>225.63333333333333</v>
      </c>
      <c r="F375" s="36">
        <v>218.91666666666666</v>
      </c>
      <c r="G375" s="36">
        <v>215.13333333333333</v>
      </c>
      <c r="H375" s="36">
        <v>236.13333333333333</v>
      </c>
      <c r="I375" s="36">
        <v>239.91666666666669</v>
      </c>
      <c r="J375" s="36">
        <v>246.63333333333333</v>
      </c>
      <c r="K375" s="31">
        <v>233.2</v>
      </c>
      <c r="L375" s="31">
        <v>222.7</v>
      </c>
      <c r="M375" s="31">
        <v>177.55206999999999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545.95000000000005</v>
      </c>
      <c r="D376" s="36">
        <v>540.38333333333333</v>
      </c>
      <c r="E376" s="36">
        <v>531.76666666666665</v>
      </c>
      <c r="F376" s="36">
        <v>517.58333333333337</v>
      </c>
      <c r="G376" s="36">
        <v>508.9666666666667</v>
      </c>
      <c r="H376" s="36">
        <v>554.56666666666661</v>
      </c>
      <c r="I376" s="36">
        <v>563.18333333333317</v>
      </c>
      <c r="J376" s="36">
        <v>577.36666666666656</v>
      </c>
      <c r="K376" s="31">
        <v>549</v>
      </c>
      <c r="L376" s="31">
        <v>526.20000000000005</v>
      </c>
      <c r="M376" s="31">
        <v>6.5398300000000003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1064.1500000000001</v>
      </c>
      <c r="D377" s="36">
        <v>1066.7333333333333</v>
      </c>
      <c r="E377" s="36">
        <v>1038.4666666666667</v>
      </c>
      <c r="F377" s="36">
        <v>1012.7833333333333</v>
      </c>
      <c r="G377" s="36">
        <v>984.51666666666665</v>
      </c>
      <c r="H377" s="36">
        <v>1092.4166666666667</v>
      </c>
      <c r="I377" s="36">
        <v>1120.6833333333336</v>
      </c>
      <c r="J377" s="36">
        <v>1146.3666666666668</v>
      </c>
      <c r="K377" s="31">
        <v>1095</v>
      </c>
      <c r="L377" s="31">
        <v>1041.05</v>
      </c>
      <c r="M377" s="31">
        <v>6.2307399999999999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726.1</v>
      </c>
      <c r="D378" s="36">
        <v>717.0333333333333</v>
      </c>
      <c r="E378" s="36">
        <v>704.06666666666661</v>
      </c>
      <c r="F378" s="36">
        <v>682.0333333333333</v>
      </c>
      <c r="G378" s="36">
        <v>669.06666666666661</v>
      </c>
      <c r="H378" s="36">
        <v>739.06666666666661</v>
      </c>
      <c r="I378" s="36">
        <v>752.0333333333333</v>
      </c>
      <c r="J378" s="36">
        <v>774.06666666666661</v>
      </c>
      <c r="K378" s="31">
        <v>730</v>
      </c>
      <c r="L378" s="31">
        <v>695</v>
      </c>
      <c r="M378" s="31">
        <v>3.5078100000000001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178.7</v>
      </c>
      <c r="D379" s="36">
        <v>176.65</v>
      </c>
      <c r="E379" s="36">
        <v>173.35000000000002</v>
      </c>
      <c r="F379" s="36">
        <v>168.00000000000003</v>
      </c>
      <c r="G379" s="36">
        <v>164.70000000000005</v>
      </c>
      <c r="H379" s="36">
        <v>182</v>
      </c>
      <c r="I379" s="36">
        <v>185.3</v>
      </c>
      <c r="J379" s="36">
        <v>190.64999999999998</v>
      </c>
      <c r="K379" s="31">
        <v>179.95</v>
      </c>
      <c r="L379" s="31">
        <v>171.3</v>
      </c>
      <c r="M379" s="31">
        <v>4.5061999999999998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16880.349999999999</v>
      </c>
      <c r="D380" s="36">
        <v>16894.783333333333</v>
      </c>
      <c r="E380" s="36">
        <v>16660.566666666666</v>
      </c>
      <c r="F380" s="36">
        <v>16440.783333333333</v>
      </c>
      <c r="G380" s="36">
        <v>16206.566666666666</v>
      </c>
      <c r="H380" s="36">
        <v>17114.566666666666</v>
      </c>
      <c r="I380" s="36">
        <v>17348.783333333333</v>
      </c>
      <c r="J380" s="36">
        <v>17568.566666666666</v>
      </c>
      <c r="K380" s="31">
        <v>17129</v>
      </c>
      <c r="L380" s="31">
        <v>16675</v>
      </c>
      <c r="M380" s="31">
        <v>8.0610000000000001E-2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89.85</v>
      </c>
      <c r="D381" s="36">
        <v>88.25</v>
      </c>
      <c r="E381" s="36">
        <v>86.35</v>
      </c>
      <c r="F381" s="36">
        <v>82.85</v>
      </c>
      <c r="G381" s="36">
        <v>80.949999999999989</v>
      </c>
      <c r="H381" s="36">
        <v>91.75</v>
      </c>
      <c r="I381" s="36">
        <v>93.65</v>
      </c>
      <c r="J381" s="36">
        <v>97.15</v>
      </c>
      <c r="K381" s="31">
        <v>90.15</v>
      </c>
      <c r="L381" s="31">
        <v>84.75</v>
      </c>
      <c r="M381" s="31">
        <v>588.14452000000006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1739.15</v>
      </c>
      <c r="D382" s="36">
        <v>1742.5333333333335</v>
      </c>
      <c r="E382" s="36">
        <v>1710.616666666667</v>
      </c>
      <c r="F382" s="36">
        <v>1682.0833333333335</v>
      </c>
      <c r="G382" s="36">
        <v>1650.166666666667</v>
      </c>
      <c r="H382" s="36">
        <v>1771.0666666666671</v>
      </c>
      <c r="I382" s="36">
        <v>1802.9833333333336</v>
      </c>
      <c r="J382" s="36">
        <v>1831.5166666666671</v>
      </c>
      <c r="K382" s="31">
        <v>1774.45</v>
      </c>
      <c r="L382" s="31">
        <v>1714</v>
      </c>
      <c r="M382" s="31">
        <v>7.8116599999999998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494.75</v>
      </c>
      <c r="D383" s="36">
        <v>493.68333333333334</v>
      </c>
      <c r="E383" s="36">
        <v>482.61666666666667</v>
      </c>
      <c r="F383" s="36">
        <v>470.48333333333335</v>
      </c>
      <c r="G383" s="36">
        <v>459.41666666666669</v>
      </c>
      <c r="H383" s="36">
        <v>505.81666666666666</v>
      </c>
      <c r="I383" s="36">
        <v>516.88333333333344</v>
      </c>
      <c r="J383" s="36">
        <v>529.01666666666665</v>
      </c>
      <c r="K383" s="31">
        <v>504.75</v>
      </c>
      <c r="L383" s="31">
        <v>481.55</v>
      </c>
      <c r="M383" s="31">
        <v>3.1913399999999998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1581.2</v>
      </c>
      <c r="D384" s="36">
        <v>1576.1499999999999</v>
      </c>
      <c r="E384" s="36">
        <v>1557.2999999999997</v>
      </c>
      <c r="F384" s="36">
        <v>1533.3999999999999</v>
      </c>
      <c r="G384" s="36">
        <v>1514.5499999999997</v>
      </c>
      <c r="H384" s="36">
        <v>1600.0499999999997</v>
      </c>
      <c r="I384" s="36">
        <v>1618.8999999999996</v>
      </c>
      <c r="J384" s="36">
        <v>1642.7999999999997</v>
      </c>
      <c r="K384" s="31">
        <v>1595</v>
      </c>
      <c r="L384" s="31">
        <v>1552.25</v>
      </c>
      <c r="M384" s="31">
        <v>2.1727099999999999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177.4</v>
      </c>
      <c r="D385" s="36">
        <v>173.75</v>
      </c>
      <c r="E385" s="36">
        <v>169.25</v>
      </c>
      <c r="F385" s="36">
        <v>161.1</v>
      </c>
      <c r="G385" s="36">
        <v>156.6</v>
      </c>
      <c r="H385" s="36">
        <v>181.9</v>
      </c>
      <c r="I385" s="36">
        <v>186.4</v>
      </c>
      <c r="J385" s="36">
        <v>194.55</v>
      </c>
      <c r="K385" s="31">
        <v>178.25</v>
      </c>
      <c r="L385" s="31">
        <v>165.6</v>
      </c>
      <c r="M385" s="31">
        <v>192.34072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144.15</v>
      </c>
      <c r="D386" s="36">
        <v>143.96666666666667</v>
      </c>
      <c r="E386" s="36">
        <v>142.68333333333334</v>
      </c>
      <c r="F386" s="36">
        <v>141.21666666666667</v>
      </c>
      <c r="G386" s="36">
        <v>139.93333333333334</v>
      </c>
      <c r="H386" s="36">
        <v>145.43333333333334</v>
      </c>
      <c r="I386" s="36">
        <v>146.7166666666667</v>
      </c>
      <c r="J386" s="36">
        <v>148.18333333333334</v>
      </c>
      <c r="K386" s="31">
        <v>145.25</v>
      </c>
      <c r="L386" s="31">
        <v>142.5</v>
      </c>
      <c r="M386" s="31">
        <v>17.415900000000001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1114.95</v>
      </c>
      <c r="D387" s="36">
        <v>1106.4833333333333</v>
      </c>
      <c r="E387" s="36">
        <v>1084.0666666666666</v>
      </c>
      <c r="F387" s="36">
        <v>1053.1833333333332</v>
      </c>
      <c r="G387" s="36">
        <v>1030.7666666666664</v>
      </c>
      <c r="H387" s="36">
        <v>1137.3666666666668</v>
      </c>
      <c r="I387" s="36">
        <v>1159.7833333333333</v>
      </c>
      <c r="J387" s="36">
        <v>1190.666666666667</v>
      </c>
      <c r="K387" s="31">
        <v>1128.9000000000001</v>
      </c>
      <c r="L387" s="31">
        <v>1075.5999999999999</v>
      </c>
      <c r="M387" s="31">
        <v>1.02668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347.8</v>
      </c>
      <c r="D388" s="36">
        <v>351.8</v>
      </c>
      <c r="E388" s="36">
        <v>342.5</v>
      </c>
      <c r="F388" s="36">
        <v>337.2</v>
      </c>
      <c r="G388" s="36">
        <v>327.9</v>
      </c>
      <c r="H388" s="36">
        <v>357.1</v>
      </c>
      <c r="I388" s="36">
        <v>366.40000000000009</v>
      </c>
      <c r="J388" s="36">
        <v>371.70000000000005</v>
      </c>
      <c r="K388" s="31">
        <v>361.1</v>
      </c>
      <c r="L388" s="31">
        <v>346.5</v>
      </c>
      <c r="M388" s="31">
        <v>47.034059999999997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246.7</v>
      </c>
      <c r="D389" s="36">
        <v>242.03333333333333</v>
      </c>
      <c r="E389" s="36">
        <v>235.66666666666666</v>
      </c>
      <c r="F389" s="36">
        <v>224.63333333333333</v>
      </c>
      <c r="G389" s="36">
        <v>218.26666666666665</v>
      </c>
      <c r="H389" s="36">
        <v>253.06666666666666</v>
      </c>
      <c r="I389" s="36">
        <v>259.43333333333334</v>
      </c>
      <c r="J389" s="36">
        <v>270.4666666666667</v>
      </c>
      <c r="K389" s="31">
        <v>248.4</v>
      </c>
      <c r="L389" s="31">
        <v>231</v>
      </c>
      <c r="M389" s="31">
        <v>11.992839999999999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147.80000000000001</v>
      </c>
      <c r="D390" s="36">
        <v>144.95000000000002</v>
      </c>
      <c r="E390" s="36">
        <v>141.20000000000005</v>
      </c>
      <c r="F390" s="36">
        <v>134.60000000000002</v>
      </c>
      <c r="G390" s="36">
        <v>130.85000000000005</v>
      </c>
      <c r="H390" s="36">
        <v>151.55000000000004</v>
      </c>
      <c r="I390" s="36">
        <v>155.29999999999998</v>
      </c>
      <c r="J390" s="36">
        <v>161.90000000000003</v>
      </c>
      <c r="K390" s="31">
        <v>148.69999999999999</v>
      </c>
      <c r="L390" s="31">
        <v>138.35</v>
      </c>
      <c r="M390" s="31">
        <v>59.571339999999999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3349.95</v>
      </c>
      <c r="D391" s="36">
        <v>3406.9833333333336</v>
      </c>
      <c r="E391" s="36">
        <v>3265.9666666666672</v>
      </c>
      <c r="F391" s="36">
        <v>3181.9833333333336</v>
      </c>
      <c r="G391" s="36">
        <v>3040.9666666666672</v>
      </c>
      <c r="H391" s="36">
        <v>3490.9666666666672</v>
      </c>
      <c r="I391" s="36">
        <v>3631.9833333333336</v>
      </c>
      <c r="J391" s="36">
        <v>3715.9666666666672</v>
      </c>
      <c r="K391" s="31">
        <v>3548</v>
      </c>
      <c r="L391" s="31">
        <v>3323</v>
      </c>
      <c r="M391" s="31">
        <v>1.98386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78.900000000000006</v>
      </c>
      <c r="D392" s="36">
        <v>77.5</v>
      </c>
      <c r="E392" s="36">
        <v>75.150000000000006</v>
      </c>
      <c r="F392" s="36">
        <v>71.400000000000006</v>
      </c>
      <c r="G392" s="36">
        <v>69.050000000000011</v>
      </c>
      <c r="H392" s="36">
        <v>81.25</v>
      </c>
      <c r="I392" s="36">
        <v>83.6</v>
      </c>
      <c r="J392" s="36">
        <v>87.35</v>
      </c>
      <c r="K392" s="31">
        <v>79.849999999999994</v>
      </c>
      <c r="L392" s="31">
        <v>73.75</v>
      </c>
      <c r="M392" s="31">
        <v>164.07212999999999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1713.85</v>
      </c>
      <c r="D393" s="36">
        <v>1697.05</v>
      </c>
      <c r="E393" s="36">
        <v>1674.4499999999998</v>
      </c>
      <c r="F393" s="36">
        <v>1635.05</v>
      </c>
      <c r="G393" s="36">
        <v>1612.4499999999998</v>
      </c>
      <c r="H393" s="36">
        <v>1736.4499999999998</v>
      </c>
      <c r="I393" s="36">
        <v>1759.0499999999997</v>
      </c>
      <c r="J393" s="36">
        <v>1798.4499999999998</v>
      </c>
      <c r="K393" s="31">
        <v>1719.65</v>
      </c>
      <c r="L393" s="31">
        <v>1657.65</v>
      </c>
      <c r="M393" s="31">
        <v>2.77108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275.5</v>
      </c>
      <c r="D394" s="36">
        <v>271.81666666666666</v>
      </c>
      <c r="E394" s="36">
        <v>266.63333333333333</v>
      </c>
      <c r="F394" s="36">
        <v>257.76666666666665</v>
      </c>
      <c r="G394" s="36">
        <v>252.58333333333331</v>
      </c>
      <c r="H394" s="36">
        <v>280.68333333333334</v>
      </c>
      <c r="I394" s="36">
        <v>285.86666666666662</v>
      </c>
      <c r="J394" s="36">
        <v>294.73333333333335</v>
      </c>
      <c r="K394" s="31">
        <v>277</v>
      </c>
      <c r="L394" s="31">
        <v>262.95</v>
      </c>
      <c r="M394" s="31">
        <v>107.18201999999999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412.2</v>
      </c>
      <c r="D395" s="36">
        <v>405.59999999999997</v>
      </c>
      <c r="E395" s="36">
        <v>395.79999999999995</v>
      </c>
      <c r="F395" s="36">
        <v>379.4</v>
      </c>
      <c r="G395" s="36">
        <v>369.59999999999997</v>
      </c>
      <c r="H395" s="36">
        <v>421.99999999999994</v>
      </c>
      <c r="I395" s="36">
        <v>431.8</v>
      </c>
      <c r="J395" s="36">
        <v>448.19999999999993</v>
      </c>
      <c r="K395" s="31">
        <v>415.4</v>
      </c>
      <c r="L395" s="31">
        <v>389.2</v>
      </c>
      <c r="M395" s="31">
        <v>205.36948000000001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175.9</v>
      </c>
      <c r="D396" s="36">
        <v>173.53333333333333</v>
      </c>
      <c r="E396" s="36">
        <v>170.11666666666667</v>
      </c>
      <c r="F396" s="36">
        <v>164.33333333333334</v>
      </c>
      <c r="G396" s="36">
        <v>160.91666666666669</v>
      </c>
      <c r="H396" s="36">
        <v>179.31666666666666</v>
      </c>
      <c r="I396" s="36">
        <v>182.73333333333335</v>
      </c>
      <c r="J396" s="36">
        <v>188.51666666666665</v>
      </c>
      <c r="K396" s="31">
        <v>176.95</v>
      </c>
      <c r="L396" s="31">
        <v>167.75</v>
      </c>
      <c r="M396" s="31">
        <v>17.509879999999999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897.85</v>
      </c>
      <c r="D397" s="36">
        <v>898.65</v>
      </c>
      <c r="E397" s="36">
        <v>889.8</v>
      </c>
      <c r="F397" s="36">
        <v>881.75</v>
      </c>
      <c r="G397" s="36">
        <v>872.9</v>
      </c>
      <c r="H397" s="36">
        <v>906.69999999999993</v>
      </c>
      <c r="I397" s="36">
        <v>915.55000000000007</v>
      </c>
      <c r="J397" s="36">
        <v>923.59999999999991</v>
      </c>
      <c r="K397" s="31">
        <v>907.5</v>
      </c>
      <c r="L397" s="31">
        <v>890.6</v>
      </c>
      <c r="M397" s="31">
        <v>0.77393999999999996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2562.5500000000002</v>
      </c>
      <c r="D398" s="36">
        <v>2551.4333333333334</v>
      </c>
      <c r="E398" s="36">
        <v>2529.3666666666668</v>
      </c>
      <c r="F398" s="36">
        <v>2496.1833333333334</v>
      </c>
      <c r="G398" s="36">
        <v>2474.1166666666668</v>
      </c>
      <c r="H398" s="36">
        <v>2584.6166666666668</v>
      </c>
      <c r="I398" s="36">
        <v>2606.6833333333334</v>
      </c>
      <c r="J398" s="36">
        <v>2639.8666666666668</v>
      </c>
      <c r="K398" s="31">
        <v>2573.5</v>
      </c>
      <c r="L398" s="31">
        <v>2518.25</v>
      </c>
      <c r="M398" s="31">
        <v>68.827269999999999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111.05</v>
      </c>
      <c r="D399" s="36">
        <v>110.69999999999999</v>
      </c>
      <c r="E399" s="36">
        <v>109.54999999999998</v>
      </c>
      <c r="F399" s="36">
        <v>108.05</v>
      </c>
      <c r="G399" s="36">
        <v>106.89999999999999</v>
      </c>
      <c r="H399" s="36">
        <v>112.19999999999997</v>
      </c>
      <c r="I399" s="36">
        <v>113.34999999999998</v>
      </c>
      <c r="J399" s="36">
        <v>114.84999999999997</v>
      </c>
      <c r="K399" s="31">
        <v>111.85</v>
      </c>
      <c r="L399" s="31">
        <v>109.2</v>
      </c>
      <c r="M399" s="31">
        <v>16.212869999999999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782.1</v>
      </c>
      <c r="D400" s="36">
        <v>776.48333333333323</v>
      </c>
      <c r="E400" s="36">
        <v>764.96666666666647</v>
      </c>
      <c r="F400" s="36">
        <v>747.83333333333326</v>
      </c>
      <c r="G400" s="36">
        <v>736.31666666666649</v>
      </c>
      <c r="H400" s="36">
        <v>793.61666666666645</v>
      </c>
      <c r="I400" s="36">
        <v>805.1333333333331</v>
      </c>
      <c r="J400" s="36">
        <v>822.26666666666642</v>
      </c>
      <c r="K400" s="31">
        <v>788</v>
      </c>
      <c r="L400" s="31">
        <v>759.35</v>
      </c>
      <c r="M400" s="31">
        <v>3.4684200000000001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484.6</v>
      </c>
      <c r="D401" s="36">
        <v>482.51666666666665</v>
      </c>
      <c r="E401" s="36">
        <v>473.0333333333333</v>
      </c>
      <c r="F401" s="36">
        <v>461.46666666666664</v>
      </c>
      <c r="G401" s="36">
        <v>451.98333333333329</v>
      </c>
      <c r="H401" s="36">
        <v>494.08333333333331</v>
      </c>
      <c r="I401" s="36">
        <v>503.56666666666666</v>
      </c>
      <c r="J401" s="36">
        <v>515.13333333333333</v>
      </c>
      <c r="K401" s="31">
        <v>492</v>
      </c>
      <c r="L401" s="31">
        <v>470.95</v>
      </c>
      <c r="M401" s="31">
        <v>10.555999999999999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787.55</v>
      </c>
      <c r="D402" s="36">
        <v>784.23333333333323</v>
      </c>
      <c r="E402" s="36">
        <v>773.41666666666652</v>
      </c>
      <c r="F402" s="36">
        <v>759.2833333333333</v>
      </c>
      <c r="G402" s="36">
        <v>748.46666666666658</v>
      </c>
      <c r="H402" s="36">
        <v>798.36666666666645</v>
      </c>
      <c r="I402" s="36">
        <v>809.18333333333328</v>
      </c>
      <c r="J402" s="36">
        <v>823.31666666666638</v>
      </c>
      <c r="K402" s="31">
        <v>795.05</v>
      </c>
      <c r="L402" s="31">
        <v>770.1</v>
      </c>
      <c r="M402" s="31">
        <v>2.3549099999999998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1586.05</v>
      </c>
      <c r="D403" s="36">
        <v>1586.6833333333334</v>
      </c>
      <c r="E403" s="36">
        <v>1574.3666666666668</v>
      </c>
      <c r="F403" s="36">
        <v>1562.6833333333334</v>
      </c>
      <c r="G403" s="36">
        <v>1550.3666666666668</v>
      </c>
      <c r="H403" s="36">
        <v>1598.3666666666668</v>
      </c>
      <c r="I403" s="36">
        <v>1610.6833333333334</v>
      </c>
      <c r="J403" s="36">
        <v>1622.3666666666668</v>
      </c>
      <c r="K403" s="31">
        <v>1599</v>
      </c>
      <c r="L403" s="31">
        <v>1575</v>
      </c>
      <c r="M403" s="31">
        <v>0.81933999999999996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93.95</v>
      </c>
      <c r="D404" s="36">
        <v>92.916666666666671</v>
      </c>
      <c r="E404" s="36">
        <v>91.233333333333348</v>
      </c>
      <c r="F404" s="36">
        <v>88.51666666666668</v>
      </c>
      <c r="G404" s="36">
        <v>86.833333333333357</v>
      </c>
      <c r="H404" s="36">
        <v>95.63333333333334</v>
      </c>
      <c r="I404" s="36">
        <v>97.316666666666649</v>
      </c>
      <c r="J404" s="36">
        <v>100.03333333333333</v>
      </c>
      <c r="K404" s="31">
        <v>94.6</v>
      </c>
      <c r="L404" s="31">
        <v>90.2</v>
      </c>
      <c r="M404" s="31">
        <v>107.20987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7943.8</v>
      </c>
      <c r="D405" s="36">
        <v>7934.4833333333336</v>
      </c>
      <c r="E405" s="36">
        <v>7875.8166666666675</v>
      </c>
      <c r="F405" s="36">
        <v>7807.8333333333339</v>
      </c>
      <c r="G405" s="36">
        <v>7749.1666666666679</v>
      </c>
      <c r="H405" s="36">
        <v>8002.4666666666672</v>
      </c>
      <c r="I405" s="36">
        <v>8061.1333333333332</v>
      </c>
      <c r="J405" s="36">
        <v>8129.1166666666668</v>
      </c>
      <c r="K405" s="31">
        <v>7993.15</v>
      </c>
      <c r="L405" s="31">
        <v>7866.5</v>
      </c>
      <c r="M405" s="31">
        <v>0.20502000000000001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1400.55</v>
      </c>
      <c r="D406" s="36">
        <v>1403.2166666666665</v>
      </c>
      <c r="E406" s="36">
        <v>1381.4333333333329</v>
      </c>
      <c r="F406" s="36">
        <v>1362.3166666666664</v>
      </c>
      <c r="G406" s="36">
        <v>1340.5333333333328</v>
      </c>
      <c r="H406" s="36">
        <v>1422.333333333333</v>
      </c>
      <c r="I406" s="36">
        <v>1444.1166666666663</v>
      </c>
      <c r="J406" s="36">
        <v>1463.2333333333331</v>
      </c>
      <c r="K406" s="31">
        <v>1425</v>
      </c>
      <c r="L406" s="31">
        <v>1384.1</v>
      </c>
      <c r="M406" s="31">
        <v>1.1641600000000001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765.2</v>
      </c>
      <c r="D407" s="36">
        <v>761.33333333333337</v>
      </c>
      <c r="E407" s="36">
        <v>755.4666666666667</v>
      </c>
      <c r="F407" s="36">
        <v>745.73333333333335</v>
      </c>
      <c r="G407" s="36">
        <v>739.86666666666667</v>
      </c>
      <c r="H407" s="36">
        <v>771.06666666666672</v>
      </c>
      <c r="I407" s="36">
        <v>776.93333333333328</v>
      </c>
      <c r="J407" s="36">
        <v>786.66666666666674</v>
      </c>
      <c r="K407" s="31">
        <v>767.2</v>
      </c>
      <c r="L407" s="31">
        <v>751.6</v>
      </c>
      <c r="M407" s="31">
        <v>12.40258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1403.75</v>
      </c>
      <c r="D408" s="36">
        <v>1398</v>
      </c>
      <c r="E408" s="36">
        <v>1385.7</v>
      </c>
      <c r="F408" s="36">
        <v>1367.65</v>
      </c>
      <c r="G408" s="36">
        <v>1355.3500000000001</v>
      </c>
      <c r="H408" s="36">
        <v>1416.05</v>
      </c>
      <c r="I408" s="36">
        <v>1428.3500000000001</v>
      </c>
      <c r="J408" s="36">
        <v>1446.3999999999999</v>
      </c>
      <c r="K408" s="31">
        <v>1410.3</v>
      </c>
      <c r="L408" s="31">
        <v>1379.95</v>
      </c>
      <c r="M408" s="31">
        <v>18.416160000000001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3126.1</v>
      </c>
      <c r="D409" s="36">
        <v>3110.0333333333328</v>
      </c>
      <c r="E409" s="36">
        <v>3027.2666666666655</v>
      </c>
      <c r="F409" s="36">
        <v>2928.4333333333325</v>
      </c>
      <c r="G409" s="36">
        <v>2845.6666666666652</v>
      </c>
      <c r="H409" s="36">
        <v>3208.8666666666659</v>
      </c>
      <c r="I409" s="36">
        <v>3291.6333333333332</v>
      </c>
      <c r="J409" s="36">
        <v>3390.4666666666662</v>
      </c>
      <c r="K409" s="31">
        <v>3192.8</v>
      </c>
      <c r="L409" s="31">
        <v>3011.2</v>
      </c>
      <c r="M409" s="31">
        <v>1.55043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422.95</v>
      </c>
      <c r="D410" s="36">
        <v>420.43333333333334</v>
      </c>
      <c r="E410" s="36">
        <v>414.51666666666665</v>
      </c>
      <c r="F410" s="36">
        <v>406.08333333333331</v>
      </c>
      <c r="G410" s="36">
        <v>400.16666666666663</v>
      </c>
      <c r="H410" s="36">
        <v>428.86666666666667</v>
      </c>
      <c r="I410" s="36">
        <v>434.7833333333333</v>
      </c>
      <c r="J410" s="36">
        <v>443.2166666666667</v>
      </c>
      <c r="K410" s="31">
        <v>426.35</v>
      </c>
      <c r="L410" s="31">
        <v>412</v>
      </c>
      <c r="M410" s="31">
        <v>0.73319999999999996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660.25</v>
      </c>
      <c r="D411" s="36">
        <v>663.26666666666665</v>
      </c>
      <c r="E411" s="36">
        <v>653.68333333333328</v>
      </c>
      <c r="F411" s="36">
        <v>647.11666666666667</v>
      </c>
      <c r="G411" s="36">
        <v>637.5333333333333</v>
      </c>
      <c r="H411" s="36">
        <v>669.83333333333326</v>
      </c>
      <c r="I411" s="36">
        <v>679.41666666666674</v>
      </c>
      <c r="J411" s="36">
        <v>685.98333333333323</v>
      </c>
      <c r="K411" s="31">
        <v>672.85</v>
      </c>
      <c r="L411" s="31">
        <v>656.7</v>
      </c>
      <c r="M411" s="31">
        <v>0.42659999999999998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28213.8</v>
      </c>
      <c r="D412" s="36">
        <v>28220.600000000002</v>
      </c>
      <c r="E412" s="36">
        <v>27943.200000000004</v>
      </c>
      <c r="F412" s="36">
        <v>27672.600000000002</v>
      </c>
      <c r="G412" s="36">
        <v>27395.200000000004</v>
      </c>
      <c r="H412" s="36">
        <v>28491.200000000004</v>
      </c>
      <c r="I412" s="36">
        <v>28768.600000000006</v>
      </c>
      <c r="J412" s="36">
        <v>29039.200000000004</v>
      </c>
      <c r="K412" s="31">
        <v>28498</v>
      </c>
      <c r="L412" s="31">
        <v>27950</v>
      </c>
      <c r="M412" s="31">
        <v>0.32973000000000002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47.05</v>
      </c>
      <c r="D413" s="36">
        <v>46.583333333333336</v>
      </c>
      <c r="E413" s="36">
        <v>45.966666666666669</v>
      </c>
      <c r="F413" s="36">
        <v>44.883333333333333</v>
      </c>
      <c r="G413" s="36">
        <v>44.266666666666666</v>
      </c>
      <c r="H413" s="36">
        <v>47.666666666666671</v>
      </c>
      <c r="I413" s="36">
        <v>48.283333333333331</v>
      </c>
      <c r="J413" s="36">
        <v>49.366666666666674</v>
      </c>
      <c r="K413" s="31">
        <v>47.2</v>
      </c>
      <c r="L413" s="31">
        <v>45.5</v>
      </c>
      <c r="M413" s="31">
        <v>56.630159999999997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2016.85</v>
      </c>
      <c r="D414" s="36">
        <v>2012.25</v>
      </c>
      <c r="E414" s="36">
        <v>1976.6</v>
      </c>
      <c r="F414" s="36">
        <v>1936.35</v>
      </c>
      <c r="G414" s="36">
        <v>1900.6999999999998</v>
      </c>
      <c r="H414" s="36">
        <v>2052.5</v>
      </c>
      <c r="I414" s="36">
        <v>2088.15</v>
      </c>
      <c r="J414" s="36">
        <v>2128.4</v>
      </c>
      <c r="K414" s="31">
        <v>2047.9</v>
      </c>
      <c r="L414" s="31">
        <v>1972</v>
      </c>
      <c r="M414" s="31">
        <v>18.811979999999998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571.9</v>
      </c>
      <c r="D415" s="36">
        <v>550.7833333333333</v>
      </c>
      <c r="E415" s="36">
        <v>528.36666666666656</v>
      </c>
      <c r="F415" s="36">
        <v>484.83333333333326</v>
      </c>
      <c r="G415" s="36">
        <v>462.41666666666652</v>
      </c>
      <c r="H415" s="36">
        <v>594.31666666666661</v>
      </c>
      <c r="I415" s="36">
        <v>616.73333333333335</v>
      </c>
      <c r="J415" s="36">
        <v>660.26666666666665</v>
      </c>
      <c r="K415" s="31">
        <v>573.20000000000005</v>
      </c>
      <c r="L415" s="31">
        <v>507.25</v>
      </c>
      <c r="M415" s="31">
        <v>48.200380000000003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3966.95</v>
      </c>
      <c r="D416" s="36">
        <v>3916.7000000000003</v>
      </c>
      <c r="E416" s="36">
        <v>3859.4000000000005</v>
      </c>
      <c r="F416" s="36">
        <v>3751.8500000000004</v>
      </c>
      <c r="G416" s="36">
        <v>3694.5500000000006</v>
      </c>
      <c r="H416" s="36">
        <v>4024.2500000000005</v>
      </c>
      <c r="I416" s="36">
        <v>4081.5500000000006</v>
      </c>
      <c r="J416" s="36">
        <v>4189.1000000000004</v>
      </c>
      <c r="K416" s="31">
        <v>3974</v>
      </c>
      <c r="L416" s="31">
        <v>3809.15</v>
      </c>
      <c r="M416" s="31">
        <v>3.4448599999999998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89.95</v>
      </c>
      <c r="D417" s="36">
        <v>87.316666666666663</v>
      </c>
      <c r="E417" s="36">
        <v>83.933333333333323</v>
      </c>
      <c r="F417" s="36">
        <v>77.916666666666657</v>
      </c>
      <c r="G417" s="36">
        <v>74.533333333333317</v>
      </c>
      <c r="H417" s="36">
        <v>93.333333333333329</v>
      </c>
      <c r="I417" s="36">
        <v>96.716666666666654</v>
      </c>
      <c r="J417" s="36">
        <v>102.73333333333333</v>
      </c>
      <c r="K417" s="31">
        <v>90.7</v>
      </c>
      <c r="L417" s="31">
        <v>81.3</v>
      </c>
      <c r="M417" s="31">
        <v>429.00547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4699.75</v>
      </c>
      <c r="D418" s="36">
        <v>4642.916666666667</v>
      </c>
      <c r="E418" s="36">
        <v>4581.8333333333339</v>
      </c>
      <c r="F418" s="36">
        <v>4463.916666666667</v>
      </c>
      <c r="G418" s="36">
        <v>4402.8333333333339</v>
      </c>
      <c r="H418" s="36">
        <v>4760.8333333333339</v>
      </c>
      <c r="I418" s="36">
        <v>4821.9166666666679</v>
      </c>
      <c r="J418" s="36">
        <v>4939.8333333333339</v>
      </c>
      <c r="K418" s="31">
        <v>4704</v>
      </c>
      <c r="L418" s="31">
        <v>4525</v>
      </c>
      <c r="M418" s="31">
        <v>1.1415500000000001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987.15</v>
      </c>
      <c r="D419" s="36">
        <v>974.63333333333321</v>
      </c>
      <c r="E419" s="36">
        <v>955.31666666666638</v>
      </c>
      <c r="F419" s="36">
        <v>923.48333333333312</v>
      </c>
      <c r="G419" s="36">
        <v>904.16666666666629</v>
      </c>
      <c r="H419" s="36">
        <v>1006.4666666666665</v>
      </c>
      <c r="I419" s="36">
        <v>1025.7833333333333</v>
      </c>
      <c r="J419" s="36">
        <v>1057.6166666666666</v>
      </c>
      <c r="K419" s="31">
        <v>993.95</v>
      </c>
      <c r="L419" s="31">
        <v>942.8</v>
      </c>
      <c r="M419" s="31">
        <v>2.3563100000000001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6559.25</v>
      </c>
      <c r="D420" s="36">
        <v>6503.1000000000013</v>
      </c>
      <c r="E420" s="36">
        <v>6367.2500000000027</v>
      </c>
      <c r="F420" s="36">
        <v>6175.2500000000018</v>
      </c>
      <c r="G420" s="36">
        <v>6039.4000000000033</v>
      </c>
      <c r="H420" s="36">
        <v>6695.1000000000022</v>
      </c>
      <c r="I420" s="36">
        <v>6830.9500000000007</v>
      </c>
      <c r="J420" s="36">
        <v>7022.9500000000016</v>
      </c>
      <c r="K420" s="31">
        <v>6638.95</v>
      </c>
      <c r="L420" s="31">
        <v>6311.1</v>
      </c>
      <c r="M420" s="31">
        <v>1.0127600000000001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571.4</v>
      </c>
      <c r="D421" s="36">
        <v>558.91666666666663</v>
      </c>
      <c r="E421" s="36">
        <v>544.08333333333326</v>
      </c>
      <c r="F421" s="36">
        <v>516.76666666666665</v>
      </c>
      <c r="G421" s="36">
        <v>501.93333333333328</v>
      </c>
      <c r="H421" s="36">
        <v>586.23333333333323</v>
      </c>
      <c r="I421" s="36">
        <v>601.06666666666649</v>
      </c>
      <c r="J421" s="36">
        <v>628.38333333333321</v>
      </c>
      <c r="K421" s="31">
        <v>573.75</v>
      </c>
      <c r="L421" s="31">
        <v>531.6</v>
      </c>
      <c r="M421" s="31">
        <v>34.428280000000001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745.05</v>
      </c>
      <c r="D422" s="36">
        <v>744.36666666666667</v>
      </c>
      <c r="E422" s="36">
        <v>732.7833333333333</v>
      </c>
      <c r="F422" s="36">
        <v>720.51666666666665</v>
      </c>
      <c r="G422" s="36">
        <v>708.93333333333328</v>
      </c>
      <c r="H422" s="36">
        <v>756.63333333333333</v>
      </c>
      <c r="I422" s="36">
        <v>768.21666666666658</v>
      </c>
      <c r="J422" s="36">
        <v>780.48333333333335</v>
      </c>
      <c r="K422" s="31">
        <v>755.95</v>
      </c>
      <c r="L422" s="31">
        <v>732.1</v>
      </c>
      <c r="M422" s="31">
        <v>4.8217299999999996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2396</v>
      </c>
      <c r="D423" s="36">
        <v>2382.8166666666671</v>
      </c>
      <c r="E423" s="36">
        <v>2357.7833333333342</v>
      </c>
      <c r="F423" s="36">
        <v>2319.5666666666671</v>
      </c>
      <c r="G423" s="36">
        <v>2294.5333333333342</v>
      </c>
      <c r="H423" s="36">
        <v>2421.0333333333342</v>
      </c>
      <c r="I423" s="36">
        <v>2446.0666666666671</v>
      </c>
      <c r="J423" s="36">
        <v>2484.2833333333342</v>
      </c>
      <c r="K423" s="31">
        <v>2407.85</v>
      </c>
      <c r="L423" s="31">
        <v>2344.6</v>
      </c>
      <c r="M423" s="31">
        <v>2.4110900000000002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512.35</v>
      </c>
      <c r="D424" s="36">
        <v>516.93333333333339</v>
      </c>
      <c r="E424" s="36">
        <v>505.41666666666674</v>
      </c>
      <c r="F424" s="36">
        <v>498.48333333333335</v>
      </c>
      <c r="G424" s="36">
        <v>486.9666666666667</v>
      </c>
      <c r="H424" s="36">
        <v>523.86666666666679</v>
      </c>
      <c r="I424" s="36">
        <v>535.38333333333344</v>
      </c>
      <c r="J424" s="36">
        <v>542.31666666666683</v>
      </c>
      <c r="K424" s="31">
        <v>528.45000000000005</v>
      </c>
      <c r="L424" s="31">
        <v>510</v>
      </c>
      <c r="M424" s="31">
        <v>8.3900699999999997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643.75</v>
      </c>
      <c r="D425" s="36">
        <v>640.06666666666672</v>
      </c>
      <c r="E425" s="36">
        <v>631.18333333333339</v>
      </c>
      <c r="F425" s="36">
        <v>618.61666666666667</v>
      </c>
      <c r="G425" s="36">
        <v>609.73333333333335</v>
      </c>
      <c r="H425" s="36">
        <v>652.63333333333344</v>
      </c>
      <c r="I425" s="36">
        <v>661.51666666666688</v>
      </c>
      <c r="J425" s="36">
        <v>674.08333333333348</v>
      </c>
      <c r="K425" s="31">
        <v>648.95000000000005</v>
      </c>
      <c r="L425" s="31">
        <v>627.5</v>
      </c>
      <c r="M425" s="31">
        <v>199.15516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109</v>
      </c>
      <c r="D426" s="36">
        <v>107.01666666666667</v>
      </c>
      <c r="E426" s="36">
        <v>104.13333333333333</v>
      </c>
      <c r="F426" s="36">
        <v>99.266666666666666</v>
      </c>
      <c r="G426" s="36">
        <v>96.383333333333326</v>
      </c>
      <c r="H426" s="36">
        <v>111.88333333333333</v>
      </c>
      <c r="I426" s="36">
        <v>114.76666666666668</v>
      </c>
      <c r="J426" s="36">
        <v>119.63333333333333</v>
      </c>
      <c r="K426" s="31">
        <v>109.9</v>
      </c>
      <c r="L426" s="31">
        <v>102.15</v>
      </c>
      <c r="M426" s="31">
        <v>521.12170000000003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423.35</v>
      </c>
      <c r="D427" s="36">
        <v>420.23333333333335</v>
      </c>
      <c r="E427" s="36">
        <v>411.4666666666667</v>
      </c>
      <c r="F427" s="36">
        <v>399.58333333333337</v>
      </c>
      <c r="G427" s="36">
        <v>390.81666666666672</v>
      </c>
      <c r="H427" s="36">
        <v>432.11666666666667</v>
      </c>
      <c r="I427" s="36">
        <v>440.88333333333333</v>
      </c>
      <c r="J427" s="36">
        <v>452.76666666666665</v>
      </c>
      <c r="K427" s="31">
        <v>429</v>
      </c>
      <c r="L427" s="31">
        <v>408.35</v>
      </c>
      <c r="M427" s="31">
        <v>12.003869999999999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144.5</v>
      </c>
      <c r="D428" s="36">
        <v>143.58333333333334</v>
      </c>
      <c r="E428" s="36">
        <v>142.16666666666669</v>
      </c>
      <c r="F428" s="36">
        <v>139.83333333333334</v>
      </c>
      <c r="G428" s="36">
        <v>138.41666666666669</v>
      </c>
      <c r="H428" s="36">
        <v>145.91666666666669</v>
      </c>
      <c r="I428" s="36">
        <v>147.33333333333337</v>
      </c>
      <c r="J428" s="36">
        <v>149.66666666666669</v>
      </c>
      <c r="K428" s="31">
        <v>145</v>
      </c>
      <c r="L428" s="31">
        <v>141.25</v>
      </c>
      <c r="M428" s="31">
        <v>10.92943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406.7</v>
      </c>
      <c r="D429" s="36">
        <v>403.91666666666669</v>
      </c>
      <c r="E429" s="36">
        <v>398.83333333333337</v>
      </c>
      <c r="F429" s="36">
        <v>390.9666666666667</v>
      </c>
      <c r="G429" s="36">
        <v>385.88333333333338</v>
      </c>
      <c r="H429" s="36">
        <v>411.78333333333336</v>
      </c>
      <c r="I429" s="36">
        <v>416.86666666666673</v>
      </c>
      <c r="J429" s="36">
        <v>424.73333333333335</v>
      </c>
      <c r="K429" s="31">
        <v>409</v>
      </c>
      <c r="L429" s="31">
        <v>396.05</v>
      </c>
      <c r="M429" s="31">
        <v>1.7840499999999999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256.95</v>
      </c>
      <c r="D430" s="36">
        <v>252.35000000000002</v>
      </c>
      <c r="E430" s="36">
        <v>245.20000000000005</v>
      </c>
      <c r="F430" s="36">
        <v>233.45000000000002</v>
      </c>
      <c r="G430" s="36">
        <v>226.30000000000004</v>
      </c>
      <c r="H430" s="36">
        <v>264.10000000000002</v>
      </c>
      <c r="I430" s="36">
        <v>271.25</v>
      </c>
      <c r="J430" s="36">
        <v>283.00000000000006</v>
      </c>
      <c r="K430" s="31">
        <v>259.5</v>
      </c>
      <c r="L430" s="31">
        <v>240.6</v>
      </c>
      <c r="M430" s="31">
        <v>7.9583599999999999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1233.5</v>
      </c>
      <c r="D431" s="36">
        <v>1226.6666666666667</v>
      </c>
      <c r="E431" s="36">
        <v>1215.3833333333334</v>
      </c>
      <c r="F431" s="36">
        <v>1197.2666666666667</v>
      </c>
      <c r="G431" s="36">
        <v>1185.9833333333333</v>
      </c>
      <c r="H431" s="36">
        <v>1244.7833333333335</v>
      </c>
      <c r="I431" s="36">
        <v>1256.0666666666668</v>
      </c>
      <c r="J431" s="36">
        <v>1274.1833333333336</v>
      </c>
      <c r="K431" s="31">
        <v>1237.95</v>
      </c>
      <c r="L431" s="31">
        <v>1208.55</v>
      </c>
      <c r="M431" s="31">
        <v>19.162220000000001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693.85</v>
      </c>
      <c r="D432" s="36">
        <v>685.08333333333337</v>
      </c>
      <c r="E432" s="36">
        <v>674.16666666666674</v>
      </c>
      <c r="F432" s="36">
        <v>654.48333333333335</v>
      </c>
      <c r="G432" s="36">
        <v>643.56666666666672</v>
      </c>
      <c r="H432" s="36">
        <v>704.76666666666677</v>
      </c>
      <c r="I432" s="36">
        <v>715.68333333333351</v>
      </c>
      <c r="J432" s="36">
        <v>735.36666666666679</v>
      </c>
      <c r="K432" s="31">
        <v>696</v>
      </c>
      <c r="L432" s="31">
        <v>665.4</v>
      </c>
      <c r="M432" s="31">
        <v>5.5817500000000004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3564.8</v>
      </c>
      <c r="D433" s="36">
        <v>3572.35</v>
      </c>
      <c r="E433" s="36">
        <v>3495.7</v>
      </c>
      <c r="F433" s="36">
        <v>3426.6</v>
      </c>
      <c r="G433" s="36">
        <v>3349.95</v>
      </c>
      <c r="H433" s="36">
        <v>3641.45</v>
      </c>
      <c r="I433" s="36">
        <v>3718.1000000000004</v>
      </c>
      <c r="J433" s="36">
        <v>3787.2</v>
      </c>
      <c r="K433" s="31">
        <v>3649</v>
      </c>
      <c r="L433" s="31">
        <v>3503.25</v>
      </c>
      <c r="M433" s="31">
        <v>0.75727999999999995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1237.3</v>
      </c>
      <c r="D434" s="36">
        <v>1238.55</v>
      </c>
      <c r="E434" s="36">
        <v>1225.3</v>
      </c>
      <c r="F434" s="36">
        <v>1213.3</v>
      </c>
      <c r="G434" s="36">
        <v>1200.05</v>
      </c>
      <c r="H434" s="36">
        <v>1250.55</v>
      </c>
      <c r="I434" s="36">
        <v>1263.8</v>
      </c>
      <c r="J434" s="36">
        <v>1275.8</v>
      </c>
      <c r="K434" s="31">
        <v>1251.8</v>
      </c>
      <c r="L434" s="31">
        <v>1226.55</v>
      </c>
      <c r="M434" s="31">
        <v>0.44196999999999997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438.2</v>
      </c>
      <c r="D435" s="36">
        <v>436.25</v>
      </c>
      <c r="E435" s="36">
        <v>432.8</v>
      </c>
      <c r="F435" s="36">
        <v>427.40000000000003</v>
      </c>
      <c r="G435" s="36">
        <v>423.95000000000005</v>
      </c>
      <c r="H435" s="36">
        <v>441.65</v>
      </c>
      <c r="I435" s="36">
        <v>445.1</v>
      </c>
      <c r="J435" s="36">
        <v>450.49999999999994</v>
      </c>
      <c r="K435" s="31">
        <v>439.7</v>
      </c>
      <c r="L435" s="31">
        <v>430.85</v>
      </c>
      <c r="M435" s="31">
        <v>4.8786699999999996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361.85</v>
      </c>
      <c r="D436" s="36">
        <v>363.7166666666667</v>
      </c>
      <c r="E436" s="36">
        <v>356.63333333333338</v>
      </c>
      <c r="F436" s="36">
        <v>351.41666666666669</v>
      </c>
      <c r="G436" s="36">
        <v>344.33333333333337</v>
      </c>
      <c r="H436" s="36">
        <v>368.93333333333339</v>
      </c>
      <c r="I436" s="36">
        <v>376.01666666666665</v>
      </c>
      <c r="J436" s="36">
        <v>381.23333333333341</v>
      </c>
      <c r="K436" s="31">
        <v>370.8</v>
      </c>
      <c r="L436" s="31">
        <v>358.5</v>
      </c>
      <c r="M436" s="31">
        <v>1.4847999999999999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4454.95</v>
      </c>
      <c r="D437" s="36">
        <v>4482.9833333333336</v>
      </c>
      <c r="E437" s="36">
        <v>4380.9666666666672</v>
      </c>
      <c r="F437" s="36">
        <v>4306.9833333333336</v>
      </c>
      <c r="G437" s="36">
        <v>4204.9666666666672</v>
      </c>
      <c r="H437" s="36">
        <v>4556.9666666666672</v>
      </c>
      <c r="I437" s="36">
        <v>4658.9833333333336</v>
      </c>
      <c r="J437" s="36">
        <v>4732.9666666666672</v>
      </c>
      <c r="K437" s="31">
        <v>4585</v>
      </c>
      <c r="L437" s="31">
        <v>4409</v>
      </c>
      <c r="M437" s="31">
        <v>1.64534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675.8</v>
      </c>
      <c r="D438" s="36">
        <v>671.01666666666665</v>
      </c>
      <c r="E438" s="36">
        <v>660.7833333333333</v>
      </c>
      <c r="F438" s="36">
        <v>645.76666666666665</v>
      </c>
      <c r="G438" s="36">
        <v>635.5333333333333</v>
      </c>
      <c r="H438" s="36">
        <v>686.0333333333333</v>
      </c>
      <c r="I438" s="36">
        <v>696.26666666666665</v>
      </c>
      <c r="J438" s="36">
        <v>711.2833333333333</v>
      </c>
      <c r="K438" s="31">
        <v>681.25</v>
      </c>
      <c r="L438" s="31">
        <v>656</v>
      </c>
      <c r="M438" s="31">
        <v>1.6284700000000001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37.1</v>
      </c>
      <c r="D439" s="36">
        <v>36.083333333333336</v>
      </c>
      <c r="E439" s="36">
        <v>34.916666666666671</v>
      </c>
      <c r="F439" s="36">
        <v>32.733333333333334</v>
      </c>
      <c r="G439" s="36">
        <v>31.56666666666667</v>
      </c>
      <c r="H439" s="36">
        <v>38.266666666666673</v>
      </c>
      <c r="I439" s="36">
        <v>39.433333333333344</v>
      </c>
      <c r="J439" s="36">
        <v>41.616666666666674</v>
      </c>
      <c r="K439" s="31">
        <v>37.25</v>
      </c>
      <c r="L439" s="31">
        <v>33.9</v>
      </c>
      <c r="M439" s="31">
        <v>682.14658999999995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493.6</v>
      </c>
      <c r="D440" s="36">
        <v>489.8</v>
      </c>
      <c r="E440" s="36">
        <v>479.6</v>
      </c>
      <c r="F440" s="36">
        <v>465.6</v>
      </c>
      <c r="G440" s="36">
        <v>455.40000000000003</v>
      </c>
      <c r="H440" s="36">
        <v>503.8</v>
      </c>
      <c r="I440" s="36">
        <v>514</v>
      </c>
      <c r="J440" s="36">
        <v>528</v>
      </c>
      <c r="K440" s="31">
        <v>500</v>
      </c>
      <c r="L440" s="31">
        <v>475.8</v>
      </c>
      <c r="M440" s="31">
        <v>85.435400000000001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682.6</v>
      </c>
      <c r="D441" s="36">
        <v>682.56666666666661</v>
      </c>
      <c r="E441" s="36">
        <v>675.63333333333321</v>
      </c>
      <c r="F441" s="36">
        <v>668.66666666666663</v>
      </c>
      <c r="G441" s="36">
        <v>661.73333333333323</v>
      </c>
      <c r="H441" s="36">
        <v>689.53333333333319</v>
      </c>
      <c r="I441" s="36">
        <v>696.46666666666658</v>
      </c>
      <c r="J441" s="36">
        <v>703.43333333333317</v>
      </c>
      <c r="K441" s="31">
        <v>689.5</v>
      </c>
      <c r="L441" s="31">
        <v>675.6</v>
      </c>
      <c r="M441" s="31">
        <v>17.287089999999999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509.75</v>
      </c>
      <c r="D442" s="36">
        <v>510.63333333333327</v>
      </c>
      <c r="E442" s="36">
        <v>504.16666666666652</v>
      </c>
      <c r="F442" s="36">
        <v>498.58333333333326</v>
      </c>
      <c r="G442" s="36">
        <v>492.1166666666665</v>
      </c>
      <c r="H442" s="36">
        <v>516.21666666666647</v>
      </c>
      <c r="I442" s="36">
        <v>522.68333333333339</v>
      </c>
      <c r="J442" s="36">
        <v>528.26666666666654</v>
      </c>
      <c r="K442" s="31">
        <v>517.1</v>
      </c>
      <c r="L442" s="31">
        <v>505.05</v>
      </c>
      <c r="M442" s="31">
        <v>1.11632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1081.5999999999999</v>
      </c>
      <c r="D443" s="36">
        <v>1060.9166666666667</v>
      </c>
      <c r="E443" s="36">
        <v>1033.4833333333336</v>
      </c>
      <c r="F443" s="36">
        <v>985.36666666666679</v>
      </c>
      <c r="G443" s="36">
        <v>957.93333333333362</v>
      </c>
      <c r="H443" s="36">
        <v>1109.0333333333335</v>
      </c>
      <c r="I443" s="36">
        <v>1136.4666666666665</v>
      </c>
      <c r="J443" s="36">
        <v>1184.5833333333335</v>
      </c>
      <c r="K443" s="31">
        <v>1088.3499999999999</v>
      </c>
      <c r="L443" s="31">
        <v>1012.8</v>
      </c>
      <c r="M443" s="31">
        <v>11.183590000000001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1009.65</v>
      </c>
      <c r="D444" s="36">
        <v>1000.5500000000001</v>
      </c>
      <c r="E444" s="36">
        <v>989.10000000000014</v>
      </c>
      <c r="F444" s="36">
        <v>968.55000000000007</v>
      </c>
      <c r="G444" s="36">
        <v>957.10000000000014</v>
      </c>
      <c r="H444" s="36">
        <v>1021.1000000000001</v>
      </c>
      <c r="I444" s="36">
        <v>1032.5500000000002</v>
      </c>
      <c r="J444" s="36">
        <v>1053.1000000000001</v>
      </c>
      <c r="K444" s="31">
        <v>1012</v>
      </c>
      <c r="L444" s="31">
        <v>980</v>
      </c>
      <c r="M444" s="31">
        <v>8.1328899999999997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1728.95</v>
      </c>
      <c r="D445" s="36">
        <v>1719.1000000000001</v>
      </c>
      <c r="E445" s="36">
        <v>1697.9000000000003</v>
      </c>
      <c r="F445" s="36">
        <v>1666.8500000000001</v>
      </c>
      <c r="G445" s="36">
        <v>1645.6500000000003</v>
      </c>
      <c r="H445" s="36">
        <v>1750.1500000000003</v>
      </c>
      <c r="I445" s="36">
        <v>1771.3500000000001</v>
      </c>
      <c r="J445" s="36">
        <v>1802.4000000000003</v>
      </c>
      <c r="K445" s="31">
        <v>1740.3</v>
      </c>
      <c r="L445" s="31">
        <v>1688.05</v>
      </c>
      <c r="M445" s="31">
        <v>5.1133899999999999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3787.5</v>
      </c>
      <c r="D446" s="36">
        <v>3779.1833333333329</v>
      </c>
      <c r="E446" s="36">
        <v>3751.6666666666661</v>
      </c>
      <c r="F446" s="36">
        <v>3715.833333333333</v>
      </c>
      <c r="G446" s="36">
        <v>3688.3166666666662</v>
      </c>
      <c r="H446" s="36">
        <v>3815.016666666666</v>
      </c>
      <c r="I446" s="36">
        <v>3842.5333333333333</v>
      </c>
      <c r="J446" s="36">
        <v>3878.3666666666659</v>
      </c>
      <c r="K446" s="31">
        <v>3806.7</v>
      </c>
      <c r="L446" s="31">
        <v>3743.35</v>
      </c>
      <c r="M446" s="31">
        <v>15.17562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979.3</v>
      </c>
      <c r="D447" s="36">
        <v>975.41666666666663</v>
      </c>
      <c r="E447" s="36">
        <v>966.93333333333328</v>
      </c>
      <c r="F447" s="36">
        <v>954.56666666666661</v>
      </c>
      <c r="G447" s="36">
        <v>946.08333333333326</v>
      </c>
      <c r="H447" s="36">
        <v>987.7833333333333</v>
      </c>
      <c r="I447" s="36">
        <v>996.26666666666665</v>
      </c>
      <c r="J447" s="36">
        <v>1008.6333333333333</v>
      </c>
      <c r="K447" s="31">
        <v>983.9</v>
      </c>
      <c r="L447" s="31">
        <v>963.05</v>
      </c>
      <c r="M447" s="31">
        <v>15.889049999999999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8770.4500000000007</v>
      </c>
      <c r="D448" s="36">
        <v>8659.6</v>
      </c>
      <c r="E448" s="36">
        <v>8519.2000000000007</v>
      </c>
      <c r="F448" s="36">
        <v>8267.9500000000007</v>
      </c>
      <c r="G448" s="36">
        <v>8127.5500000000011</v>
      </c>
      <c r="H448" s="36">
        <v>8910.85</v>
      </c>
      <c r="I448" s="36">
        <v>9051.2499999999982</v>
      </c>
      <c r="J448" s="36">
        <v>9302.5</v>
      </c>
      <c r="K448" s="31">
        <v>8800</v>
      </c>
      <c r="L448" s="31">
        <v>8408.35</v>
      </c>
      <c r="M448" s="31">
        <v>1.69773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4171.55</v>
      </c>
      <c r="D449" s="36">
        <v>4127.2</v>
      </c>
      <c r="E449" s="36">
        <v>4064.3999999999996</v>
      </c>
      <c r="F449" s="36">
        <v>3957.25</v>
      </c>
      <c r="G449" s="36">
        <v>3894.45</v>
      </c>
      <c r="H449" s="36">
        <v>4234.3499999999995</v>
      </c>
      <c r="I449" s="36">
        <v>4297.1500000000005</v>
      </c>
      <c r="J449" s="36">
        <v>4404.2999999999993</v>
      </c>
      <c r="K449" s="31">
        <v>4190</v>
      </c>
      <c r="L449" s="31">
        <v>4020.05</v>
      </c>
      <c r="M449" s="31">
        <v>1.2413700000000001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474.75</v>
      </c>
      <c r="D450" s="36">
        <v>471.81666666666666</v>
      </c>
      <c r="E450" s="36">
        <v>466.43333333333334</v>
      </c>
      <c r="F450" s="36">
        <v>458.11666666666667</v>
      </c>
      <c r="G450" s="36">
        <v>452.73333333333335</v>
      </c>
      <c r="H450" s="36">
        <v>480.13333333333333</v>
      </c>
      <c r="I450" s="36">
        <v>485.51666666666665</v>
      </c>
      <c r="J450" s="36">
        <v>493.83333333333331</v>
      </c>
      <c r="K450" s="31">
        <v>477.2</v>
      </c>
      <c r="L450" s="31">
        <v>463.5</v>
      </c>
      <c r="M450" s="31">
        <v>15.144600000000001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708.85</v>
      </c>
      <c r="D451" s="36">
        <v>705.66666666666663</v>
      </c>
      <c r="E451" s="36">
        <v>699.43333333333328</v>
      </c>
      <c r="F451" s="36">
        <v>690.01666666666665</v>
      </c>
      <c r="G451" s="36">
        <v>683.7833333333333</v>
      </c>
      <c r="H451" s="36">
        <v>715.08333333333326</v>
      </c>
      <c r="I451" s="36">
        <v>721.31666666666661</v>
      </c>
      <c r="J451" s="36">
        <v>730.73333333333323</v>
      </c>
      <c r="K451" s="31">
        <v>711.9</v>
      </c>
      <c r="L451" s="31">
        <v>696.25</v>
      </c>
      <c r="M451" s="31">
        <v>77.022319999999993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328.55</v>
      </c>
      <c r="D452" s="36">
        <v>323.98333333333335</v>
      </c>
      <c r="E452" s="36">
        <v>317.26666666666671</v>
      </c>
      <c r="F452" s="36">
        <v>305.98333333333335</v>
      </c>
      <c r="G452" s="36">
        <v>299.26666666666671</v>
      </c>
      <c r="H452" s="36">
        <v>335.26666666666671</v>
      </c>
      <c r="I452" s="36">
        <v>341.98333333333341</v>
      </c>
      <c r="J452" s="36">
        <v>353.26666666666671</v>
      </c>
      <c r="K452" s="31">
        <v>330.7</v>
      </c>
      <c r="L452" s="31">
        <v>312.7</v>
      </c>
      <c r="M452" s="31">
        <v>263.93081999999998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131</v>
      </c>
      <c r="D453" s="36">
        <v>130.1</v>
      </c>
      <c r="E453" s="36">
        <v>128.75</v>
      </c>
      <c r="F453" s="36">
        <v>126.5</v>
      </c>
      <c r="G453" s="36">
        <v>125.15</v>
      </c>
      <c r="H453" s="36">
        <v>132.35</v>
      </c>
      <c r="I453" s="36">
        <v>133.69999999999996</v>
      </c>
      <c r="J453" s="36">
        <v>135.94999999999999</v>
      </c>
      <c r="K453" s="31">
        <v>131.44999999999999</v>
      </c>
      <c r="L453" s="31">
        <v>127.85</v>
      </c>
      <c r="M453" s="31">
        <v>349.14398999999997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89.5</v>
      </c>
      <c r="D454" s="36">
        <v>89.333333333333329</v>
      </c>
      <c r="E454" s="36">
        <v>87.36666666666666</v>
      </c>
      <c r="F454" s="36">
        <v>85.233333333333334</v>
      </c>
      <c r="G454" s="36">
        <v>83.266666666666666</v>
      </c>
      <c r="H454" s="36">
        <v>91.466666666666654</v>
      </c>
      <c r="I454" s="36">
        <v>93.433333333333323</v>
      </c>
      <c r="J454" s="36">
        <v>95.566666666666649</v>
      </c>
      <c r="K454" s="31">
        <v>91.3</v>
      </c>
      <c r="L454" s="31">
        <v>87.2</v>
      </c>
      <c r="M454" s="31">
        <v>48.357379999999999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1390.95</v>
      </c>
      <c r="D455" s="36">
        <v>1390.3</v>
      </c>
      <c r="E455" s="36">
        <v>1370.6499999999999</v>
      </c>
      <c r="F455" s="36">
        <v>1350.35</v>
      </c>
      <c r="G455" s="36">
        <v>1330.6999999999998</v>
      </c>
      <c r="H455" s="36">
        <v>1410.6</v>
      </c>
      <c r="I455" s="36">
        <v>1430.25</v>
      </c>
      <c r="J455" s="36">
        <v>1450.55</v>
      </c>
      <c r="K455" s="31">
        <v>1409.95</v>
      </c>
      <c r="L455" s="31">
        <v>1370</v>
      </c>
      <c r="M455" s="31">
        <v>0.38690000000000002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365.75</v>
      </c>
      <c r="D456" s="36">
        <v>364.93333333333334</v>
      </c>
      <c r="E456" s="36">
        <v>360.81666666666666</v>
      </c>
      <c r="F456" s="36">
        <v>355.88333333333333</v>
      </c>
      <c r="G456" s="36">
        <v>351.76666666666665</v>
      </c>
      <c r="H456" s="36">
        <v>369.86666666666667</v>
      </c>
      <c r="I456" s="36">
        <v>373.98333333333335</v>
      </c>
      <c r="J456" s="36">
        <v>378.91666666666669</v>
      </c>
      <c r="K456" s="31">
        <v>369.05</v>
      </c>
      <c r="L456" s="31">
        <v>360</v>
      </c>
      <c r="M456" s="31">
        <v>1.1693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2885.65</v>
      </c>
      <c r="D457" s="36">
        <v>2861.3666666666663</v>
      </c>
      <c r="E457" s="36">
        <v>2797.7333333333327</v>
      </c>
      <c r="F457" s="36">
        <v>2709.8166666666662</v>
      </c>
      <c r="G457" s="36">
        <v>2646.1833333333325</v>
      </c>
      <c r="H457" s="36">
        <v>2949.2833333333328</v>
      </c>
      <c r="I457" s="36">
        <v>3012.916666666667</v>
      </c>
      <c r="J457" s="36">
        <v>3100.833333333333</v>
      </c>
      <c r="K457" s="31">
        <v>2925</v>
      </c>
      <c r="L457" s="31">
        <v>2773.45</v>
      </c>
      <c r="M457" s="31">
        <v>0.38907999999999998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1250.0999999999999</v>
      </c>
      <c r="D458" s="36">
        <v>1244.8833333333332</v>
      </c>
      <c r="E458" s="36">
        <v>1231.2166666666665</v>
      </c>
      <c r="F458" s="36">
        <v>1212.3333333333333</v>
      </c>
      <c r="G458" s="36">
        <v>1198.6666666666665</v>
      </c>
      <c r="H458" s="36">
        <v>1263.7666666666664</v>
      </c>
      <c r="I458" s="36">
        <v>1277.4333333333334</v>
      </c>
      <c r="J458" s="36">
        <v>1296.3166666666664</v>
      </c>
      <c r="K458" s="31">
        <v>1258.55</v>
      </c>
      <c r="L458" s="31">
        <v>1226</v>
      </c>
      <c r="M458" s="31">
        <v>33.375329999999998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847.15</v>
      </c>
      <c r="D459" s="36">
        <v>840.0333333333333</v>
      </c>
      <c r="E459" s="36">
        <v>828.11666666666656</v>
      </c>
      <c r="F459" s="36">
        <v>809.08333333333326</v>
      </c>
      <c r="G459" s="36">
        <v>797.16666666666652</v>
      </c>
      <c r="H459" s="36">
        <v>859.06666666666661</v>
      </c>
      <c r="I459" s="36">
        <v>870.98333333333335</v>
      </c>
      <c r="J459" s="36">
        <v>890.01666666666665</v>
      </c>
      <c r="K459" s="31">
        <v>851.95</v>
      </c>
      <c r="L459" s="31">
        <v>821</v>
      </c>
      <c r="M459" s="31">
        <v>4.7572999999999999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216.4</v>
      </c>
      <c r="D460" s="36">
        <v>214.20000000000002</v>
      </c>
      <c r="E460" s="36">
        <v>211.25000000000003</v>
      </c>
      <c r="F460" s="36">
        <v>206.10000000000002</v>
      </c>
      <c r="G460" s="36">
        <v>203.15000000000003</v>
      </c>
      <c r="H460" s="36">
        <v>219.35000000000002</v>
      </c>
      <c r="I460" s="36">
        <v>222.3</v>
      </c>
      <c r="J460" s="36">
        <v>227.45000000000002</v>
      </c>
      <c r="K460" s="31">
        <v>217.15</v>
      </c>
      <c r="L460" s="31">
        <v>209.05</v>
      </c>
      <c r="M460" s="31">
        <v>11.93573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990.1</v>
      </c>
      <c r="D461" s="36">
        <v>985.63333333333321</v>
      </c>
      <c r="E461" s="36">
        <v>974.76666666666642</v>
      </c>
      <c r="F461" s="36">
        <v>959.43333333333317</v>
      </c>
      <c r="G461" s="36">
        <v>948.56666666666638</v>
      </c>
      <c r="H461" s="36">
        <v>1000.9666666666665</v>
      </c>
      <c r="I461" s="36">
        <v>1011.8333333333333</v>
      </c>
      <c r="J461" s="36">
        <v>1027.1666666666665</v>
      </c>
      <c r="K461" s="31">
        <v>996.5</v>
      </c>
      <c r="L461" s="31">
        <v>970.3</v>
      </c>
      <c r="M461" s="31">
        <v>4.18323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2991.8</v>
      </c>
      <c r="D462" s="36">
        <v>2988.1166666666668</v>
      </c>
      <c r="E462" s="36">
        <v>2913.7333333333336</v>
      </c>
      <c r="F462" s="36">
        <v>2835.666666666667</v>
      </c>
      <c r="G462" s="36">
        <v>2761.2833333333338</v>
      </c>
      <c r="H462" s="36">
        <v>3066.1833333333334</v>
      </c>
      <c r="I462" s="36">
        <v>3140.5666666666666</v>
      </c>
      <c r="J462" s="36">
        <v>3218.6333333333332</v>
      </c>
      <c r="K462" s="31">
        <v>3062.5</v>
      </c>
      <c r="L462" s="31">
        <v>2910.05</v>
      </c>
      <c r="M462" s="31">
        <v>1.4487399999999999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3183.4</v>
      </c>
      <c r="D463" s="36">
        <v>3190.4666666666667</v>
      </c>
      <c r="E463" s="36">
        <v>3140.9333333333334</v>
      </c>
      <c r="F463" s="36">
        <v>3098.4666666666667</v>
      </c>
      <c r="G463" s="36">
        <v>3048.9333333333334</v>
      </c>
      <c r="H463" s="36">
        <v>3232.9333333333334</v>
      </c>
      <c r="I463" s="36">
        <v>3282.4666666666672</v>
      </c>
      <c r="J463" s="36">
        <v>3324.9333333333334</v>
      </c>
      <c r="K463" s="31">
        <v>3240</v>
      </c>
      <c r="L463" s="31">
        <v>3148</v>
      </c>
      <c r="M463" s="31">
        <v>0.34053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3580</v>
      </c>
      <c r="D464" s="36">
        <v>3565.9166666666665</v>
      </c>
      <c r="E464" s="36">
        <v>3532.8833333333332</v>
      </c>
      <c r="F464" s="36">
        <v>3485.7666666666669</v>
      </c>
      <c r="G464" s="36">
        <v>3452.7333333333336</v>
      </c>
      <c r="H464" s="36">
        <v>3613.0333333333328</v>
      </c>
      <c r="I464" s="36">
        <v>3646.0666666666666</v>
      </c>
      <c r="J464" s="36">
        <v>3693.1833333333325</v>
      </c>
      <c r="K464" s="31">
        <v>3598.95</v>
      </c>
      <c r="L464" s="31">
        <v>3518.8</v>
      </c>
      <c r="M464" s="31">
        <v>8.1672200000000004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2195.1999999999998</v>
      </c>
      <c r="D465" s="36">
        <v>2171.9</v>
      </c>
      <c r="E465" s="36">
        <v>2137.1000000000004</v>
      </c>
      <c r="F465" s="36">
        <v>2079.0000000000005</v>
      </c>
      <c r="G465" s="36">
        <v>2044.2000000000007</v>
      </c>
      <c r="H465" s="36">
        <v>2230</v>
      </c>
      <c r="I465" s="36">
        <v>2264.8000000000002</v>
      </c>
      <c r="J465" s="36">
        <v>2322.8999999999996</v>
      </c>
      <c r="K465" s="31">
        <v>2206.6999999999998</v>
      </c>
      <c r="L465" s="31">
        <v>2113.8000000000002</v>
      </c>
      <c r="M465" s="31">
        <v>2.7279599999999999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908.3</v>
      </c>
      <c r="D466" s="36">
        <v>896.43333333333339</v>
      </c>
      <c r="E466" s="36">
        <v>880.86666666666679</v>
      </c>
      <c r="F466" s="36">
        <v>853.43333333333339</v>
      </c>
      <c r="G466" s="36">
        <v>837.86666666666679</v>
      </c>
      <c r="H466" s="36">
        <v>923.86666666666679</v>
      </c>
      <c r="I466" s="36">
        <v>939.43333333333339</v>
      </c>
      <c r="J466" s="36">
        <v>966.86666666666679</v>
      </c>
      <c r="K466" s="31">
        <v>912</v>
      </c>
      <c r="L466" s="31">
        <v>869</v>
      </c>
      <c r="M466" s="31">
        <v>3.0339299999999998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804.5</v>
      </c>
      <c r="D467" s="36">
        <v>800.16666666666663</v>
      </c>
      <c r="E467" s="36">
        <v>794.38333333333321</v>
      </c>
      <c r="F467" s="36">
        <v>784.26666666666654</v>
      </c>
      <c r="G467" s="36">
        <v>778.48333333333312</v>
      </c>
      <c r="H467" s="36">
        <v>810.2833333333333</v>
      </c>
      <c r="I467" s="36">
        <v>816.06666666666683</v>
      </c>
      <c r="J467" s="36">
        <v>826.18333333333339</v>
      </c>
      <c r="K467" s="31">
        <v>805.95</v>
      </c>
      <c r="L467" s="31">
        <v>790.05</v>
      </c>
      <c r="M467" s="31">
        <v>0.13678999999999999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2955.2</v>
      </c>
      <c r="D468" s="36">
        <v>2934.8666666666668</v>
      </c>
      <c r="E468" s="36">
        <v>2899.8333333333335</v>
      </c>
      <c r="F468" s="36">
        <v>2844.4666666666667</v>
      </c>
      <c r="G468" s="36">
        <v>2809.4333333333334</v>
      </c>
      <c r="H468" s="36">
        <v>2990.2333333333336</v>
      </c>
      <c r="I468" s="36">
        <v>3025.2666666666664</v>
      </c>
      <c r="J468" s="36">
        <v>3080.6333333333337</v>
      </c>
      <c r="K468" s="31">
        <v>2969.9</v>
      </c>
      <c r="L468" s="31">
        <v>2879.5</v>
      </c>
      <c r="M468" s="31">
        <v>6.3141999999999996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36.049999999999997</v>
      </c>
      <c r="D469" s="36">
        <v>35.699999999999996</v>
      </c>
      <c r="E469" s="36">
        <v>35.199999999999989</v>
      </c>
      <c r="F469" s="36">
        <v>34.349999999999994</v>
      </c>
      <c r="G469" s="36">
        <v>33.849999999999987</v>
      </c>
      <c r="H469" s="36">
        <v>36.54999999999999</v>
      </c>
      <c r="I469" s="36">
        <v>37.050000000000004</v>
      </c>
      <c r="J469" s="36">
        <v>37.899999999999991</v>
      </c>
      <c r="K469" s="31">
        <v>36.200000000000003</v>
      </c>
      <c r="L469" s="31">
        <v>34.85</v>
      </c>
      <c r="M469" s="31">
        <v>107.88509000000001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339.05</v>
      </c>
      <c r="D470" s="36">
        <v>336.61666666666667</v>
      </c>
      <c r="E470" s="36">
        <v>331.43333333333334</v>
      </c>
      <c r="F470" s="36">
        <v>323.81666666666666</v>
      </c>
      <c r="G470" s="36">
        <v>318.63333333333333</v>
      </c>
      <c r="H470" s="36">
        <v>344.23333333333335</v>
      </c>
      <c r="I470" s="36">
        <v>349.41666666666674</v>
      </c>
      <c r="J470" s="36">
        <v>357.03333333333336</v>
      </c>
      <c r="K470" s="31">
        <v>341.8</v>
      </c>
      <c r="L470" s="31">
        <v>329</v>
      </c>
      <c r="M470" s="31">
        <v>6.0408600000000003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403.8</v>
      </c>
      <c r="D471" s="36">
        <v>401.95000000000005</v>
      </c>
      <c r="E471" s="36">
        <v>393.05000000000007</v>
      </c>
      <c r="F471" s="36">
        <v>382.3</v>
      </c>
      <c r="G471" s="36">
        <v>373.40000000000003</v>
      </c>
      <c r="H471" s="36">
        <v>412.7000000000001</v>
      </c>
      <c r="I471" s="36">
        <v>421.60000000000008</v>
      </c>
      <c r="J471" s="36">
        <v>432.35000000000014</v>
      </c>
      <c r="K471" s="31">
        <v>410.85</v>
      </c>
      <c r="L471" s="31">
        <v>391.2</v>
      </c>
      <c r="M471" s="31">
        <v>7.1356999999999999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747.4</v>
      </c>
      <c r="D472" s="36">
        <v>745.58333333333337</v>
      </c>
      <c r="E472" s="36">
        <v>739.81666666666672</v>
      </c>
      <c r="F472" s="36">
        <v>732.23333333333335</v>
      </c>
      <c r="G472" s="36">
        <v>726.4666666666667</v>
      </c>
      <c r="H472" s="36">
        <v>753.16666666666674</v>
      </c>
      <c r="I472" s="36">
        <v>758.93333333333339</v>
      </c>
      <c r="J472" s="36">
        <v>766.51666666666677</v>
      </c>
      <c r="K472" s="31">
        <v>751.35</v>
      </c>
      <c r="L472" s="31">
        <v>738</v>
      </c>
      <c r="M472" s="31">
        <v>0.51497999999999999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3565.95</v>
      </c>
      <c r="D473" s="36">
        <v>3530.2333333333336</v>
      </c>
      <c r="E473" s="36">
        <v>3435.4666666666672</v>
      </c>
      <c r="F473" s="36">
        <v>3304.9833333333336</v>
      </c>
      <c r="G473" s="36">
        <v>3210.2166666666672</v>
      </c>
      <c r="H473" s="36">
        <v>3660.7166666666672</v>
      </c>
      <c r="I473" s="36">
        <v>3755.4833333333336</v>
      </c>
      <c r="J473" s="36">
        <v>3885.9666666666672</v>
      </c>
      <c r="K473" s="31">
        <v>3625</v>
      </c>
      <c r="L473" s="31">
        <v>3399.75</v>
      </c>
      <c r="M473" s="31">
        <v>1.3523799999999999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51.35</v>
      </c>
      <c r="D474" s="36">
        <v>50.366666666666667</v>
      </c>
      <c r="E474" s="36">
        <v>49.083333333333336</v>
      </c>
      <c r="F474" s="36">
        <v>46.81666666666667</v>
      </c>
      <c r="G474" s="36">
        <v>45.533333333333339</v>
      </c>
      <c r="H474" s="36">
        <v>52.633333333333333</v>
      </c>
      <c r="I474" s="36">
        <v>53.916666666666664</v>
      </c>
      <c r="J474" s="36">
        <v>56.18333333333333</v>
      </c>
      <c r="K474" s="31">
        <v>51.65</v>
      </c>
      <c r="L474" s="31">
        <v>48.1</v>
      </c>
      <c r="M474" s="31">
        <v>240.57019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1945.7</v>
      </c>
      <c r="D475" s="36">
        <v>1947.45</v>
      </c>
      <c r="E475" s="36">
        <v>1922.95</v>
      </c>
      <c r="F475" s="36">
        <v>1900.2</v>
      </c>
      <c r="G475" s="36">
        <v>1875.7</v>
      </c>
      <c r="H475" s="36">
        <v>1970.2</v>
      </c>
      <c r="I475" s="36">
        <v>1994.7</v>
      </c>
      <c r="J475" s="36">
        <v>2017.45</v>
      </c>
      <c r="K475" s="31">
        <v>1971.95</v>
      </c>
      <c r="L475" s="31">
        <v>1924.7</v>
      </c>
      <c r="M475" s="31">
        <v>7.3357000000000001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39.700000000000003</v>
      </c>
      <c r="D476" s="36">
        <v>38.816666666666663</v>
      </c>
      <c r="E476" s="36">
        <v>37.733333333333327</v>
      </c>
      <c r="F476" s="36">
        <v>35.766666666666666</v>
      </c>
      <c r="G476" s="36">
        <v>34.68333333333333</v>
      </c>
      <c r="H476" s="36">
        <v>40.783333333333324</v>
      </c>
      <c r="I476" s="36">
        <v>41.866666666666667</v>
      </c>
      <c r="J476" s="36">
        <v>43.833333333333321</v>
      </c>
      <c r="K476" s="31">
        <v>39.9</v>
      </c>
      <c r="L476" s="31">
        <v>36.85</v>
      </c>
      <c r="M476" s="31">
        <v>259.95350999999999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460.95</v>
      </c>
      <c r="D477" s="36">
        <v>455.11666666666662</v>
      </c>
      <c r="E477" s="36">
        <v>448.08333333333326</v>
      </c>
      <c r="F477" s="36">
        <v>435.21666666666664</v>
      </c>
      <c r="G477" s="36">
        <v>428.18333333333328</v>
      </c>
      <c r="H477" s="36">
        <v>467.98333333333323</v>
      </c>
      <c r="I477" s="36">
        <v>475.01666666666665</v>
      </c>
      <c r="J477" s="36">
        <v>487.88333333333321</v>
      </c>
      <c r="K477" s="31">
        <v>462.15</v>
      </c>
      <c r="L477" s="31">
        <v>442.25</v>
      </c>
      <c r="M477" s="31">
        <v>1.2420500000000001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9954.4500000000007</v>
      </c>
      <c r="D478" s="36">
        <v>9921.4333333333343</v>
      </c>
      <c r="E478" s="36">
        <v>9857.8666666666686</v>
      </c>
      <c r="F478" s="36">
        <v>9761.2833333333347</v>
      </c>
      <c r="G478" s="36">
        <v>9697.716666666669</v>
      </c>
      <c r="H478" s="36">
        <v>10018.016666666668</v>
      </c>
      <c r="I478" s="36">
        <v>10081.583333333334</v>
      </c>
      <c r="J478" s="36">
        <v>10178.166666666668</v>
      </c>
      <c r="K478" s="31">
        <v>9985</v>
      </c>
      <c r="L478" s="31">
        <v>9824.85</v>
      </c>
      <c r="M478" s="31">
        <v>2.1673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118.55</v>
      </c>
      <c r="D479" s="36">
        <v>116.76666666666665</v>
      </c>
      <c r="E479" s="36">
        <v>114.3833333333333</v>
      </c>
      <c r="F479" s="36">
        <v>110.21666666666664</v>
      </c>
      <c r="G479" s="36">
        <v>107.83333333333329</v>
      </c>
      <c r="H479" s="36">
        <v>120.93333333333331</v>
      </c>
      <c r="I479" s="36">
        <v>123.31666666666666</v>
      </c>
      <c r="J479" s="36">
        <v>127.48333333333332</v>
      </c>
      <c r="K479" s="31">
        <v>119.15</v>
      </c>
      <c r="L479" s="31">
        <v>112.6</v>
      </c>
      <c r="M479" s="31">
        <v>161.48701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1703</v>
      </c>
      <c r="D480" s="36">
        <v>1694</v>
      </c>
      <c r="E480" s="36">
        <v>1672</v>
      </c>
      <c r="F480" s="36">
        <v>1641</v>
      </c>
      <c r="G480" s="36">
        <v>1619</v>
      </c>
      <c r="H480" s="36">
        <v>1725</v>
      </c>
      <c r="I480" s="36">
        <v>1747</v>
      </c>
      <c r="J480" s="36">
        <v>1778</v>
      </c>
      <c r="K480" s="31">
        <v>1716</v>
      </c>
      <c r="L480" s="31">
        <v>1663</v>
      </c>
      <c r="M480" s="31">
        <v>1.61896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1059.2</v>
      </c>
      <c r="D481" s="36">
        <v>1058.1833333333334</v>
      </c>
      <c r="E481" s="36">
        <v>1048.5666666666668</v>
      </c>
      <c r="F481" s="36">
        <v>1037.9333333333334</v>
      </c>
      <c r="G481" s="36">
        <v>1028.3166666666668</v>
      </c>
      <c r="H481" s="36">
        <v>1068.8166666666668</v>
      </c>
      <c r="I481" s="36">
        <v>1078.4333333333336</v>
      </c>
      <c r="J481" s="31">
        <v>1089.0666666666668</v>
      </c>
      <c r="K481" s="31">
        <v>1067.8</v>
      </c>
      <c r="L481" s="31">
        <v>1047.55</v>
      </c>
      <c r="M481" s="53">
        <v>12.149889999999999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652.35</v>
      </c>
      <c r="D482" s="36">
        <v>645.7833333333333</v>
      </c>
      <c r="E482" s="36">
        <v>635.56666666666661</v>
      </c>
      <c r="F482" s="36">
        <v>618.7833333333333</v>
      </c>
      <c r="G482" s="36">
        <v>608.56666666666661</v>
      </c>
      <c r="H482" s="36">
        <v>662.56666666666661</v>
      </c>
      <c r="I482" s="36">
        <v>672.7833333333333</v>
      </c>
      <c r="J482" s="31">
        <v>689.56666666666661</v>
      </c>
      <c r="K482" s="31">
        <v>656</v>
      </c>
      <c r="L482" s="31">
        <v>629</v>
      </c>
      <c r="M482" s="53">
        <v>3.57728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577.4</v>
      </c>
      <c r="D483" s="36">
        <v>574.35</v>
      </c>
      <c r="E483" s="36">
        <v>568.75</v>
      </c>
      <c r="F483" s="36">
        <v>560.1</v>
      </c>
      <c r="G483" s="36">
        <v>554.5</v>
      </c>
      <c r="H483" s="36">
        <v>583</v>
      </c>
      <c r="I483" s="36">
        <v>588.60000000000014</v>
      </c>
      <c r="J483" s="36">
        <v>597.25</v>
      </c>
      <c r="K483" s="31">
        <v>579.95000000000005</v>
      </c>
      <c r="L483" s="31">
        <v>565.70000000000005</v>
      </c>
      <c r="M483" s="31">
        <v>30.892600000000002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838.6</v>
      </c>
      <c r="D484" s="36">
        <v>844.46666666666658</v>
      </c>
      <c r="E484" s="36">
        <v>823.43333333333317</v>
      </c>
      <c r="F484" s="36">
        <v>808.26666666666654</v>
      </c>
      <c r="G484" s="36">
        <v>787.23333333333312</v>
      </c>
      <c r="H484" s="36">
        <v>859.63333333333321</v>
      </c>
      <c r="I484" s="36">
        <v>880.66666666666674</v>
      </c>
      <c r="J484" s="31">
        <v>895.83333333333326</v>
      </c>
      <c r="K484" s="31">
        <v>865.5</v>
      </c>
      <c r="L484" s="31">
        <v>829.3</v>
      </c>
      <c r="M484" s="53">
        <v>2.3833899999999999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606.45000000000005</v>
      </c>
      <c r="D485" s="36">
        <v>601.66666666666663</v>
      </c>
      <c r="E485" s="36">
        <v>589.33333333333326</v>
      </c>
      <c r="F485" s="36">
        <v>572.21666666666658</v>
      </c>
      <c r="G485" s="36">
        <v>559.88333333333321</v>
      </c>
      <c r="H485" s="36">
        <v>618.7833333333333</v>
      </c>
      <c r="I485" s="36">
        <v>631.11666666666656</v>
      </c>
      <c r="J485" s="36">
        <v>648.23333333333335</v>
      </c>
      <c r="K485" s="31">
        <v>614</v>
      </c>
      <c r="L485" s="31">
        <v>584.54999999999995</v>
      </c>
      <c r="M485" s="31">
        <v>10.778119999999999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407.45</v>
      </c>
      <c r="D486" s="36">
        <v>402.31666666666666</v>
      </c>
      <c r="E486" s="36">
        <v>395.13333333333333</v>
      </c>
      <c r="F486" s="36">
        <v>382.81666666666666</v>
      </c>
      <c r="G486" s="36">
        <v>375.63333333333333</v>
      </c>
      <c r="H486" s="36">
        <v>414.63333333333333</v>
      </c>
      <c r="I486" s="36">
        <v>421.81666666666661</v>
      </c>
      <c r="J486" s="36">
        <v>434.13333333333333</v>
      </c>
      <c r="K486" s="31">
        <v>409.5</v>
      </c>
      <c r="L486" s="31">
        <v>390</v>
      </c>
      <c r="M486" s="31">
        <v>2.1387100000000001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390.4</v>
      </c>
      <c r="D487" s="36">
        <v>390.2</v>
      </c>
      <c r="E487" s="36">
        <v>382.59999999999997</v>
      </c>
      <c r="F487" s="36">
        <v>374.79999999999995</v>
      </c>
      <c r="G487" s="36">
        <v>367.19999999999993</v>
      </c>
      <c r="H487" s="36">
        <v>398</v>
      </c>
      <c r="I487" s="36">
        <v>405.6</v>
      </c>
      <c r="J487" s="36">
        <v>413.40000000000003</v>
      </c>
      <c r="K487" s="31">
        <v>397.8</v>
      </c>
      <c r="L487" s="31">
        <v>382.4</v>
      </c>
      <c r="M487" s="31">
        <v>1.70817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543</v>
      </c>
      <c r="D488" s="36">
        <v>537.83333333333337</v>
      </c>
      <c r="E488" s="36">
        <v>530.76666666666677</v>
      </c>
      <c r="F488" s="36">
        <v>518.53333333333342</v>
      </c>
      <c r="G488" s="36">
        <v>511.46666666666681</v>
      </c>
      <c r="H488" s="36">
        <v>550.06666666666672</v>
      </c>
      <c r="I488" s="36">
        <v>557.13333333333333</v>
      </c>
      <c r="J488" s="36">
        <v>569.36666666666667</v>
      </c>
      <c r="K488" s="31">
        <v>544.9</v>
      </c>
      <c r="L488" s="31">
        <v>525.6</v>
      </c>
      <c r="M488" s="31">
        <v>3.5653199999999998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1291.3</v>
      </c>
      <c r="D489" s="36">
        <v>1257.75</v>
      </c>
      <c r="E489" s="36">
        <v>1215.5</v>
      </c>
      <c r="F489" s="36">
        <v>1139.7</v>
      </c>
      <c r="G489" s="36">
        <v>1097.45</v>
      </c>
      <c r="H489" s="36">
        <v>1333.55</v>
      </c>
      <c r="I489" s="36">
        <v>1375.8</v>
      </c>
      <c r="J489" s="36">
        <v>1451.6</v>
      </c>
      <c r="K489" s="31">
        <v>1300</v>
      </c>
      <c r="L489" s="31">
        <v>1181.95</v>
      </c>
      <c r="M489" s="31">
        <v>47.797220000000003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1295.95</v>
      </c>
      <c r="D490" s="36">
        <v>1288.6833333333332</v>
      </c>
      <c r="E490" s="36">
        <v>1273.3666666666663</v>
      </c>
      <c r="F490" s="36">
        <v>1250.7833333333331</v>
      </c>
      <c r="G490" s="36">
        <v>1235.4666666666662</v>
      </c>
      <c r="H490" s="36">
        <v>1311.2666666666664</v>
      </c>
      <c r="I490" s="36">
        <v>1326.5833333333335</v>
      </c>
      <c r="J490" s="36">
        <v>1349.1666666666665</v>
      </c>
      <c r="K490" s="31">
        <v>1304</v>
      </c>
      <c r="L490" s="31">
        <v>1266.0999999999999</v>
      </c>
      <c r="M490" s="31">
        <v>2.6768700000000001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255.95</v>
      </c>
      <c r="D491" s="36">
        <v>253.98333333333332</v>
      </c>
      <c r="E491" s="36">
        <v>251.06666666666666</v>
      </c>
      <c r="F491" s="36">
        <v>246.18333333333334</v>
      </c>
      <c r="G491" s="36">
        <v>243.26666666666668</v>
      </c>
      <c r="H491" s="36">
        <v>258.86666666666667</v>
      </c>
      <c r="I491" s="36">
        <v>261.7833333333333</v>
      </c>
      <c r="J491" s="36">
        <v>266.66666666666663</v>
      </c>
      <c r="K491" s="31">
        <v>256.89999999999998</v>
      </c>
      <c r="L491" s="31">
        <v>249.1</v>
      </c>
      <c r="M491" s="31">
        <v>108.12029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287.14999999999998</v>
      </c>
      <c r="D492" s="36">
        <v>287.46666666666664</v>
      </c>
      <c r="E492" s="36">
        <v>283.68333333333328</v>
      </c>
      <c r="F492" s="36">
        <v>280.21666666666664</v>
      </c>
      <c r="G492" s="36">
        <v>276.43333333333328</v>
      </c>
      <c r="H492" s="36">
        <v>290.93333333333328</v>
      </c>
      <c r="I492" s="36">
        <v>294.7166666666667</v>
      </c>
      <c r="J492" s="36">
        <v>298.18333333333328</v>
      </c>
      <c r="K492" s="31">
        <v>291.25</v>
      </c>
      <c r="L492" s="31">
        <v>284</v>
      </c>
      <c r="M492" s="31">
        <v>7.17624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647.25</v>
      </c>
      <c r="D493" s="36">
        <v>654.13333333333333</v>
      </c>
      <c r="E493" s="36">
        <v>636.11666666666667</v>
      </c>
      <c r="F493" s="36">
        <v>624.98333333333335</v>
      </c>
      <c r="G493" s="36">
        <v>606.9666666666667</v>
      </c>
      <c r="H493" s="36">
        <v>665.26666666666665</v>
      </c>
      <c r="I493" s="36">
        <v>683.2833333333333</v>
      </c>
      <c r="J493" s="36">
        <v>694.41666666666663</v>
      </c>
      <c r="K493" s="31">
        <v>672.15</v>
      </c>
      <c r="L493" s="31">
        <v>643</v>
      </c>
      <c r="M493" s="31">
        <v>17.020800000000001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1701.8</v>
      </c>
      <c r="D494" s="36">
        <v>1702.1000000000001</v>
      </c>
      <c r="E494" s="36">
        <v>1692.1500000000003</v>
      </c>
      <c r="F494" s="36">
        <v>1682.5000000000002</v>
      </c>
      <c r="G494" s="36">
        <v>1672.5500000000004</v>
      </c>
      <c r="H494" s="36">
        <v>1711.7500000000002</v>
      </c>
      <c r="I494" s="36">
        <v>1721.7</v>
      </c>
      <c r="J494" s="36">
        <v>1731.3500000000001</v>
      </c>
      <c r="K494" s="31">
        <v>1712.05</v>
      </c>
      <c r="L494" s="31">
        <v>1692.45</v>
      </c>
      <c r="M494" s="31">
        <v>0.44456000000000001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2035.9</v>
      </c>
      <c r="D495" s="36">
        <v>1985.1499999999999</v>
      </c>
      <c r="E495" s="36">
        <v>1911.35</v>
      </c>
      <c r="F495" s="36">
        <v>1786.8</v>
      </c>
      <c r="G495" s="36">
        <v>1713</v>
      </c>
      <c r="H495" s="36">
        <v>2109.6999999999998</v>
      </c>
      <c r="I495" s="36">
        <v>2183.4999999999995</v>
      </c>
      <c r="J495" s="36">
        <v>2308.0499999999997</v>
      </c>
      <c r="K495" s="31">
        <v>2058.9499999999998</v>
      </c>
      <c r="L495" s="31">
        <v>1860.6</v>
      </c>
      <c r="M495" s="31">
        <v>2.02556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13.65</v>
      </c>
      <c r="D496" s="36">
        <v>13.433333333333332</v>
      </c>
      <c r="E496" s="36">
        <v>13.116666666666664</v>
      </c>
      <c r="F496" s="36">
        <v>12.583333333333332</v>
      </c>
      <c r="G496" s="36">
        <v>12.266666666666664</v>
      </c>
      <c r="H496" s="36">
        <v>13.966666666666663</v>
      </c>
      <c r="I496" s="36">
        <v>14.28333333333333</v>
      </c>
      <c r="J496" s="36">
        <v>14.816666666666663</v>
      </c>
      <c r="K496" s="31">
        <v>13.75</v>
      </c>
      <c r="L496" s="31">
        <v>12.9</v>
      </c>
      <c r="M496" s="31">
        <v>2927.0775100000001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942.65</v>
      </c>
      <c r="D497" s="36">
        <v>936.06666666666661</v>
      </c>
      <c r="E497" s="36">
        <v>924.13333333333321</v>
      </c>
      <c r="F497" s="36">
        <v>905.61666666666656</v>
      </c>
      <c r="G497" s="36">
        <v>893.68333333333317</v>
      </c>
      <c r="H497" s="36">
        <v>954.58333333333326</v>
      </c>
      <c r="I497" s="36">
        <v>966.51666666666665</v>
      </c>
      <c r="J497" s="36">
        <v>985.0333333333333</v>
      </c>
      <c r="K497" s="31">
        <v>948</v>
      </c>
      <c r="L497" s="31">
        <v>917.55</v>
      </c>
      <c r="M497" s="31">
        <v>30.13363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515.20000000000005</v>
      </c>
      <c r="D498" s="36">
        <v>510.71666666666664</v>
      </c>
      <c r="E498" s="36">
        <v>502.5333333333333</v>
      </c>
      <c r="F498" s="36">
        <v>489.86666666666667</v>
      </c>
      <c r="G498" s="36">
        <v>481.68333333333334</v>
      </c>
      <c r="H498" s="36">
        <v>523.38333333333321</v>
      </c>
      <c r="I498" s="36">
        <v>531.56666666666661</v>
      </c>
      <c r="J498" s="36">
        <v>544.23333333333323</v>
      </c>
      <c r="K498" s="31">
        <v>518.9</v>
      </c>
      <c r="L498" s="31">
        <v>498.05</v>
      </c>
      <c r="M498" s="31">
        <v>6.9906699999999997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817.75</v>
      </c>
      <c r="D500" s="36">
        <v>812.76666666666677</v>
      </c>
      <c r="E500" s="36">
        <v>804.63333333333355</v>
      </c>
      <c r="F500" s="36">
        <v>791.51666666666677</v>
      </c>
      <c r="G500" s="36">
        <v>783.38333333333355</v>
      </c>
      <c r="H500" s="36">
        <v>825.88333333333355</v>
      </c>
      <c r="I500" s="36">
        <v>834.01666666666677</v>
      </c>
      <c r="J500" s="36">
        <v>847.13333333333355</v>
      </c>
      <c r="K500" s="31">
        <v>820.9</v>
      </c>
      <c r="L500" s="31">
        <v>799.65</v>
      </c>
      <c r="M500" s="31">
        <v>0.60355000000000003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1356</v>
      </c>
      <c r="D501" s="36">
        <v>1349.45</v>
      </c>
      <c r="E501" s="36">
        <v>1336.95</v>
      </c>
      <c r="F501" s="36">
        <v>1317.9</v>
      </c>
      <c r="G501" s="36">
        <v>1305.4000000000001</v>
      </c>
      <c r="H501" s="36">
        <v>1368.5</v>
      </c>
      <c r="I501" s="36">
        <v>1381</v>
      </c>
      <c r="J501" s="36">
        <v>1400.05</v>
      </c>
      <c r="K501" s="31">
        <v>1361.95</v>
      </c>
      <c r="L501" s="31">
        <v>1330.4</v>
      </c>
      <c r="M501" s="31">
        <v>0.89602000000000004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434</v>
      </c>
      <c r="D502" s="36">
        <v>432.56666666666666</v>
      </c>
      <c r="E502" s="36">
        <v>428.63333333333333</v>
      </c>
      <c r="F502" s="36">
        <v>423.26666666666665</v>
      </c>
      <c r="G502" s="36">
        <v>419.33333333333331</v>
      </c>
      <c r="H502" s="36">
        <v>437.93333333333334</v>
      </c>
      <c r="I502" s="36">
        <v>441.86666666666662</v>
      </c>
      <c r="J502" s="36">
        <v>447.23333333333335</v>
      </c>
      <c r="K502" s="31">
        <v>436.5</v>
      </c>
      <c r="L502" s="31">
        <v>427.2</v>
      </c>
      <c r="M502" s="31">
        <v>53.315040000000003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21.15</v>
      </c>
      <c r="D503" s="36">
        <v>20.783333333333331</v>
      </c>
      <c r="E503" s="36">
        <v>20.316666666666663</v>
      </c>
      <c r="F503" s="36">
        <v>19.483333333333331</v>
      </c>
      <c r="G503" s="36">
        <v>19.016666666666662</v>
      </c>
      <c r="H503" s="36">
        <v>21.616666666666664</v>
      </c>
      <c r="I503" s="36">
        <v>22.083333333333332</v>
      </c>
      <c r="J503" s="31">
        <v>22.916666666666664</v>
      </c>
      <c r="K503" s="31">
        <v>21.25</v>
      </c>
      <c r="L503" s="31">
        <v>19.95</v>
      </c>
      <c r="M503" s="53">
        <v>3185.6715399999998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262.2</v>
      </c>
      <c r="D504" s="36">
        <v>261.68333333333334</v>
      </c>
      <c r="E504" s="36">
        <v>256.56666666666666</v>
      </c>
      <c r="F504" s="36">
        <v>250.93333333333334</v>
      </c>
      <c r="G504" s="36">
        <v>245.81666666666666</v>
      </c>
      <c r="H504" s="36">
        <v>267.31666666666666</v>
      </c>
      <c r="I504" s="36">
        <v>272.43333333333334</v>
      </c>
      <c r="J504" s="31">
        <v>278.06666666666666</v>
      </c>
      <c r="K504" s="31">
        <v>266.8</v>
      </c>
      <c r="L504" s="31">
        <v>256.05</v>
      </c>
      <c r="M504" s="53">
        <v>318.17471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624.9</v>
      </c>
      <c r="D505" s="36">
        <v>603.63333333333333</v>
      </c>
      <c r="E505" s="36">
        <v>577.26666666666665</v>
      </c>
      <c r="F505" s="36">
        <v>529.63333333333333</v>
      </c>
      <c r="G505" s="36">
        <v>503.26666666666665</v>
      </c>
      <c r="H505" s="36">
        <v>651.26666666666665</v>
      </c>
      <c r="I505" s="36">
        <v>677.63333333333321</v>
      </c>
      <c r="J505" s="36">
        <v>725.26666666666665</v>
      </c>
      <c r="K505" s="31">
        <v>630</v>
      </c>
      <c r="L505" s="31">
        <v>556</v>
      </c>
      <c r="M505" s="31">
        <v>64.866630000000001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15520.05</v>
      </c>
      <c r="D506" s="36">
        <v>15593.5</v>
      </c>
      <c r="E506" s="36">
        <v>15426.55</v>
      </c>
      <c r="F506" s="36">
        <v>15333.05</v>
      </c>
      <c r="G506" s="36">
        <v>15166.099999999999</v>
      </c>
      <c r="H506" s="36">
        <v>15687</v>
      </c>
      <c r="I506" s="36">
        <v>15853.95</v>
      </c>
      <c r="J506" s="36">
        <v>15947.45</v>
      </c>
      <c r="K506" s="31">
        <v>15760.45</v>
      </c>
      <c r="L506" s="31">
        <v>15500</v>
      </c>
      <c r="M506" s="31">
        <v>2.9180000000000001E-2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127.35</v>
      </c>
      <c r="D507" s="36">
        <v>125.41666666666664</v>
      </c>
      <c r="E507" s="36">
        <v>122.1333333333333</v>
      </c>
      <c r="F507" s="36">
        <v>116.91666666666666</v>
      </c>
      <c r="G507" s="36">
        <v>113.63333333333331</v>
      </c>
      <c r="H507" s="36">
        <v>130.63333333333327</v>
      </c>
      <c r="I507" s="36">
        <v>133.91666666666663</v>
      </c>
      <c r="J507" s="31">
        <v>139.13333333333327</v>
      </c>
      <c r="K507" s="31">
        <v>128.69999999999999</v>
      </c>
      <c r="L507" s="31">
        <v>120.2</v>
      </c>
      <c r="M507" s="53">
        <v>523.26124000000004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671.45</v>
      </c>
      <c r="D508" s="36">
        <v>664.69999999999993</v>
      </c>
      <c r="E508" s="36">
        <v>654.89999999999986</v>
      </c>
      <c r="F508" s="36">
        <v>638.34999999999991</v>
      </c>
      <c r="G508" s="36">
        <v>628.54999999999984</v>
      </c>
      <c r="H508" s="36">
        <v>681.24999999999989</v>
      </c>
      <c r="I508" s="36">
        <v>691.04999999999984</v>
      </c>
      <c r="J508" s="36">
        <v>707.59999999999991</v>
      </c>
      <c r="K508" s="31">
        <v>674.5</v>
      </c>
      <c r="L508" s="31">
        <v>648.15</v>
      </c>
      <c r="M508" s="31">
        <v>14.04289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1573.7</v>
      </c>
      <c r="D509" s="245">
        <v>1572.3999999999999</v>
      </c>
      <c r="E509" s="245">
        <v>1560.2999999999997</v>
      </c>
      <c r="F509" s="245">
        <v>1546.8999999999999</v>
      </c>
      <c r="G509" s="245">
        <v>1534.7999999999997</v>
      </c>
      <c r="H509" s="245">
        <v>1585.7999999999997</v>
      </c>
      <c r="I509" s="245">
        <v>1597.8999999999996</v>
      </c>
      <c r="J509" s="245">
        <v>1611.2999999999997</v>
      </c>
      <c r="K509" s="246">
        <v>1584.5</v>
      </c>
      <c r="L509" s="246">
        <v>1559</v>
      </c>
      <c r="M509" s="246">
        <v>0.29086000000000001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9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4"/>
      <c r="B5" s="355"/>
      <c r="C5" s="354"/>
      <c r="D5" s="35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6" t="s">
        <v>565</v>
      </c>
      <c r="C7" s="355"/>
      <c r="D7" s="7">
        <f>Main!B10</f>
        <v>45282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45281</v>
      </c>
      <c r="B10" s="32">
        <v>541303</v>
      </c>
      <c r="C10" s="31" t="s">
        <v>1055</v>
      </c>
      <c r="D10" s="31" t="s">
        <v>961</v>
      </c>
      <c r="E10" s="31" t="s">
        <v>574</v>
      </c>
      <c r="F10" s="86">
        <v>2100000</v>
      </c>
      <c r="G10" s="32">
        <v>5.45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45281</v>
      </c>
      <c r="B11" s="32">
        <v>539277</v>
      </c>
      <c r="C11" s="31" t="s">
        <v>1093</v>
      </c>
      <c r="D11" s="31" t="s">
        <v>884</v>
      </c>
      <c r="E11" s="31" t="s">
        <v>574</v>
      </c>
      <c r="F11" s="86">
        <v>8464047</v>
      </c>
      <c r="G11" s="32">
        <v>0.85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45281</v>
      </c>
      <c r="B12" s="32">
        <v>539277</v>
      </c>
      <c r="C12" s="31" t="s">
        <v>1093</v>
      </c>
      <c r="D12" s="31" t="s">
        <v>884</v>
      </c>
      <c r="E12" s="31" t="s">
        <v>575</v>
      </c>
      <c r="F12" s="86">
        <v>6464047</v>
      </c>
      <c r="G12" s="32">
        <v>0.91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45281</v>
      </c>
      <c r="B13" s="32">
        <v>540788</v>
      </c>
      <c r="C13" s="31" t="s">
        <v>1163</v>
      </c>
      <c r="D13" s="31" t="s">
        <v>1164</v>
      </c>
      <c r="E13" s="31" t="s">
        <v>574</v>
      </c>
      <c r="F13" s="86">
        <v>126000</v>
      </c>
      <c r="G13" s="32">
        <v>39.19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45281</v>
      </c>
      <c r="B14" s="32">
        <v>540788</v>
      </c>
      <c r="C14" s="31" t="s">
        <v>1163</v>
      </c>
      <c r="D14" s="31" t="s">
        <v>1165</v>
      </c>
      <c r="E14" s="31" t="s">
        <v>575</v>
      </c>
      <c r="F14" s="86">
        <v>126200</v>
      </c>
      <c r="G14" s="32">
        <v>39.19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45281</v>
      </c>
      <c r="B15" s="32">
        <v>544052</v>
      </c>
      <c r="C15" s="31" t="s">
        <v>1166</v>
      </c>
      <c r="D15" s="31" t="s">
        <v>1167</v>
      </c>
      <c r="E15" s="31" t="s">
        <v>574</v>
      </c>
      <c r="F15" s="86">
        <v>160000</v>
      </c>
      <c r="G15" s="32">
        <v>79.75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45281</v>
      </c>
      <c r="B16" s="32">
        <v>544052</v>
      </c>
      <c r="C16" s="31" t="s">
        <v>1166</v>
      </c>
      <c r="D16" s="31" t="s">
        <v>1167</v>
      </c>
      <c r="E16" s="31" t="s">
        <v>575</v>
      </c>
      <c r="F16" s="86">
        <v>42000</v>
      </c>
      <c r="G16" s="32">
        <v>76.55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45281</v>
      </c>
      <c r="B17" s="32">
        <v>544052</v>
      </c>
      <c r="C17" s="31" t="s">
        <v>1166</v>
      </c>
      <c r="D17" s="31" t="s">
        <v>1168</v>
      </c>
      <c r="E17" s="31" t="s">
        <v>574</v>
      </c>
      <c r="F17" s="86">
        <v>184000</v>
      </c>
      <c r="G17" s="32">
        <v>80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45281</v>
      </c>
      <c r="B18" s="32">
        <v>544052</v>
      </c>
      <c r="C18" s="31" t="s">
        <v>1166</v>
      </c>
      <c r="D18" s="31" t="s">
        <v>1101</v>
      </c>
      <c r="E18" s="31" t="s">
        <v>574</v>
      </c>
      <c r="F18" s="86">
        <v>36000</v>
      </c>
      <c r="G18" s="32">
        <v>77.33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45281</v>
      </c>
      <c r="B19" s="32">
        <v>544052</v>
      </c>
      <c r="C19" s="31" t="s">
        <v>1166</v>
      </c>
      <c r="D19" s="31" t="s">
        <v>1095</v>
      </c>
      <c r="E19" s="31" t="s">
        <v>574</v>
      </c>
      <c r="F19" s="86">
        <v>100000</v>
      </c>
      <c r="G19" s="32">
        <v>76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45281</v>
      </c>
      <c r="B20" s="32">
        <v>544052</v>
      </c>
      <c r="C20" s="31" t="s">
        <v>1166</v>
      </c>
      <c r="D20" s="31" t="s">
        <v>1169</v>
      </c>
      <c r="E20" s="31" t="s">
        <v>574</v>
      </c>
      <c r="F20" s="86">
        <v>146000</v>
      </c>
      <c r="G20" s="32">
        <v>80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45281</v>
      </c>
      <c r="B21" s="32">
        <v>504340</v>
      </c>
      <c r="C21" s="31" t="s">
        <v>1170</v>
      </c>
      <c r="D21" s="31" t="s">
        <v>1171</v>
      </c>
      <c r="E21" s="31" t="s">
        <v>574</v>
      </c>
      <c r="F21" s="86">
        <v>100000</v>
      </c>
      <c r="G21" s="32">
        <v>9.52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45281</v>
      </c>
      <c r="B22" s="32">
        <v>504340</v>
      </c>
      <c r="C22" s="31" t="s">
        <v>1170</v>
      </c>
      <c r="D22" s="31" t="s">
        <v>1172</v>
      </c>
      <c r="E22" s="31" t="s">
        <v>575</v>
      </c>
      <c r="F22" s="86">
        <v>244620</v>
      </c>
      <c r="G22" s="32">
        <v>9.43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45281</v>
      </c>
      <c r="B23" s="32">
        <v>512379</v>
      </c>
      <c r="C23" s="31" t="s">
        <v>1173</v>
      </c>
      <c r="D23" s="31" t="s">
        <v>1105</v>
      </c>
      <c r="E23" s="31" t="s">
        <v>574</v>
      </c>
      <c r="F23" s="86">
        <v>2275015</v>
      </c>
      <c r="G23" s="32">
        <v>24.55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45281</v>
      </c>
      <c r="B24" s="32">
        <v>512379</v>
      </c>
      <c r="C24" s="31" t="s">
        <v>1173</v>
      </c>
      <c r="D24" s="31" t="s">
        <v>1105</v>
      </c>
      <c r="E24" s="31" t="s">
        <v>575</v>
      </c>
      <c r="F24" s="86">
        <v>2033224</v>
      </c>
      <c r="G24" s="32">
        <v>24.25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45281</v>
      </c>
      <c r="B25" s="32">
        <v>530825</v>
      </c>
      <c r="C25" s="31" t="s">
        <v>1174</v>
      </c>
      <c r="D25" s="31" t="s">
        <v>1175</v>
      </c>
      <c r="E25" s="31" t="s">
        <v>574</v>
      </c>
      <c r="F25" s="86">
        <v>50000</v>
      </c>
      <c r="G25" s="32">
        <v>72.06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45281</v>
      </c>
      <c r="B26" s="32">
        <v>530825</v>
      </c>
      <c r="C26" s="31" t="s">
        <v>1174</v>
      </c>
      <c r="D26" s="31" t="s">
        <v>1176</v>
      </c>
      <c r="E26" s="31" t="s">
        <v>574</v>
      </c>
      <c r="F26" s="86">
        <v>57519</v>
      </c>
      <c r="G26" s="32">
        <v>73.52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45281</v>
      </c>
      <c r="B27" s="32">
        <v>504351</v>
      </c>
      <c r="C27" s="31" t="s">
        <v>1096</v>
      </c>
      <c r="D27" s="31" t="s">
        <v>1177</v>
      </c>
      <c r="E27" s="31" t="s">
        <v>575</v>
      </c>
      <c r="F27" s="86">
        <v>10670391</v>
      </c>
      <c r="G27" s="32">
        <v>1.55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45281</v>
      </c>
      <c r="B28" s="32">
        <v>512441</v>
      </c>
      <c r="C28" s="31" t="s">
        <v>1052</v>
      </c>
      <c r="D28" s="31" t="s">
        <v>1178</v>
      </c>
      <c r="E28" s="31" t="s">
        <v>574</v>
      </c>
      <c r="F28" s="86">
        <v>200000</v>
      </c>
      <c r="G28" s="32">
        <v>16.059999999999999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45281</v>
      </c>
      <c r="B29" s="32">
        <v>512441</v>
      </c>
      <c r="C29" s="31" t="s">
        <v>1052</v>
      </c>
      <c r="D29" s="31" t="s">
        <v>1097</v>
      </c>
      <c r="E29" s="31" t="s">
        <v>575</v>
      </c>
      <c r="F29" s="86">
        <v>725000</v>
      </c>
      <c r="G29" s="32">
        <v>16.059999999999999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45281</v>
      </c>
      <c r="B30" s="32">
        <v>512441</v>
      </c>
      <c r="C30" s="31" t="s">
        <v>1052</v>
      </c>
      <c r="D30" s="31" t="s">
        <v>1100</v>
      </c>
      <c r="E30" s="31" t="s">
        <v>574</v>
      </c>
      <c r="F30" s="86">
        <v>90004</v>
      </c>
      <c r="G30" s="32">
        <v>16.059999999999999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45281</v>
      </c>
      <c r="B31" s="32">
        <v>512441</v>
      </c>
      <c r="C31" s="31" t="s">
        <v>1052</v>
      </c>
      <c r="D31" s="31" t="s">
        <v>1100</v>
      </c>
      <c r="E31" s="31" t="s">
        <v>575</v>
      </c>
      <c r="F31" s="86">
        <v>120789</v>
      </c>
      <c r="G31" s="32">
        <v>15.96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45281</v>
      </c>
      <c r="B32" s="32">
        <v>537707</v>
      </c>
      <c r="C32" s="31" t="s">
        <v>1179</v>
      </c>
      <c r="D32" s="31" t="s">
        <v>884</v>
      </c>
      <c r="E32" s="31" t="s">
        <v>574</v>
      </c>
      <c r="F32" s="86">
        <v>85000</v>
      </c>
      <c r="G32" s="32">
        <v>17.670000000000002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45281</v>
      </c>
      <c r="B33" s="32">
        <v>537707</v>
      </c>
      <c r="C33" s="31" t="s">
        <v>1179</v>
      </c>
      <c r="D33" s="31" t="s">
        <v>884</v>
      </c>
      <c r="E33" s="31" t="s">
        <v>575</v>
      </c>
      <c r="F33" s="86">
        <v>85000</v>
      </c>
      <c r="G33" s="32">
        <v>17.899999999999999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45281</v>
      </c>
      <c r="B34" s="32">
        <v>537707</v>
      </c>
      <c r="C34" s="31" t="s">
        <v>1179</v>
      </c>
      <c r="D34" s="31" t="s">
        <v>1180</v>
      </c>
      <c r="E34" s="31" t="s">
        <v>575</v>
      </c>
      <c r="F34" s="86">
        <v>150000</v>
      </c>
      <c r="G34" s="32">
        <v>17.899999999999999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45281</v>
      </c>
      <c r="B35" s="32">
        <v>537707</v>
      </c>
      <c r="C35" s="31" t="s">
        <v>1179</v>
      </c>
      <c r="D35" s="31" t="s">
        <v>1181</v>
      </c>
      <c r="E35" s="31" t="s">
        <v>575</v>
      </c>
      <c r="F35" s="86">
        <v>262853</v>
      </c>
      <c r="G35" s="32">
        <v>17.68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45281</v>
      </c>
      <c r="B36" s="32">
        <v>540190</v>
      </c>
      <c r="C36" s="31" t="s">
        <v>1182</v>
      </c>
      <c r="D36" s="31" t="s">
        <v>1183</v>
      </c>
      <c r="E36" s="31" t="s">
        <v>574</v>
      </c>
      <c r="F36" s="86">
        <v>20000</v>
      </c>
      <c r="G36" s="32">
        <v>42.45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45281</v>
      </c>
      <c r="B37" s="32">
        <v>540190</v>
      </c>
      <c r="C37" s="31" t="s">
        <v>1182</v>
      </c>
      <c r="D37" s="31" t="s">
        <v>1184</v>
      </c>
      <c r="E37" s="31" t="s">
        <v>575</v>
      </c>
      <c r="F37" s="86">
        <v>40002</v>
      </c>
      <c r="G37" s="32">
        <v>42.43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45281</v>
      </c>
      <c r="B38" s="32">
        <v>530197</v>
      </c>
      <c r="C38" s="31" t="s">
        <v>1185</v>
      </c>
      <c r="D38" s="31" t="s">
        <v>1186</v>
      </c>
      <c r="E38" s="31" t="s">
        <v>574</v>
      </c>
      <c r="F38" s="86">
        <v>19500</v>
      </c>
      <c r="G38" s="32">
        <v>61.66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45281</v>
      </c>
      <c r="B39" s="32">
        <v>539492</v>
      </c>
      <c r="C39" s="31" t="s">
        <v>1079</v>
      </c>
      <c r="D39" s="31" t="s">
        <v>1080</v>
      </c>
      <c r="E39" s="31" t="s">
        <v>574</v>
      </c>
      <c r="F39" s="86">
        <v>11914</v>
      </c>
      <c r="G39" s="32">
        <v>28.23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45281</v>
      </c>
      <c r="B40" s="32">
        <v>539492</v>
      </c>
      <c r="C40" s="31" t="s">
        <v>1079</v>
      </c>
      <c r="D40" s="31" t="s">
        <v>1080</v>
      </c>
      <c r="E40" s="31" t="s">
        <v>575</v>
      </c>
      <c r="F40" s="86">
        <v>93046</v>
      </c>
      <c r="G40" s="32">
        <v>28.66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45281</v>
      </c>
      <c r="B41" s="32">
        <v>531737</v>
      </c>
      <c r="C41" s="31" t="s">
        <v>1187</v>
      </c>
      <c r="D41" s="31" t="s">
        <v>1099</v>
      </c>
      <c r="E41" s="31" t="s">
        <v>574</v>
      </c>
      <c r="F41" s="86">
        <v>5000000</v>
      </c>
      <c r="G41" s="32">
        <v>0.92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45281</v>
      </c>
      <c r="B42" s="32">
        <v>524238</v>
      </c>
      <c r="C42" s="31" t="s">
        <v>1188</v>
      </c>
      <c r="D42" s="31" t="s">
        <v>1189</v>
      </c>
      <c r="E42" s="31" t="s">
        <v>575</v>
      </c>
      <c r="F42" s="86">
        <v>25976</v>
      </c>
      <c r="G42" s="32">
        <v>11.52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45281</v>
      </c>
      <c r="B43" s="32">
        <v>524238</v>
      </c>
      <c r="C43" s="31" t="s">
        <v>1188</v>
      </c>
      <c r="D43" s="31" t="s">
        <v>1190</v>
      </c>
      <c r="E43" s="31" t="s">
        <v>574</v>
      </c>
      <c r="F43" s="86">
        <v>30000</v>
      </c>
      <c r="G43" s="32">
        <v>11.52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45281</v>
      </c>
      <c r="B44" s="32">
        <v>539206</v>
      </c>
      <c r="C44" s="31" t="s">
        <v>1191</v>
      </c>
      <c r="D44" s="31" t="s">
        <v>1192</v>
      </c>
      <c r="E44" s="31" t="s">
        <v>575</v>
      </c>
      <c r="F44" s="86">
        <v>20000</v>
      </c>
      <c r="G44" s="32">
        <v>28.12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45281</v>
      </c>
      <c r="B45" s="32">
        <v>532467</v>
      </c>
      <c r="C45" s="31" t="s">
        <v>1193</v>
      </c>
      <c r="D45" s="31" t="s">
        <v>1194</v>
      </c>
      <c r="E45" s="31" t="s">
        <v>574</v>
      </c>
      <c r="F45" s="86">
        <v>90898</v>
      </c>
      <c r="G45" s="32">
        <v>304.95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45281</v>
      </c>
      <c r="B46" s="32">
        <v>540377</v>
      </c>
      <c r="C46" s="31" t="s">
        <v>991</v>
      </c>
      <c r="D46" s="31" t="s">
        <v>1195</v>
      </c>
      <c r="E46" s="31" t="s">
        <v>575</v>
      </c>
      <c r="F46" s="86">
        <v>1996777</v>
      </c>
      <c r="G46" s="32">
        <v>2.19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45281</v>
      </c>
      <c r="B47" s="32">
        <v>540377</v>
      </c>
      <c r="C47" s="31" t="s">
        <v>991</v>
      </c>
      <c r="D47" s="31" t="s">
        <v>1196</v>
      </c>
      <c r="E47" s="31" t="s">
        <v>575</v>
      </c>
      <c r="F47" s="86">
        <v>1719753</v>
      </c>
      <c r="G47" s="32">
        <v>2.19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45281</v>
      </c>
      <c r="B48" s="32">
        <v>531784</v>
      </c>
      <c r="C48" s="31" t="s">
        <v>1197</v>
      </c>
      <c r="D48" s="31" t="s">
        <v>1198</v>
      </c>
      <c r="E48" s="31" t="s">
        <v>575</v>
      </c>
      <c r="F48" s="86">
        <v>1000000</v>
      </c>
      <c r="G48" s="32">
        <v>2.37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45281</v>
      </c>
      <c r="B49" s="32">
        <v>534532</v>
      </c>
      <c r="C49" s="31" t="s">
        <v>1059</v>
      </c>
      <c r="D49" s="31" t="s">
        <v>1199</v>
      </c>
      <c r="E49" s="31" t="s">
        <v>575</v>
      </c>
      <c r="F49" s="86">
        <v>938734</v>
      </c>
      <c r="G49" s="32">
        <v>7.44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45281</v>
      </c>
      <c r="B50" s="32">
        <v>534532</v>
      </c>
      <c r="C50" s="31" t="s">
        <v>1059</v>
      </c>
      <c r="D50" s="31" t="s">
        <v>1200</v>
      </c>
      <c r="E50" s="31" t="s">
        <v>575</v>
      </c>
      <c r="F50" s="86">
        <v>7683</v>
      </c>
      <c r="G50" s="32">
        <v>7.92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45281</v>
      </c>
      <c r="B51" s="32">
        <v>534532</v>
      </c>
      <c r="C51" s="31" t="s">
        <v>1059</v>
      </c>
      <c r="D51" s="31" t="s">
        <v>1200</v>
      </c>
      <c r="E51" s="31" t="s">
        <v>574</v>
      </c>
      <c r="F51" s="86">
        <v>324195</v>
      </c>
      <c r="G51" s="32">
        <v>7.44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45281</v>
      </c>
      <c r="B52" s="32">
        <v>522036</v>
      </c>
      <c r="C52" s="31" t="s">
        <v>1201</v>
      </c>
      <c r="D52" s="31" t="s">
        <v>1202</v>
      </c>
      <c r="E52" s="31" t="s">
        <v>574</v>
      </c>
      <c r="F52" s="86">
        <v>17000</v>
      </c>
      <c r="G52" s="32">
        <v>68.569999999999993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45281</v>
      </c>
      <c r="B53" s="32">
        <v>522036</v>
      </c>
      <c r="C53" s="31" t="s">
        <v>1201</v>
      </c>
      <c r="D53" s="31" t="s">
        <v>884</v>
      </c>
      <c r="E53" s="31" t="s">
        <v>575</v>
      </c>
      <c r="F53" s="86">
        <v>18536</v>
      </c>
      <c r="G53" s="32">
        <v>68.569999999999993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45281</v>
      </c>
      <c r="B54" s="32">
        <v>522036</v>
      </c>
      <c r="C54" s="31" t="s">
        <v>1201</v>
      </c>
      <c r="D54" s="31" t="s">
        <v>1203</v>
      </c>
      <c r="E54" s="31" t="s">
        <v>574</v>
      </c>
      <c r="F54" s="86">
        <v>17000</v>
      </c>
      <c r="G54" s="32">
        <v>68.569999999999993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45281</v>
      </c>
      <c r="B55" s="32">
        <v>522036</v>
      </c>
      <c r="C55" s="31" t="s">
        <v>1201</v>
      </c>
      <c r="D55" s="31" t="s">
        <v>1204</v>
      </c>
      <c r="E55" s="31" t="s">
        <v>574</v>
      </c>
      <c r="F55" s="86">
        <v>16000</v>
      </c>
      <c r="G55" s="32">
        <v>68.569999999999993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45281</v>
      </c>
      <c r="B56" s="32">
        <v>539402</v>
      </c>
      <c r="C56" s="31" t="s">
        <v>1081</v>
      </c>
      <c r="D56" s="31" t="s">
        <v>1205</v>
      </c>
      <c r="E56" s="31" t="s">
        <v>575</v>
      </c>
      <c r="F56" s="86">
        <v>73800</v>
      </c>
      <c r="G56" s="32">
        <v>20.95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45281</v>
      </c>
      <c r="B57" s="32">
        <v>511644</v>
      </c>
      <c r="C57" s="31" t="s">
        <v>1206</v>
      </c>
      <c r="D57" s="31" t="s">
        <v>884</v>
      </c>
      <c r="E57" s="31" t="s">
        <v>575</v>
      </c>
      <c r="F57" s="86">
        <v>2594</v>
      </c>
      <c r="G57" s="32">
        <v>185.7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45281</v>
      </c>
      <c r="B58" s="32">
        <v>543400</v>
      </c>
      <c r="C58" s="31" t="s">
        <v>1207</v>
      </c>
      <c r="D58" s="31" t="s">
        <v>1208</v>
      </c>
      <c r="E58" s="31" t="s">
        <v>574</v>
      </c>
      <c r="F58" s="86">
        <v>36000</v>
      </c>
      <c r="G58" s="32">
        <v>12.09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45281</v>
      </c>
      <c r="B59" s="32">
        <v>517536</v>
      </c>
      <c r="C59" s="31" t="s">
        <v>1209</v>
      </c>
      <c r="D59" s="31" t="s">
        <v>1210</v>
      </c>
      <c r="E59" s="31" t="s">
        <v>574</v>
      </c>
      <c r="F59" s="86">
        <v>159699</v>
      </c>
      <c r="G59" s="32">
        <v>620.75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45281</v>
      </c>
      <c r="B60" s="32">
        <v>517536</v>
      </c>
      <c r="C60" s="31" t="s">
        <v>1209</v>
      </c>
      <c r="D60" s="31" t="s">
        <v>1211</v>
      </c>
      <c r="E60" s="31" t="s">
        <v>575</v>
      </c>
      <c r="F60" s="86">
        <v>200000</v>
      </c>
      <c r="G60" s="32">
        <v>619.1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45281</v>
      </c>
      <c r="B61" s="32">
        <v>517536</v>
      </c>
      <c r="C61" s="31" t="s">
        <v>1209</v>
      </c>
      <c r="D61" s="31" t="s">
        <v>1212</v>
      </c>
      <c r="E61" s="31" t="s">
        <v>575</v>
      </c>
      <c r="F61" s="86">
        <v>200000</v>
      </c>
      <c r="G61" s="32">
        <v>620.49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45281</v>
      </c>
      <c r="B62" s="32">
        <v>517536</v>
      </c>
      <c r="C62" s="31" t="s">
        <v>1209</v>
      </c>
      <c r="D62" s="31" t="s">
        <v>1200</v>
      </c>
      <c r="E62" s="31" t="s">
        <v>574</v>
      </c>
      <c r="F62" s="86">
        <v>173903</v>
      </c>
      <c r="G62" s="32">
        <v>632.66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45281</v>
      </c>
      <c r="B63" s="32">
        <v>517536</v>
      </c>
      <c r="C63" s="31" t="s">
        <v>1209</v>
      </c>
      <c r="D63" s="31" t="s">
        <v>1200</v>
      </c>
      <c r="E63" s="31" t="s">
        <v>575</v>
      </c>
      <c r="F63" s="86">
        <v>1226</v>
      </c>
      <c r="G63" s="32">
        <v>640.65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45281</v>
      </c>
      <c r="B64" s="32">
        <v>517536</v>
      </c>
      <c r="C64" s="31" t="s">
        <v>1209</v>
      </c>
      <c r="D64" s="31" t="s">
        <v>1213</v>
      </c>
      <c r="E64" s="31" t="s">
        <v>574</v>
      </c>
      <c r="F64" s="86">
        <v>171957</v>
      </c>
      <c r="G64" s="32">
        <v>638.14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45281</v>
      </c>
      <c r="B65" s="32">
        <v>517536</v>
      </c>
      <c r="C65" s="31" t="s">
        <v>1209</v>
      </c>
      <c r="D65" s="31" t="s">
        <v>1214</v>
      </c>
      <c r="E65" s="31" t="s">
        <v>575</v>
      </c>
      <c r="F65" s="86">
        <v>1500000</v>
      </c>
      <c r="G65" s="32">
        <v>626.07000000000005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45281</v>
      </c>
      <c r="B66" s="32">
        <v>517536</v>
      </c>
      <c r="C66" s="31" t="s">
        <v>1209</v>
      </c>
      <c r="D66" s="31" t="s">
        <v>1098</v>
      </c>
      <c r="E66" s="31" t="s">
        <v>574</v>
      </c>
      <c r="F66" s="86">
        <v>197527</v>
      </c>
      <c r="G66" s="32">
        <v>617.70000000000005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45281</v>
      </c>
      <c r="B67" s="32">
        <v>517536</v>
      </c>
      <c r="C67" s="31" t="s">
        <v>1209</v>
      </c>
      <c r="D67" s="31" t="s">
        <v>1213</v>
      </c>
      <c r="E67" s="31" t="s">
        <v>575</v>
      </c>
      <c r="F67" s="86">
        <v>6206</v>
      </c>
      <c r="G67" s="32">
        <v>637.83000000000004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45281</v>
      </c>
      <c r="B68" s="32">
        <v>517536</v>
      </c>
      <c r="C68" s="31" t="s">
        <v>1209</v>
      </c>
      <c r="D68" s="31" t="s">
        <v>1099</v>
      </c>
      <c r="E68" s="31" t="s">
        <v>575</v>
      </c>
      <c r="F68" s="86">
        <v>167780</v>
      </c>
      <c r="G68" s="32">
        <v>633.20000000000005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45281</v>
      </c>
      <c r="B69" s="32">
        <v>517536</v>
      </c>
      <c r="C69" s="31" t="s">
        <v>1209</v>
      </c>
      <c r="D69" s="31" t="s">
        <v>1098</v>
      </c>
      <c r="E69" s="31" t="s">
        <v>575</v>
      </c>
      <c r="F69" s="86">
        <v>93027</v>
      </c>
      <c r="G69" s="32">
        <v>636.41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45281</v>
      </c>
      <c r="B70" s="32">
        <v>517536</v>
      </c>
      <c r="C70" s="31" t="s">
        <v>1209</v>
      </c>
      <c r="D70" s="31" t="s">
        <v>1099</v>
      </c>
      <c r="E70" s="31" t="s">
        <v>574</v>
      </c>
      <c r="F70" s="86">
        <v>367780</v>
      </c>
      <c r="G70" s="32">
        <v>617.61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45281</v>
      </c>
      <c r="B71" s="32">
        <v>539287</v>
      </c>
      <c r="C71" s="31" t="s">
        <v>1103</v>
      </c>
      <c r="D71" s="31" t="s">
        <v>1104</v>
      </c>
      <c r="E71" s="31" t="s">
        <v>575</v>
      </c>
      <c r="F71" s="86">
        <v>54794</v>
      </c>
      <c r="G71" s="32">
        <v>26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45281</v>
      </c>
      <c r="B72" s="32">
        <v>539287</v>
      </c>
      <c r="C72" s="31" t="s">
        <v>1103</v>
      </c>
      <c r="D72" s="31" t="s">
        <v>1215</v>
      </c>
      <c r="E72" s="31" t="s">
        <v>574</v>
      </c>
      <c r="F72" s="86">
        <v>40968</v>
      </c>
      <c r="G72" s="32">
        <v>25.65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45281</v>
      </c>
      <c r="B73" s="32">
        <v>539287</v>
      </c>
      <c r="C73" s="31" t="s">
        <v>1103</v>
      </c>
      <c r="D73" s="31" t="s">
        <v>1215</v>
      </c>
      <c r="E73" s="31" t="s">
        <v>575</v>
      </c>
      <c r="F73" s="86">
        <v>500</v>
      </c>
      <c r="G73" s="32">
        <v>25.78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45281</v>
      </c>
      <c r="B74" s="32">
        <v>538742</v>
      </c>
      <c r="C74" s="31" t="s">
        <v>1216</v>
      </c>
      <c r="D74" s="31" t="s">
        <v>1217</v>
      </c>
      <c r="E74" s="31" t="s">
        <v>575</v>
      </c>
      <c r="F74" s="86">
        <v>41679</v>
      </c>
      <c r="G74" s="32">
        <v>16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45281</v>
      </c>
      <c r="B75" s="32">
        <v>539495</v>
      </c>
      <c r="C75" s="31" t="s">
        <v>1053</v>
      </c>
      <c r="D75" s="31" t="s">
        <v>1082</v>
      </c>
      <c r="E75" s="31" t="s">
        <v>575</v>
      </c>
      <c r="F75" s="86">
        <v>7827</v>
      </c>
      <c r="G75" s="32">
        <v>25.1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45281</v>
      </c>
      <c r="B76" s="32">
        <v>543617</v>
      </c>
      <c r="C76" s="31" t="s">
        <v>1218</v>
      </c>
      <c r="D76" s="31" t="s">
        <v>1219</v>
      </c>
      <c r="E76" s="31" t="s">
        <v>575</v>
      </c>
      <c r="F76" s="86">
        <v>52800</v>
      </c>
      <c r="G76" s="32">
        <v>43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45281</v>
      </c>
      <c r="B77" s="32">
        <v>543617</v>
      </c>
      <c r="C77" s="31" t="s">
        <v>1218</v>
      </c>
      <c r="D77" s="31" t="s">
        <v>1164</v>
      </c>
      <c r="E77" s="31" t="s">
        <v>574</v>
      </c>
      <c r="F77" s="86">
        <v>52800</v>
      </c>
      <c r="G77" s="32">
        <v>43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45281</v>
      </c>
      <c r="B78" s="32">
        <v>540709</v>
      </c>
      <c r="C78" s="31" t="s">
        <v>1220</v>
      </c>
      <c r="D78" s="31" t="s">
        <v>983</v>
      </c>
      <c r="E78" s="31" t="s">
        <v>575</v>
      </c>
      <c r="F78" s="86">
        <v>3018310</v>
      </c>
      <c r="G78" s="32">
        <v>3.32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45281</v>
      </c>
      <c r="B79" s="32">
        <v>540709</v>
      </c>
      <c r="C79" s="31" t="s">
        <v>1220</v>
      </c>
      <c r="D79" s="31" t="s">
        <v>983</v>
      </c>
      <c r="E79" s="31" t="s">
        <v>574</v>
      </c>
      <c r="F79" s="86">
        <v>784100</v>
      </c>
      <c r="G79" s="32">
        <v>3.26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45281</v>
      </c>
      <c r="B80" s="32">
        <v>540709</v>
      </c>
      <c r="C80" s="31" t="s">
        <v>1220</v>
      </c>
      <c r="D80" s="31" t="s">
        <v>1094</v>
      </c>
      <c r="E80" s="31" t="s">
        <v>574</v>
      </c>
      <c r="F80" s="86">
        <v>2441868</v>
      </c>
      <c r="G80" s="32">
        <v>3.21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45281</v>
      </c>
      <c r="B81" s="32">
        <v>540709</v>
      </c>
      <c r="C81" s="31" t="s">
        <v>1220</v>
      </c>
      <c r="D81" s="31" t="s">
        <v>1094</v>
      </c>
      <c r="E81" s="31" t="s">
        <v>575</v>
      </c>
      <c r="F81" s="86">
        <v>1941868</v>
      </c>
      <c r="G81" s="32">
        <v>3.21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45281</v>
      </c>
      <c r="B82" s="32">
        <v>539669</v>
      </c>
      <c r="C82" s="31" t="s">
        <v>1083</v>
      </c>
      <c r="D82" s="31" t="s">
        <v>884</v>
      </c>
      <c r="E82" s="31" t="s">
        <v>574</v>
      </c>
      <c r="F82" s="86">
        <v>1191827</v>
      </c>
      <c r="G82" s="32">
        <v>0.56000000000000005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45281</v>
      </c>
      <c r="B83" s="32">
        <v>530267</v>
      </c>
      <c r="C83" s="31" t="s">
        <v>1221</v>
      </c>
      <c r="D83" s="31" t="s">
        <v>1222</v>
      </c>
      <c r="E83" s="31" t="s">
        <v>575</v>
      </c>
      <c r="F83" s="86">
        <v>44079</v>
      </c>
      <c r="G83" s="32">
        <v>42.75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45281</v>
      </c>
      <c r="B84" s="32">
        <v>532092</v>
      </c>
      <c r="C84" s="31" t="s">
        <v>1223</v>
      </c>
      <c r="D84" s="31" t="s">
        <v>1224</v>
      </c>
      <c r="E84" s="31" t="s">
        <v>574</v>
      </c>
      <c r="F84" s="86">
        <v>225513</v>
      </c>
      <c r="G84" s="32">
        <v>5.45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45281</v>
      </c>
      <c r="B85" s="32">
        <v>532092</v>
      </c>
      <c r="C85" s="31" t="s">
        <v>1223</v>
      </c>
      <c r="D85" s="31" t="s">
        <v>1225</v>
      </c>
      <c r="E85" s="31" t="s">
        <v>574</v>
      </c>
      <c r="F85" s="86">
        <v>340000</v>
      </c>
      <c r="G85" s="32">
        <v>5.45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45281</v>
      </c>
      <c r="B86" s="32">
        <v>532092</v>
      </c>
      <c r="C86" s="31" t="s">
        <v>1223</v>
      </c>
      <c r="D86" s="31" t="s">
        <v>1226</v>
      </c>
      <c r="E86" s="31" t="s">
        <v>575</v>
      </c>
      <c r="F86" s="86">
        <v>371780</v>
      </c>
      <c r="G86" s="32">
        <v>5.45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45281</v>
      </c>
      <c r="B87" s="32">
        <v>530025</v>
      </c>
      <c r="C87" s="31" t="s">
        <v>1227</v>
      </c>
      <c r="D87" s="31" t="s">
        <v>1228</v>
      </c>
      <c r="E87" s="31" t="s">
        <v>575</v>
      </c>
      <c r="F87" s="86">
        <v>73158</v>
      </c>
      <c r="G87" s="32">
        <v>18.05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45281</v>
      </c>
      <c r="B88" s="32">
        <v>530035</v>
      </c>
      <c r="C88" s="31" t="s">
        <v>1229</v>
      </c>
      <c r="D88" s="31" t="s">
        <v>1230</v>
      </c>
      <c r="E88" s="31" t="s">
        <v>575</v>
      </c>
      <c r="F88" s="86">
        <v>2</v>
      </c>
      <c r="G88" s="32">
        <v>30.39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45281</v>
      </c>
      <c r="B89" s="32">
        <v>530035</v>
      </c>
      <c r="C89" s="31" t="s">
        <v>1229</v>
      </c>
      <c r="D89" s="31" t="s">
        <v>1230</v>
      </c>
      <c r="E89" s="31" t="s">
        <v>574</v>
      </c>
      <c r="F89" s="86">
        <v>27120</v>
      </c>
      <c r="G89" s="32">
        <v>30.39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45281</v>
      </c>
      <c r="B90" s="32">
        <v>538875</v>
      </c>
      <c r="C90" s="31" t="s">
        <v>1231</v>
      </c>
      <c r="D90" s="31" t="s">
        <v>1232</v>
      </c>
      <c r="E90" s="31" t="s">
        <v>575</v>
      </c>
      <c r="F90" s="86">
        <v>50110</v>
      </c>
      <c r="G90" s="32">
        <v>12.08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45281</v>
      </c>
      <c r="B91" s="32">
        <v>538875</v>
      </c>
      <c r="C91" s="31" t="s">
        <v>1231</v>
      </c>
      <c r="D91" s="31" t="s">
        <v>1233</v>
      </c>
      <c r="E91" s="31" t="s">
        <v>574</v>
      </c>
      <c r="F91" s="86">
        <v>49616</v>
      </c>
      <c r="G91" s="32">
        <v>12.26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45281</v>
      </c>
      <c r="B92" s="32">
        <v>540072</v>
      </c>
      <c r="C92" s="31" t="s">
        <v>1234</v>
      </c>
      <c r="D92" s="31" t="s">
        <v>1235</v>
      </c>
      <c r="E92" s="31" t="s">
        <v>574</v>
      </c>
      <c r="F92" s="86">
        <v>70000</v>
      </c>
      <c r="G92" s="32">
        <v>10.5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45281</v>
      </c>
      <c r="B93" s="32">
        <v>540072</v>
      </c>
      <c r="C93" s="31" t="s">
        <v>1234</v>
      </c>
      <c r="D93" s="31" t="s">
        <v>1236</v>
      </c>
      <c r="E93" s="31" t="s">
        <v>575</v>
      </c>
      <c r="F93" s="86">
        <v>70000</v>
      </c>
      <c r="G93" s="32">
        <v>10.37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45281</v>
      </c>
      <c r="B94" s="32">
        <v>544047</v>
      </c>
      <c r="C94" s="31" t="s">
        <v>1237</v>
      </c>
      <c r="D94" s="31" t="s">
        <v>1099</v>
      </c>
      <c r="E94" s="31" t="s">
        <v>574</v>
      </c>
      <c r="F94" s="86">
        <v>180000</v>
      </c>
      <c r="G94" s="32">
        <v>56.83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45281</v>
      </c>
      <c r="B95" s="32">
        <v>544047</v>
      </c>
      <c r="C95" s="31" t="s">
        <v>1237</v>
      </c>
      <c r="D95" s="31" t="s">
        <v>884</v>
      </c>
      <c r="E95" s="31" t="s">
        <v>574</v>
      </c>
      <c r="F95" s="86">
        <v>228000</v>
      </c>
      <c r="G95" s="32">
        <v>56.09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45281</v>
      </c>
      <c r="B96" s="32">
        <v>540492</v>
      </c>
      <c r="C96" s="31" t="s">
        <v>1238</v>
      </c>
      <c r="D96" s="31" t="s">
        <v>1239</v>
      </c>
      <c r="E96" s="31" t="s">
        <v>574</v>
      </c>
      <c r="F96" s="86">
        <v>860000</v>
      </c>
      <c r="G96" s="32">
        <v>110.98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45281</v>
      </c>
      <c r="B97" s="32">
        <v>540492</v>
      </c>
      <c r="C97" s="31" t="s">
        <v>1238</v>
      </c>
      <c r="D97" s="31" t="s">
        <v>1240</v>
      </c>
      <c r="E97" s="31" t="s">
        <v>575</v>
      </c>
      <c r="F97" s="86">
        <v>1250000</v>
      </c>
      <c r="G97" s="32">
        <v>110.91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45281</v>
      </c>
      <c r="B98" s="32">
        <v>542765</v>
      </c>
      <c r="C98" s="31" t="s">
        <v>1084</v>
      </c>
      <c r="D98" s="31" t="s">
        <v>1241</v>
      </c>
      <c r="E98" s="31" t="s">
        <v>574</v>
      </c>
      <c r="F98" s="86">
        <v>3000</v>
      </c>
      <c r="G98" s="32">
        <v>330.33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45281</v>
      </c>
      <c r="B99" s="32">
        <v>542765</v>
      </c>
      <c r="C99" s="31" t="s">
        <v>1084</v>
      </c>
      <c r="D99" s="31" t="s">
        <v>1242</v>
      </c>
      <c r="E99" s="31" t="s">
        <v>575</v>
      </c>
      <c r="F99" s="86">
        <v>5000</v>
      </c>
      <c r="G99" s="32">
        <v>330.4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45281</v>
      </c>
      <c r="B100" s="32">
        <v>542765</v>
      </c>
      <c r="C100" s="31" t="s">
        <v>1084</v>
      </c>
      <c r="D100" s="31" t="s">
        <v>1243</v>
      </c>
      <c r="E100" s="31" t="s">
        <v>574</v>
      </c>
      <c r="F100" s="86">
        <v>2000</v>
      </c>
      <c r="G100" s="32">
        <v>330.75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45281</v>
      </c>
      <c r="B101" s="32">
        <v>511523</v>
      </c>
      <c r="C101" s="31" t="s">
        <v>1244</v>
      </c>
      <c r="D101" s="31" t="s">
        <v>1245</v>
      </c>
      <c r="E101" s="31" t="s">
        <v>575</v>
      </c>
      <c r="F101" s="86">
        <v>137605</v>
      </c>
      <c r="G101" s="32">
        <v>17.57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45281</v>
      </c>
      <c r="B102" s="32">
        <v>511523</v>
      </c>
      <c r="C102" s="31" t="s">
        <v>1244</v>
      </c>
      <c r="D102" s="31" t="s">
        <v>1245</v>
      </c>
      <c r="E102" s="31" t="s">
        <v>574</v>
      </c>
      <c r="F102" s="86">
        <v>137605</v>
      </c>
      <c r="G102" s="32">
        <v>17.5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45281</v>
      </c>
      <c r="B103" s="32">
        <v>511523</v>
      </c>
      <c r="C103" s="31" t="s">
        <v>1244</v>
      </c>
      <c r="D103" s="31" t="s">
        <v>1246</v>
      </c>
      <c r="E103" s="31" t="s">
        <v>574</v>
      </c>
      <c r="F103" s="86">
        <v>261677</v>
      </c>
      <c r="G103" s="32">
        <v>17.579999999999998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45281</v>
      </c>
      <c r="B104" s="32">
        <v>511523</v>
      </c>
      <c r="C104" s="31" t="s">
        <v>1244</v>
      </c>
      <c r="D104" s="31" t="s">
        <v>1247</v>
      </c>
      <c r="E104" s="31" t="s">
        <v>574</v>
      </c>
      <c r="F104" s="86">
        <v>1147</v>
      </c>
      <c r="G104" s="32">
        <v>17.760000000000002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45281</v>
      </c>
      <c r="B105" s="32">
        <v>511523</v>
      </c>
      <c r="C105" s="31" t="s">
        <v>1244</v>
      </c>
      <c r="D105" s="31" t="s">
        <v>1247</v>
      </c>
      <c r="E105" s="31" t="s">
        <v>575</v>
      </c>
      <c r="F105" s="86">
        <v>103147</v>
      </c>
      <c r="G105" s="32">
        <v>17.739999999999998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45281</v>
      </c>
      <c r="B106" s="32">
        <v>511523</v>
      </c>
      <c r="C106" s="31" t="s">
        <v>1244</v>
      </c>
      <c r="D106" s="31" t="s">
        <v>1248</v>
      </c>
      <c r="E106" s="31" t="s">
        <v>575</v>
      </c>
      <c r="F106" s="86">
        <v>200364</v>
      </c>
      <c r="G106" s="32">
        <v>17.5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45281</v>
      </c>
      <c r="B107" s="32">
        <v>543545</v>
      </c>
      <c r="C107" s="31" t="s">
        <v>1106</v>
      </c>
      <c r="D107" s="31" t="s">
        <v>961</v>
      </c>
      <c r="E107" s="31" t="s">
        <v>575</v>
      </c>
      <c r="F107" s="86">
        <v>1118900</v>
      </c>
      <c r="G107" s="32">
        <v>1.23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45281</v>
      </c>
      <c r="B108" s="32">
        <v>542803</v>
      </c>
      <c r="C108" s="31" t="s">
        <v>1249</v>
      </c>
      <c r="D108" s="31" t="s">
        <v>1250</v>
      </c>
      <c r="E108" s="31" t="s">
        <v>574</v>
      </c>
      <c r="F108" s="86">
        <v>43000</v>
      </c>
      <c r="G108" s="32">
        <v>18.59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45281</v>
      </c>
      <c r="B109" s="32">
        <v>542803</v>
      </c>
      <c r="C109" s="31" t="s">
        <v>1249</v>
      </c>
      <c r="D109" s="31" t="s">
        <v>1251</v>
      </c>
      <c r="E109" s="31" t="s">
        <v>575</v>
      </c>
      <c r="F109" s="86">
        <v>176352</v>
      </c>
      <c r="G109" s="32">
        <v>18.61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45281</v>
      </c>
      <c r="B110" s="32">
        <v>542803</v>
      </c>
      <c r="C110" s="31" t="s">
        <v>1249</v>
      </c>
      <c r="D110" s="31" t="s">
        <v>1251</v>
      </c>
      <c r="E110" s="31" t="s">
        <v>574</v>
      </c>
      <c r="F110" s="86">
        <v>3598</v>
      </c>
      <c r="G110" s="32">
        <v>18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45281</v>
      </c>
      <c r="B111" s="32">
        <v>541735</v>
      </c>
      <c r="C111" s="31" t="s">
        <v>1028</v>
      </c>
      <c r="D111" s="31" t="s">
        <v>1107</v>
      </c>
      <c r="E111" s="31" t="s">
        <v>575</v>
      </c>
      <c r="F111" s="86">
        <v>859584</v>
      </c>
      <c r="G111" s="32">
        <v>4.63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45281</v>
      </c>
      <c r="B112" s="32">
        <v>541735</v>
      </c>
      <c r="C112" s="31" t="s">
        <v>1028</v>
      </c>
      <c r="D112" s="31" t="s">
        <v>1252</v>
      </c>
      <c r="E112" s="31" t="s">
        <v>575</v>
      </c>
      <c r="F112" s="86">
        <v>737000</v>
      </c>
      <c r="G112" s="32">
        <v>4.5599999999999996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45281</v>
      </c>
      <c r="B113" s="32">
        <v>541735</v>
      </c>
      <c r="C113" s="31" t="s">
        <v>1028</v>
      </c>
      <c r="D113" s="31" t="s">
        <v>1085</v>
      </c>
      <c r="E113" s="31" t="s">
        <v>575</v>
      </c>
      <c r="F113" s="86">
        <v>2147806</v>
      </c>
      <c r="G113" s="32">
        <v>4.58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45281</v>
      </c>
      <c r="B114" s="32">
        <v>538970</v>
      </c>
      <c r="C114" s="31" t="s">
        <v>1108</v>
      </c>
      <c r="D114" s="31" t="s">
        <v>1109</v>
      </c>
      <c r="E114" s="31" t="s">
        <v>575</v>
      </c>
      <c r="F114" s="86">
        <v>1858216</v>
      </c>
      <c r="G114" s="32">
        <v>54.78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45281</v>
      </c>
      <c r="B115" s="32">
        <v>538970</v>
      </c>
      <c r="C115" s="31" t="s">
        <v>1108</v>
      </c>
      <c r="D115" s="31" t="s">
        <v>1109</v>
      </c>
      <c r="E115" s="31" t="s">
        <v>575</v>
      </c>
      <c r="F115" s="86">
        <v>1225216</v>
      </c>
      <c r="G115" s="32">
        <v>55.08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45281</v>
      </c>
      <c r="B116" s="32" t="s">
        <v>1091</v>
      </c>
      <c r="C116" s="31" t="s">
        <v>1092</v>
      </c>
      <c r="D116" s="31" t="s">
        <v>1138</v>
      </c>
      <c r="E116" s="31" t="s">
        <v>574</v>
      </c>
      <c r="F116" s="86">
        <v>270764</v>
      </c>
      <c r="G116" s="32">
        <v>24.84</v>
      </c>
      <c r="H116" s="32" t="s">
        <v>862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45281</v>
      </c>
      <c r="B117" s="32" t="s">
        <v>1055</v>
      </c>
      <c r="C117" s="31" t="s">
        <v>1056</v>
      </c>
      <c r="D117" s="31" t="s">
        <v>884</v>
      </c>
      <c r="E117" s="31" t="s">
        <v>574</v>
      </c>
      <c r="F117" s="86">
        <v>750011</v>
      </c>
      <c r="G117" s="32">
        <v>5.45</v>
      </c>
      <c r="H117" s="32" t="s">
        <v>862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45281</v>
      </c>
      <c r="B118" s="32" t="s">
        <v>1055</v>
      </c>
      <c r="C118" s="31" t="s">
        <v>1056</v>
      </c>
      <c r="D118" s="31" t="s">
        <v>961</v>
      </c>
      <c r="E118" s="31" t="s">
        <v>574</v>
      </c>
      <c r="F118" s="86">
        <v>5203544</v>
      </c>
      <c r="G118" s="32">
        <v>5.55</v>
      </c>
      <c r="H118" s="32" t="s">
        <v>862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45281</v>
      </c>
      <c r="B119" s="32" t="s">
        <v>1253</v>
      </c>
      <c r="C119" s="31" t="s">
        <v>1254</v>
      </c>
      <c r="D119" s="31" t="s">
        <v>1255</v>
      </c>
      <c r="E119" s="31" t="s">
        <v>574</v>
      </c>
      <c r="F119" s="86">
        <v>321650</v>
      </c>
      <c r="G119" s="32">
        <v>1030</v>
      </c>
      <c r="H119" s="32" t="s">
        <v>862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45281</v>
      </c>
      <c r="B120" s="32" t="s">
        <v>1253</v>
      </c>
      <c r="C120" s="31" t="s">
        <v>1254</v>
      </c>
      <c r="D120" s="31" t="s">
        <v>1256</v>
      </c>
      <c r="E120" s="31" t="s">
        <v>574</v>
      </c>
      <c r="F120" s="86">
        <v>807500</v>
      </c>
      <c r="G120" s="32">
        <v>1030</v>
      </c>
      <c r="H120" s="32" t="s">
        <v>862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45281</v>
      </c>
      <c r="B121" s="32" t="s">
        <v>1253</v>
      </c>
      <c r="C121" s="31" t="s">
        <v>1254</v>
      </c>
      <c r="D121" s="31" t="s">
        <v>1257</v>
      </c>
      <c r="E121" s="31" t="s">
        <v>574</v>
      </c>
      <c r="F121" s="86">
        <v>485000</v>
      </c>
      <c r="G121" s="32">
        <v>1030</v>
      </c>
      <c r="H121" s="32" t="s">
        <v>862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45281</v>
      </c>
      <c r="B122" s="32" t="s">
        <v>1253</v>
      </c>
      <c r="C122" s="31" t="s">
        <v>1254</v>
      </c>
      <c r="D122" s="31" t="s">
        <v>1102</v>
      </c>
      <c r="E122" s="31" t="s">
        <v>574</v>
      </c>
      <c r="F122" s="86">
        <v>500000</v>
      </c>
      <c r="G122" s="32">
        <v>1030</v>
      </c>
      <c r="H122" s="32" t="s">
        <v>862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45281</v>
      </c>
      <c r="B123" s="32" t="s">
        <v>1253</v>
      </c>
      <c r="C123" s="31" t="s">
        <v>1254</v>
      </c>
      <c r="D123" s="31" t="s">
        <v>1258</v>
      </c>
      <c r="E123" s="31" t="s">
        <v>574</v>
      </c>
      <c r="F123" s="86">
        <v>242000</v>
      </c>
      <c r="G123" s="32">
        <v>1030</v>
      </c>
      <c r="H123" s="32" t="s">
        <v>862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45281</v>
      </c>
      <c r="B124" s="32" t="s">
        <v>1253</v>
      </c>
      <c r="C124" s="31" t="s">
        <v>1254</v>
      </c>
      <c r="D124" s="31" t="s">
        <v>1116</v>
      </c>
      <c r="E124" s="31" t="s">
        <v>574</v>
      </c>
      <c r="F124" s="86">
        <v>525000</v>
      </c>
      <c r="G124" s="32">
        <v>1030</v>
      </c>
      <c r="H124" s="32" t="s">
        <v>862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45281</v>
      </c>
      <c r="B125" s="32" t="s">
        <v>1253</v>
      </c>
      <c r="C125" s="31" t="s">
        <v>1254</v>
      </c>
      <c r="D125" s="31" t="s">
        <v>576</v>
      </c>
      <c r="E125" s="31" t="s">
        <v>574</v>
      </c>
      <c r="F125" s="86">
        <v>251728</v>
      </c>
      <c r="G125" s="32">
        <v>1074.48</v>
      </c>
      <c r="H125" s="32" t="s">
        <v>862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45281</v>
      </c>
      <c r="B126" s="32" t="s">
        <v>1253</v>
      </c>
      <c r="C126" s="31" t="s">
        <v>1254</v>
      </c>
      <c r="D126" s="31" t="s">
        <v>1259</v>
      </c>
      <c r="E126" s="31" t="s">
        <v>574</v>
      </c>
      <c r="F126" s="86">
        <v>367350</v>
      </c>
      <c r="G126" s="32">
        <v>1030</v>
      </c>
      <c r="H126" s="32" t="s">
        <v>862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45281</v>
      </c>
      <c r="B127" s="32" t="s">
        <v>1057</v>
      </c>
      <c r="C127" s="31" t="s">
        <v>1058</v>
      </c>
      <c r="D127" s="31" t="s">
        <v>1086</v>
      </c>
      <c r="E127" s="31" t="s">
        <v>574</v>
      </c>
      <c r="F127" s="86">
        <v>2679175</v>
      </c>
      <c r="G127" s="32">
        <v>1.29</v>
      </c>
      <c r="H127" s="32" t="s">
        <v>862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45281</v>
      </c>
      <c r="B128" s="32" t="s">
        <v>1260</v>
      </c>
      <c r="C128" s="31" t="s">
        <v>1261</v>
      </c>
      <c r="D128" s="31" t="s">
        <v>576</v>
      </c>
      <c r="E128" s="31" t="s">
        <v>574</v>
      </c>
      <c r="F128" s="86">
        <v>47407</v>
      </c>
      <c r="G128" s="32">
        <v>2532.34</v>
      </c>
      <c r="H128" s="32" t="s">
        <v>862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45281</v>
      </c>
      <c r="B129" s="32" t="s">
        <v>1139</v>
      </c>
      <c r="C129" s="31" t="s">
        <v>1140</v>
      </c>
      <c r="D129" s="31" t="s">
        <v>1141</v>
      </c>
      <c r="E129" s="31" t="s">
        <v>574</v>
      </c>
      <c r="F129" s="86">
        <v>1500000</v>
      </c>
      <c r="G129" s="32">
        <v>6.95</v>
      </c>
      <c r="H129" s="32" t="s">
        <v>862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45281</v>
      </c>
      <c r="B130" s="32" t="s">
        <v>1029</v>
      </c>
      <c r="C130" s="31" t="s">
        <v>1030</v>
      </c>
      <c r="D130" s="31" t="s">
        <v>576</v>
      </c>
      <c r="E130" s="31" t="s">
        <v>574</v>
      </c>
      <c r="F130" s="86">
        <v>622944</v>
      </c>
      <c r="G130" s="32">
        <v>104.18</v>
      </c>
      <c r="H130" s="32" t="s">
        <v>862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45281</v>
      </c>
      <c r="B131" s="32" t="s">
        <v>1262</v>
      </c>
      <c r="C131" s="31" t="s">
        <v>1263</v>
      </c>
      <c r="D131" s="31" t="s">
        <v>884</v>
      </c>
      <c r="E131" s="31" t="s">
        <v>574</v>
      </c>
      <c r="F131" s="86">
        <v>120000</v>
      </c>
      <c r="G131" s="32">
        <v>30.55</v>
      </c>
      <c r="H131" s="32" t="s">
        <v>862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45281</v>
      </c>
      <c r="B132" s="32" t="s">
        <v>997</v>
      </c>
      <c r="C132" s="31" t="s">
        <v>998</v>
      </c>
      <c r="D132" s="31" t="s">
        <v>889</v>
      </c>
      <c r="E132" s="31" t="s">
        <v>574</v>
      </c>
      <c r="F132" s="86">
        <v>2086581</v>
      </c>
      <c r="G132" s="32">
        <v>62.37</v>
      </c>
      <c r="H132" s="32" t="s">
        <v>862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45281</v>
      </c>
      <c r="B133" s="32" t="s">
        <v>997</v>
      </c>
      <c r="C133" s="31" t="s">
        <v>998</v>
      </c>
      <c r="D133" s="31" t="s">
        <v>576</v>
      </c>
      <c r="E133" s="31" t="s">
        <v>574</v>
      </c>
      <c r="F133" s="86">
        <v>3326177</v>
      </c>
      <c r="G133" s="32">
        <v>62.41</v>
      </c>
      <c r="H133" s="32" t="s">
        <v>862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45281</v>
      </c>
      <c r="B134" s="32" t="s">
        <v>1264</v>
      </c>
      <c r="C134" s="31" t="s">
        <v>1265</v>
      </c>
      <c r="D134" s="31" t="s">
        <v>1110</v>
      </c>
      <c r="E134" s="31" t="s">
        <v>574</v>
      </c>
      <c r="F134" s="86">
        <v>56282</v>
      </c>
      <c r="G134" s="32">
        <v>302.72000000000003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45281</v>
      </c>
      <c r="B135" s="32" t="s">
        <v>1111</v>
      </c>
      <c r="C135" s="31" t="s">
        <v>1112</v>
      </c>
      <c r="D135" s="31" t="s">
        <v>576</v>
      </c>
      <c r="E135" s="31" t="s">
        <v>574</v>
      </c>
      <c r="F135" s="86">
        <v>322889</v>
      </c>
      <c r="G135" s="32">
        <v>1302.03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45281</v>
      </c>
      <c r="B136" s="32" t="s">
        <v>1113</v>
      </c>
      <c r="C136" s="31" t="s">
        <v>1114</v>
      </c>
      <c r="D136" s="31" t="s">
        <v>884</v>
      </c>
      <c r="E136" s="31" t="s">
        <v>574</v>
      </c>
      <c r="F136" s="86">
        <v>1455211</v>
      </c>
      <c r="G136" s="32">
        <v>33.51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45281</v>
      </c>
      <c r="B137" s="32" t="s">
        <v>1266</v>
      </c>
      <c r="C137" s="31" t="s">
        <v>1267</v>
      </c>
      <c r="D137" s="31" t="s">
        <v>576</v>
      </c>
      <c r="E137" s="31" t="s">
        <v>574</v>
      </c>
      <c r="F137" s="86">
        <v>623839</v>
      </c>
      <c r="G137" s="32">
        <v>165.02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45281</v>
      </c>
      <c r="B138" s="32" t="s">
        <v>1266</v>
      </c>
      <c r="C138" s="31" t="s">
        <v>1267</v>
      </c>
      <c r="D138" s="31" t="s">
        <v>970</v>
      </c>
      <c r="E138" s="31" t="s">
        <v>574</v>
      </c>
      <c r="F138" s="86">
        <v>1147607</v>
      </c>
      <c r="G138" s="32">
        <v>164.07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45281</v>
      </c>
      <c r="B139" s="32" t="s">
        <v>1268</v>
      </c>
      <c r="C139" s="31" t="s">
        <v>1269</v>
      </c>
      <c r="D139" s="31" t="s">
        <v>889</v>
      </c>
      <c r="E139" s="31" t="s">
        <v>574</v>
      </c>
      <c r="F139" s="86">
        <v>508048</v>
      </c>
      <c r="G139" s="32">
        <v>279.48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45281</v>
      </c>
      <c r="B140" s="32" t="s">
        <v>134</v>
      </c>
      <c r="C140" s="31" t="s">
        <v>1270</v>
      </c>
      <c r="D140" s="31" t="s">
        <v>576</v>
      </c>
      <c r="E140" s="31" t="s">
        <v>574</v>
      </c>
      <c r="F140" s="86">
        <v>6303496</v>
      </c>
      <c r="G140" s="32">
        <v>211.8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45281</v>
      </c>
      <c r="B141" s="32" t="s">
        <v>137</v>
      </c>
      <c r="C141" s="31" t="s">
        <v>1031</v>
      </c>
      <c r="D141" s="31" t="s">
        <v>889</v>
      </c>
      <c r="E141" s="31" t="s">
        <v>574</v>
      </c>
      <c r="F141" s="86">
        <v>3731184</v>
      </c>
      <c r="G141" s="32">
        <v>206.93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45281</v>
      </c>
      <c r="B142" s="32" t="s">
        <v>1119</v>
      </c>
      <c r="C142" s="31" t="s">
        <v>1120</v>
      </c>
      <c r="D142" s="31" t="s">
        <v>576</v>
      </c>
      <c r="E142" s="31" t="s">
        <v>574</v>
      </c>
      <c r="F142" s="86">
        <v>237376</v>
      </c>
      <c r="G142" s="32">
        <v>204.08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45281</v>
      </c>
      <c r="B143" s="32" t="s">
        <v>1271</v>
      </c>
      <c r="C143" s="31" t="s">
        <v>1272</v>
      </c>
      <c r="D143" s="31" t="s">
        <v>1115</v>
      </c>
      <c r="E143" s="31" t="s">
        <v>574</v>
      </c>
      <c r="F143" s="86">
        <v>471555</v>
      </c>
      <c r="G143" s="32">
        <v>921.12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45281</v>
      </c>
      <c r="B144" s="32" t="s">
        <v>1271</v>
      </c>
      <c r="C144" s="31" t="s">
        <v>1272</v>
      </c>
      <c r="D144" s="31" t="s">
        <v>1118</v>
      </c>
      <c r="E144" s="31" t="s">
        <v>574</v>
      </c>
      <c r="F144" s="86">
        <v>600054</v>
      </c>
      <c r="G144" s="32">
        <v>925.19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45281</v>
      </c>
      <c r="B145" s="32" t="s">
        <v>1271</v>
      </c>
      <c r="C145" s="31" t="s">
        <v>1272</v>
      </c>
      <c r="D145" s="31" t="s">
        <v>984</v>
      </c>
      <c r="E145" s="31" t="s">
        <v>574</v>
      </c>
      <c r="F145" s="86">
        <v>1128991</v>
      </c>
      <c r="G145" s="32">
        <v>926.16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45281</v>
      </c>
      <c r="B146" s="32" t="s">
        <v>1271</v>
      </c>
      <c r="C146" s="31" t="s">
        <v>1272</v>
      </c>
      <c r="D146" s="31" t="s">
        <v>1117</v>
      </c>
      <c r="E146" s="31" t="s">
        <v>574</v>
      </c>
      <c r="F146" s="86">
        <v>1085213</v>
      </c>
      <c r="G146" s="32">
        <v>921.7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45281</v>
      </c>
      <c r="B147" s="32" t="s">
        <v>1121</v>
      </c>
      <c r="C147" s="31" t="s">
        <v>1122</v>
      </c>
      <c r="D147" s="31" t="s">
        <v>1123</v>
      </c>
      <c r="E147" s="31" t="s">
        <v>574</v>
      </c>
      <c r="F147" s="86">
        <v>290396</v>
      </c>
      <c r="G147" s="32">
        <v>353.15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45281</v>
      </c>
      <c r="B148" s="32" t="s">
        <v>1042</v>
      </c>
      <c r="C148" s="31" t="s">
        <v>1043</v>
      </c>
      <c r="D148" s="31" t="s">
        <v>576</v>
      </c>
      <c r="E148" s="31" t="s">
        <v>574</v>
      </c>
      <c r="F148" s="86">
        <v>594750</v>
      </c>
      <c r="G148" s="32">
        <v>98.94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45281</v>
      </c>
      <c r="B149" s="32" t="s">
        <v>1273</v>
      </c>
      <c r="C149" s="31" t="s">
        <v>1274</v>
      </c>
      <c r="D149" s="31" t="s">
        <v>1275</v>
      </c>
      <c r="E149" s="31" t="s">
        <v>574</v>
      </c>
      <c r="F149" s="86">
        <v>190422</v>
      </c>
      <c r="G149" s="32">
        <v>44.49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45281</v>
      </c>
      <c r="B150" s="32" t="s">
        <v>1276</v>
      </c>
      <c r="C150" s="31" t="s">
        <v>1277</v>
      </c>
      <c r="D150" s="31" t="s">
        <v>1278</v>
      </c>
      <c r="E150" s="31" t="s">
        <v>574</v>
      </c>
      <c r="F150" s="86">
        <v>15670</v>
      </c>
      <c r="G150" s="32">
        <v>167.7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45281</v>
      </c>
      <c r="B151" s="32" t="s">
        <v>1124</v>
      </c>
      <c r="C151" s="31" t="s">
        <v>1125</v>
      </c>
      <c r="D151" s="31" t="s">
        <v>576</v>
      </c>
      <c r="E151" s="31" t="s">
        <v>574</v>
      </c>
      <c r="F151" s="86">
        <v>114141</v>
      </c>
      <c r="G151" s="32">
        <v>366.72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45281</v>
      </c>
      <c r="B152" s="32" t="s">
        <v>1059</v>
      </c>
      <c r="C152" s="31" t="s">
        <v>1060</v>
      </c>
      <c r="D152" s="31" t="s">
        <v>1200</v>
      </c>
      <c r="E152" s="31" t="s">
        <v>574</v>
      </c>
      <c r="F152" s="86">
        <v>7683</v>
      </c>
      <c r="G152" s="32">
        <v>7.77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45281</v>
      </c>
      <c r="B153" s="32" t="s">
        <v>1087</v>
      </c>
      <c r="C153" s="31" t="s">
        <v>1088</v>
      </c>
      <c r="D153" s="31" t="s">
        <v>576</v>
      </c>
      <c r="E153" s="31" t="s">
        <v>574</v>
      </c>
      <c r="F153" s="86">
        <v>1310109</v>
      </c>
      <c r="G153" s="32">
        <v>79.3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45281</v>
      </c>
      <c r="B154" s="32" t="s">
        <v>1126</v>
      </c>
      <c r="C154" s="31" t="s">
        <v>1127</v>
      </c>
      <c r="D154" s="31" t="s">
        <v>1279</v>
      </c>
      <c r="E154" s="31" t="s">
        <v>574</v>
      </c>
      <c r="F154" s="86">
        <v>702144</v>
      </c>
      <c r="G154" s="32">
        <v>29.51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45281</v>
      </c>
      <c r="B155" s="32" t="s">
        <v>178</v>
      </c>
      <c r="C155" s="31" t="s">
        <v>1280</v>
      </c>
      <c r="D155" s="31" t="s">
        <v>576</v>
      </c>
      <c r="E155" s="31" t="s">
        <v>574</v>
      </c>
      <c r="F155" s="86">
        <v>259625</v>
      </c>
      <c r="G155" s="32">
        <v>1690.38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45281</v>
      </c>
      <c r="B156" s="32" t="s">
        <v>1128</v>
      </c>
      <c r="C156" s="31" t="s">
        <v>1129</v>
      </c>
      <c r="D156" s="31" t="s">
        <v>889</v>
      </c>
      <c r="E156" s="31" t="s">
        <v>574</v>
      </c>
      <c r="F156" s="86">
        <v>2557492</v>
      </c>
      <c r="G156" s="32">
        <v>47.04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45281</v>
      </c>
      <c r="B157" s="32" t="s">
        <v>1130</v>
      </c>
      <c r="C157" s="31" t="s">
        <v>1131</v>
      </c>
      <c r="D157" s="31" t="s">
        <v>576</v>
      </c>
      <c r="E157" s="31" t="s">
        <v>574</v>
      </c>
      <c r="F157" s="86">
        <v>440583</v>
      </c>
      <c r="G157" s="32">
        <v>537.4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45281</v>
      </c>
      <c r="B158" s="32" t="s">
        <v>1132</v>
      </c>
      <c r="C158" s="31" t="s">
        <v>1133</v>
      </c>
      <c r="D158" s="31" t="s">
        <v>576</v>
      </c>
      <c r="E158" s="31" t="s">
        <v>574</v>
      </c>
      <c r="F158" s="86">
        <v>2179803</v>
      </c>
      <c r="G158" s="32">
        <v>31.32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45281</v>
      </c>
      <c r="B159" s="32" t="s">
        <v>1132</v>
      </c>
      <c r="C159" s="31" t="s">
        <v>1133</v>
      </c>
      <c r="D159" s="31" t="s">
        <v>1281</v>
      </c>
      <c r="E159" s="31" t="s">
        <v>574</v>
      </c>
      <c r="F159" s="86">
        <v>2100000</v>
      </c>
      <c r="G159" s="32">
        <v>31.24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45281</v>
      </c>
      <c r="B160" s="32" t="s">
        <v>1132</v>
      </c>
      <c r="C160" s="31" t="s">
        <v>1133</v>
      </c>
      <c r="D160" s="31" t="s">
        <v>889</v>
      </c>
      <c r="E160" s="31" t="s">
        <v>574</v>
      </c>
      <c r="F160" s="86">
        <v>2957985</v>
      </c>
      <c r="G160" s="32">
        <v>31.13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45281</v>
      </c>
      <c r="B161" s="32" t="s">
        <v>1089</v>
      </c>
      <c r="C161" s="31" t="s">
        <v>1090</v>
      </c>
      <c r="D161" s="31" t="s">
        <v>576</v>
      </c>
      <c r="E161" s="31" t="s">
        <v>574</v>
      </c>
      <c r="F161" s="86">
        <v>71129</v>
      </c>
      <c r="G161" s="32">
        <v>409.75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45281</v>
      </c>
      <c r="B162" s="32" t="s">
        <v>1209</v>
      </c>
      <c r="C162" s="31" t="s">
        <v>1282</v>
      </c>
      <c r="D162" s="31" t="s">
        <v>1200</v>
      </c>
      <c r="E162" s="31" t="s">
        <v>574</v>
      </c>
      <c r="F162" s="86">
        <v>1092</v>
      </c>
      <c r="G162" s="32">
        <v>640.07000000000005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45281</v>
      </c>
      <c r="B163" s="32" t="s">
        <v>1209</v>
      </c>
      <c r="C163" s="31" t="s">
        <v>1282</v>
      </c>
      <c r="D163" s="31" t="s">
        <v>962</v>
      </c>
      <c r="E163" s="31" t="s">
        <v>574</v>
      </c>
      <c r="F163" s="86">
        <v>513050</v>
      </c>
      <c r="G163" s="32">
        <v>640.91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45281</v>
      </c>
      <c r="B164" s="32" t="s">
        <v>1209</v>
      </c>
      <c r="C164" s="31" t="s">
        <v>1282</v>
      </c>
      <c r="D164" s="31" t="s">
        <v>1098</v>
      </c>
      <c r="E164" s="31" t="s">
        <v>574</v>
      </c>
      <c r="F164" s="86">
        <v>17637</v>
      </c>
      <c r="G164" s="32">
        <v>632.94000000000005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45281</v>
      </c>
      <c r="B165" s="32" t="s">
        <v>1209</v>
      </c>
      <c r="C165" s="31" t="s">
        <v>1282</v>
      </c>
      <c r="D165" s="31" t="s">
        <v>1110</v>
      </c>
      <c r="E165" s="31" t="s">
        <v>574</v>
      </c>
      <c r="F165" s="86">
        <v>149</v>
      </c>
      <c r="G165" s="32">
        <v>640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45281</v>
      </c>
      <c r="B166" s="32" t="s">
        <v>1209</v>
      </c>
      <c r="C166" s="31" t="s">
        <v>1282</v>
      </c>
      <c r="D166" s="31" t="s">
        <v>1283</v>
      </c>
      <c r="E166" s="31" t="s">
        <v>574</v>
      </c>
      <c r="F166" s="86">
        <v>144000</v>
      </c>
      <c r="G166" s="32">
        <v>646.35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45281</v>
      </c>
      <c r="B167" s="32" t="s">
        <v>1209</v>
      </c>
      <c r="C167" s="31" t="s">
        <v>1282</v>
      </c>
      <c r="D167" s="31" t="s">
        <v>576</v>
      </c>
      <c r="E167" s="31" t="s">
        <v>574</v>
      </c>
      <c r="F167" s="86">
        <v>136415</v>
      </c>
      <c r="G167" s="32">
        <v>647.49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45281</v>
      </c>
      <c r="B168" s="32" t="s">
        <v>1209</v>
      </c>
      <c r="C168" s="31" t="s">
        <v>1282</v>
      </c>
      <c r="D168" s="31" t="s">
        <v>1213</v>
      </c>
      <c r="E168" s="31" t="s">
        <v>574</v>
      </c>
      <c r="F168" s="86">
        <v>6164</v>
      </c>
      <c r="G168" s="32">
        <v>636.84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45281</v>
      </c>
      <c r="B169" s="32" t="s">
        <v>1284</v>
      </c>
      <c r="C169" s="31" t="s">
        <v>1285</v>
      </c>
      <c r="D169" s="31" t="s">
        <v>1286</v>
      </c>
      <c r="E169" s="31" t="s">
        <v>574</v>
      </c>
      <c r="F169" s="86">
        <v>53049</v>
      </c>
      <c r="G169" s="32">
        <v>26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45281</v>
      </c>
      <c r="B170" s="32" t="s">
        <v>1061</v>
      </c>
      <c r="C170" s="31" t="s">
        <v>1062</v>
      </c>
      <c r="D170" s="31" t="s">
        <v>1110</v>
      </c>
      <c r="E170" s="31" t="s">
        <v>574</v>
      </c>
      <c r="F170" s="86">
        <v>1600</v>
      </c>
      <c r="G170" s="32">
        <v>134.94999999999999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45281</v>
      </c>
      <c r="B171" s="32" t="s">
        <v>1287</v>
      </c>
      <c r="C171" s="31" t="s">
        <v>1288</v>
      </c>
      <c r="D171" s="31" t="s">
        <v>983</v>
      </c>
      <c r="E171" s="31" t="s">
        <v>574</v>
      </c>
      <c r="F171" s="86">
        <v>5343909</v>
      </c>
      <c r="G171" s="32">
        <v>3.26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45281</v>
      </c>
      <c r="B172" s="32" t="s">
        <v>1287</v>
      </c>
      <c r="C172" s="31" t="s">
        <v>1288</v>
      </c>
      <c r="D172" s="31" t="s">
        <v>1094</v>
      </c>
      <c r="E172" s="31" t="s">
        <v>574</v>
      </c>
      <c r="F172" s="86">
        <v>3723751</v>
      </c>
      <c r="G172" s="32">
        <v>3.18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45281</v>
      </c>
      <c r="B173" s="32" t="s">
        <v>1063</v>
      </c>
      <c r="C173" s="31" t="s">
        <v>1064</v>
      </c>
      <c r="D173" s="31" t="s">
        <v>576</v>
      </c>
      <c r="E173" s="31" t="s">
        <v>574</v>
      </c>
      <c r="F173" s="86">
        <v>154925</v>
      </c>
      <c r="G173" s="32">
        <v>1273.6600000000001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45281</v>
      </c>
      <c r="B174" s="32" t="s">
        <v>1063</v>
      </c>
      <c r="C174" s="31" t="s">
        <v>1064</v>
      </c>
      <c r="D174" s="31" t="s">
        <v>889</v>
      </c>
      <c r="E174" s="31" t="s">
        <v>574</v>
      </c>
      <c r="F174" s="86">
        <v>101154</v>
      </c>
      <c r="G174" s="32">
        <v>1274.06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45281</v>
      </c>
      <c r="B175" s="32" t="s">
        <v>1134</v>
      </c>
      <c r="C175" s="31" t="s">
        <v>1135</v>
      </c>
      <c r="D175" s="31" t="s">
        <v>889</v>
      </c>
      <c r="E175" s="31" t="s">
        <v>574</v>
      </c>
      <c r="F175" s="86">
        <v>36956803</v>
      </c>
      <c r="G175" s="32">
        <v>22.04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45281</v>
      </c>
      <c r="B176" s="32" t="s">
        <v>1065</v>
      </c>
      <c r="C176" s="31" t="s">
        <v>1066</v>
      </c>
      <c r="D176" s="31" t="s">
        <v>576</v>
      </c>
      <c r="E176" s="31" t="s">
        <v>574</v>
      </c>
      <c r="F176" s="86">
        <v>2023222</v>
      </c>
      <c r="G176" s="32">
        <v>63.24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45281</v>
      </c>
      <c r="B177" s="32" t="s">
        <v>1289</v>
      </c>
      <c r="C177" s="31" t="s">
        <v>1290</v>
      </c>
      <c r="D177" s="31" t="s">
        <v>1291</v>
      </c>
      <c r="E177" s="31" t="s">
        <v>574</v>
      </c>
      <c r="F177" s="86">
        <v>132000</v>
      </c>
      <c r="G177" s="32">
        <v>67.66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45281</v>
      </c>
      <c r="B178" s="32" t="s">
        <v>1292</v>
      </c>
      <c r="C178" s="31" t="s">
        <v>1293</v>
      </c>
      <c r="D178" s="31" t="s">
        <v>576</v>
      </c>
      <c r="E178" s="31" t="s">
        <v>574</v>
      </c>
      <c r="F178" s="86">
        <v>302600</v>
      </c>
      <c r="G178" s="32">
        <v>542.38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45281</v>
      </c>
      <c r="B179" s="32" t="s">
        <v>1136</v>
      </c>
      <c r="C179" s="31" t="s">
        <v>1137</v>
      </c>
      <c r="D179" s="31" t="s">
        <v>576</v>
      </c>
      <c r="E179" s="31" t="s">
        <v>574</v>
      </c>
      <c r="F179" s="86">
        <v>682008</v>
      </c>
      <c r="G179" s="32">
        <v>137.82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45281</v>
      </c>
      <c r="B180" s="32" t="s">
        <v>1054</v>
      </c>
      <c r="C180" s="31" t="s">
        <v>1067</v>
      </c>
      <c r="D180" s="31" t="s">
        <v>1294</v>
      </c>
      <c r="E180" s="31" t="s">
        <v>574</v>
      </c>
      <c r="F180" s="86">
        <v>45000</v>
      </c>
      <c r="G180" s="32">
        <v>136.86000000000001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45281</v>
      </c>
      <c r="B181" s="32" t="s">
        <v>1068</v>
      </c>
      <c r="C181" s="31" t="s">
        <v>1069</v>
      </c>
      <c r="D181" s="31" t="s">
        <v>576</v>
      </c>
      <c r="E181" s="31" t="s">
        <v>574</v>
      </c>
      <c r="F181" s="86">
        <v>555586</v>
      </c>
      <c r="G181" s="32">
        <v>108.02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45281</v>
      </c>
      <c r="B182" s="32" t="s">
        <v>1295</v>
      </c>
      <c r="C182" s="31" t="s">
        <v>1296</v>
      </c>
      <c r="D182" s="31" t="s">
        <v>576</v>
      </c>
      <c r="E182" s="31" t="s">
        <v>574</v>
      </c>
      <c r="F182" s="86">
        <v>178186</v>
      </c>
      <c r="G182" s="32">
        <v>441.83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45281</v>
      </c>
      <c r="B183" s="32" t="s">
        <v>1070</v>
      </c>
      <c r="C183" s="31" t="s">
        <v>1071</v>
      </c>
      <c r="D183" s="31" t="s">
        <v>1072</v>
      </c>
      <c r="E183" s="31" t="s">
        <v>574</v>
      </c>
      <c r="F183" s="86">
        <v>10903228</v>
      </c>
      <c r="G183" s="32">
        <v>4.91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45281</v>
      </c>
      <c r="B184" s="32" t="s">
        <v>1091</v>
      </c>
      <c r="C184" s="31" t="s">
        <v>1092</v>
      </c>
      <c r="D184" s="31" t="s">
        <v>1138</v>
      </c>
      <c r="E184" s="31" t="s">
        <v>575</v>
      </c>
      <c r="F184" s="86">
        <v>270764</v>
      </c>
      <c r="G184" s="32">
        <v>24.59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45281</v>
      </c>
      <c r="B185" s="32" t="s">
        <v>1055</v>
      </c>
      <c r="C185" s="31" t="s">
        <v>1056</v>
      </c>
      <c r="D185" s="31" t="s">
        <v>884</v>
      </c>
      <c r="E185" s="31" t="s">
        <v>575</v>
      </c>
      <c r="F185" s="86">
        <v>1854312</v>
      </c>
      <c r="G185" s="32">
        <v>5.46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45281</v>
      </c>
      <c r="B186" s="32" t="s">
        <v>1055</v>
      </c>
      <c r="C186" s="31" t="s">
        <v>1056</v>
      </c>
      <c r="D186" s="31" t="s">
        <v>961</v>
      </c>
      <c r="E186" s="31" t="s">
        <v>575</v>
      </c>
      <c r="F186" s="86">
        <v>6103544</v>
      </c>
      <c r="G186" s="32">
        <v>5.48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45281</v>
      </c>
      <c r="B187" s="32" t="s">
        <v>1253</v>
      </c>
      <c r="C187" s="31" t="s">
        <v>1254</v>
      </c>
      <c r="D187" s="31" t="s">
        <v>1297</v>
      </c>
      <c r="E187" s="31" t="s">
        <v>575</v>
      </c>
      <c r="F187" s="86">
        <v>1840000</v>
      </c>
      <c r="G187" s="32">
        <v>1030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45281</v>
      </c>
      <c r="B188" s="32" t="s">
        <v>1253</v>
      </c>
      <c r="C188" s="31" t="s">
        <v>1254</v>
      </c>
      <c r="D188" s="31" t="s">
        <v>1298</v>
      </c>
      <c r="E188" s="31" t="s">
        <v>575</v>
      </c>
      <c r="F188" s="86">
        <v>1970430</v>
      </c>
      <c r="G188" s="32">
        <v>1030.1199999999999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45281</v>
      </c>
      <c r="B189" s="32" t="s">
        <v>1253</v>
      </c>
      <c r="C189" s="31" t="s">
        <v>1254</v>
      </c>
      <c r="D189" s="31" t="s">
        <v>576</v>
      </c>
      <c r="E189" s="31" t="s">
        <v>575</v>
      </c>
      <c r="F189" s="86">
        <v>251728</v>
      </c>
      <c r="G189" s="32">
        <v>1075.3900000000001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45281</v>
      </c>
      <c r="B190" s="32" t="s">
        <v>1253</v>
      </c>
      <c r="C190" s="31" t="s">
        <v>1254</v>
      </c>
      <c r="D190" s="31" t="s">
        <v>1299</v>
      </c>
      <c r="E190" s="31" t="s">
        <v>575</v>
      </c>
      <c r="F190" s="86">
        <v>789570</v>
      </c>
      <c r="G190" s="32">
        <v>1030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45281</v>
      </c>
      <c r="B191" s="32" t="s">
        <v>1057</v>
      </c>
      <c r="C191" s="31" t="s">
        <v>1058</v>
      </c>
      <c r="D191" s="31" t="s">
        <v>1086</v>
      </c>
      <c r="E191" s="31" t="s">
        <v>575</v>
      </c>
      <c r="F191" s="86">
        <v>2675209</v>
      </c>
      <c r="G191" s="32">
        <v>1.3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45281</v>
      </c>
      <c r="B192" s="32" t="s">
        <v>1260</v>
      </c>
      <c r="C192" s="31" t="s">
        <v>1261</v>
      </c>
      <c r="D192" s="31" t="s">
        <v>576</v>
      </c>
      <c r="E192" s="31" t="s">
        <v>575</v>
      </c>
      <c r="F192" s="86">
        <v>47407</v>
      </c>
      <c r="G192" s="32">
        <v>2533.63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45281</v>
      </c>
      <c r="B193" s="32" t="s">
        <v>1029</v>
      </c>
      <c r="C193" s="31" t="s">
        <v>1030</v>
      </c>
      <c r="D193" s="31" t="s">
        <v>576</v>
      </c>
      <c r="E193" s="31" t="s">
        <v>575</v>
      </c>
      <c r="F193" s="86">
        <v>622944</v>
      </c>
      <c r="G193" s="32">
        <v>104.32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45281</v>
      </c>
      <c r="B194" s="32" t="s">
        <v>997</v>
      </c>
      <c r="C194" s="31" t="s">
        <v>998</v>
      </c>
      <c r="D194" s="31" t="s">
        <v>889</v>
      </c>
      <c r="E194" s="31" t="s">
        <v>575</v>
      </c>
      <c r="F194" s="86">
        <v>2205160</v>
      </c>
      <c r="G194" s="32">
        <v>62.47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45281</v>
      </c>
      <c r="B195" s="32" t="s">
        <v>997</v>
      </c>
      <c r="C195" s="31" t="s">
        <v>998</v>
      </c>
      <c r="D195" s="31" t="s">
        <v>576</v>
      </c>
      <c r="E195" s="31" t="s">
        <v>575</v>
      </c>
      <c r="F195" s="86">
        <v>3326177</v>
      </c>
      <c r="G195" s="32">
        <v>62.45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45281</v>
      </c>
      <c r="B196" s="32" t="s">
        <v>1264</v>
      </c>
      <c r="C196" s="31" t="s">
        <v>1265</v>
      </c>
      <c r="D196" s="31" t="s">
        <v>1110</v>
      </c>
      <c r="E196" s="31" t="s">
        <v>575</v>
      </c>
      <c r="F196" s="86">
        <v>30920</v>
      </c>
      <c r="G196" s="32">
        <v>296.70999999999998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45281</v>
      </c>
      <c r="B197" s="32" t="s">
        <v>1111</v>
      </c>
      <c r="C197" s="31" t="s">
        <v>1112</v>
      </c>
      <c r="D197" s="31" t="s">
        <v>576</v>
      </c>
      <c r="E197" s="31" t="s">
        <v>575</v>
      </c>
      <c r="F197" s="86">
        <v>322889</v>
      </c>
      <c r="G197" s="32">
        <v>1302.0999999999999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45281</v>
      </c>
      <c r="B198" s="32" t="s">
        <v>1113</v>
      </c>
      <c r="C198" s="31" t="s">
        <v>1114</v>
      </c>
      <c r="D198" s="31" t="s">
        <v>884</v>
      </c>
      <c r="E198" s="31" t="s">
        <v>575</v>
      </c>
      <c r="F198" s="86">
        <v>1455211</v>
      </c>
      <c r="G198" s="32">
        <v>34.18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45281</v>
      </c>
      <c r="B199" s="32" t="s">
        <v>1266</v>
      </c>
      <c r="C199" s="31" t="s">
        <v>1267</v>
      </c>
      <c r="D199" s="31" t="s">
        <v>576</v>
      </c>
      <c r="E199" s="31" t="s">
        <v>575</v>
      </c>
      <c r="F199" s="86">
        <v>623839</v>
      </c>
      <c r="G199" s="32">
        <v>164.91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45281</v>
      </c>
      <c r="B200" s="32" t="s">
        <v>1266</v>
      </c>
      <c r="C200" s="31" t="s">
        <v>1267</v>
      </c>
      <c r="D200" s="31" t="s">
        <v>970</v>
      </c>
      <c r="E200" s="31" t="s">
        <v>575</v>
      </c>
      <c r="F200" s="86">
        <v>1147607</v>
      </c>
      <c r="G200" s="32">
        <v>166.15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45281</v>
      </c>
      <c r="B201" s="32" t="s">
        <v>1268</v>
      </c>
      <c r="C201" s="31" t="s">
        <v>1269</v>
      </c>
      <c r="D201" s="31" t="s">
        <v>889</v>
      </c>
      <c r="E201" s="31" t="s">
        <v>575</v>
      </c>
      <c r="F201" s="86">
        <v>500881</v>
      </c>
      <c r="G201" s="32">
        <v>279.31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45281</v>
      </c>
      <c r="B202" s="32" t="s">
        <v>1300</v>
      </c>
      <c r="C202" s="31" t="s">
        <v>1301</v>
      </c>
      <c r="D202" s="31" t="s">
        <v>1302</v>
      </c>
      <c r="E202" s="31" t="s">
        <v>575</v>
      </c>
      <c r="F202" s="86">
        <v>5000000</v>
      </c>
      <c r="G202" s="32">
        <v>52.75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45281</v>
      </c>
      <c r="B203" s="32" t="s">
        <v>134</v>
      </c>
      <c r="C203" s="31" t="s">
        <v>1270</v>
      </c>
      <c r="D203" s="31" t="s">
        <v>576</v>
      </c>
      <c r="E203" s="31" t="s">
        <v>575</v>
      </c>
      <c r="F203" s="86">
        <v>6345896</v>
      </c>
      <c r="G203" s="32">
        <v>211.84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45281</v>
      </c>
      <c r="B204" s="32" t="s">
        <v>137</v>
      </c>
      <c r="C204" s="31" t="s">
        <v>1031</v>
      </c>
      <c r="D204" s="31" t="s">
        <v>889</v>
      </c>
      <c r="E204" s="31" t="s">
        <v>575</v>
      </c>
      <c r="F204" s="86">
        <v>3817358</v>
      </c>
      <c r="G204" s="32">
        <v>207.13</v>
      </c>
      <c r="H204" s="32" t="s">
        <v>862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45281</v>
      </c>
      <c r="B205" s="32" t="s">
        <v>1119</v>
      </c>
      <c r="C205" s="31" t="s">
        <v>1120</v>
      </c>
      <c r="D205" s="31" t="s">
        <v>576</v>
      </c>
      <c r="E205" s="31" t="s">
        <v>575</v>
      </c>
      <c r="F205" s="86">
        <v>237376</v>
      </c>
      <c r="G205" s="32">
        <v>204.16</v>
      </c>
      <c r="H205" s="32" t="s">
        <v>862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45281</v>
      </c>
      <c r="B206" s="32" t="s">
        <v>1271</v>
      </c>
      <c r="C206" s="31" t="s">
        <v>1272</v>
      </c>
      <c r="D206" s="31" t="s">
        <v>984</v>
      </c>
      <c r="E206" s="31" t="s">
        <v>575</v>
      </c>
      <c r="F206" s="86">
        <v>1128991</v>
      </c>
      <c r="G206" s="32">
        <v>926.64</v>
      </c>
      <c r="H206" s="32" t="s">
        <v>862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45281</v>
      </c>
      <c r="B207" s="32" t="s">
        <v>1271</v>
      </c>
      <c r="C207" s="31" t="s">
        <v>1272</v>
      </c>
      <c r="D207" s="31" t="s">
        <v>1118</v>
      </c>
      <c r="E207" s="31" t="s">
        <v>575</v>
      </c>
      <c r="F207" s="86">
        <v>600054</v>
      </c>
      <c r="G207" s="32">
        <v>926.96</v>
      </c>
      <c r="H207" s="32" t="s">
        <v>862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45281</v>
      </c>
      <c r="B208" s="32" t="s">
        <v>1271</v>
      </c>
      <c r="C208" s="31" t="s">
        <v>1272</v>
      </c>
      <c r="D208" s="31" t="s">
        <v>1115</v>
      </c>
      <c r="E208" s="31" t="s">
        <v>575</v>
      </c>
      <c r="F208" s="86">
        <v>471555</v>
      </c>
      <c r="G208" s="32">
        <v>921.58</v>
      </c>
      <c r="H208" s="32" t="s">
        <v>862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45281</v>
      </c>
      <c r="B209" s="32" t="s">
        <v>1271</v>
      </c>
      <c r="C209" s="31" t="s">
        <v>1272</v>
      </c>
      <c r="D209" s="31" t="s">
        <v>1117</v>
      </c>
      <c r="E209" s="31" t="s">
        <v>575</v>
      </c>
      <c r="F209" s="86">
        <v>1085213</v>
      </c>
      <c r="G209" s="32">
        <v>922.08</v>
      </c>
      <c r="H209" s="32" t="s">
        <v>862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45281</v>
      </c>
      <c r="B210" s="32" t="s">
        <v>1121</v>
      </c>
      <c r="C210" s="31" t="s">
        <v>1122</v>
      </c>
      <c r="D210" s="31" t="s">
        <v>1123</v>
      </c>
      <c r="E210" s="31" t="s">
        <v>575</v>
      </c>
      <c r="F210" s="86">
        <v>668013</v>
      </c>
      <c r="G210" s="32">
        <v>347.14</v>
      </c>
      <c r="H210" s="32" t="s">
        <v>862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45281</v>
      </c>
      <c r="B211" s="32" t="s">
        <v>1042</v>
      </c>
      <c r="C211" s="31" t="s">
        <v>1043</v>
      </c>
      <c r="D211" s="31" t="s">
        <v>576</v>
      </c>
      <c r="E211" s="31" t="s">
        <v>575</v>
      </c>
      <c r="F211" s="86">
        <v>594750</v>
      </c>
      <c r="G211" s="32">
        <v>98.86</v>
      </c>
      <c r="H211" s="32" t="s">
        <v>862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45281</v>
      </c>
      <c r="B212" s="32" t="s">
        <v>1273</v>
      </c>
      <c r="C212" s="31" t="s">
        <v>1274</v>
      </c>
      <c r="D212" s="31" t="s">
        <v>1275</v>
      </c>
      <c r="E212" s="31" t="s">
        <v>575</v>
      </c>
      <c r="F212" s="86">
        <v>123131</v>
      </c>
      <c r="G212" s="32">
        <v>46.5</v>
      </c>
      <c r="H212" s="32" t="s">
        <v>862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45281</v>
      </c>
      <c r="B213" s="32" t="s">
        <v>1273</v>
      </c>
      <c r="C213" s="31" t="s">
        <v>1274</v>
      </c>
      <c r="D213" s="31" t="s">
        <v>1303</v>
      </c>
      <c r="E213" s="31" t="s">
        <v>575</v>
      </c>
      <c r="F213" s="86">
        <v>120000</v>
      </c>
      <c r="G213" s="32">
        <v>46.42</v>
      </c>
      <c r="H213" s="32" t="s">
        <v>862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45281</v>
      </c>
      <c r="B214" s="32" t="s">
        <v>1276</v>
      </c>
      <c r="C214" s="31" t="s">
        <v>1277</v>
      </c>
      <c r="D214" s="31" t="s">
        <v>1278</v>
      </c>
      <c r="E214" s="31" t="s">
        <v>575</v>
      </c>
      <c r="F214" s="86">
        <v>15670</v>
      </c>
      <c r="G214" s="32">
        <v>168.87</v>
      </c>
      <c r="H214" s="32" t="s">
        <v>862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45281</v>
      </c>
      <c r="B215" s="32" t="s">
        <v>1124</v>
      </c>
      <c r="C215" s="31" t="s">
        <v>1125</v>
      </c>
      <c r="D215" s="31" t="s">
        <v>576</v>
      </c>
      <c r="E215" s="31" t="s">
        <v>575</v>
      </c>
      <c r="F215" s="86">
        <v>114141</v>
      </c>
      <c r="G215" s="32">
        <v>367.32</v>
      </c>
      <c r="H215" s="32" t="s">
        <v>862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45281</v>
      </c>
      <c r="B216" s="32" t="s">
        <v>1059</v>
      </c>
      <c r="C216" s="31" t="s">
        <v>1060</v>
      </c>
      <c r="D216" s="31" t="s">
        <v>1200</v>
      </c>
      <c r="E216" s="31" t="s">
        <v>575</v>
      </c>
      <c r="F216" s="86">
        <v>324195</v>
      </c>
      <c r="G216" s="32">
        <v>7.49</v>
      </c>
      <c r="H216" s="32" t="s">
        <v>862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45281</v>
      </c>
      <c r="B217" s="32" t="s">
        <v>1059</v>
      </c>
      <c r="C217" s="31" t="s">
        <v>1060</v>
      </c>
      <c r="D217" s="31" t="s">
        <v>1142</v>
      </c>
      <c r="E217" s="31" t="s">
        <v>575</v>
      </c>
      <c r="F217" s="86">
        <v>429708</v>
      </c>
      <c r="G217" s="32">
        <v>7.72</v>
      </c>
      <c r="H217" s="32" t="s">
        <v>862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45281</v>
      </c>
      <c r="B218" s="32" t="s">
        <v>1087</v>
      </c>
      <c r="C218" s="31" t="s">
        <v>1088</v>
      </c>
      <c r="D218" s="31" t="s">
        <v>576</v>
      </c>
      <c r="E218" s="31" t="s">
        <v>575</v>
      </c>
      <c r="F218" s="86">
        <v>1310109</v>
      </c>
      <c r="G218" s="32">
        <v>79.319999999999993</v>
      </c>
      <c r="H218" s="32" t="s">
        <v>862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45281</v>
      </c>
      <c r="B219" s="32" t="s">
        <v>1126</v>
      </c>
      <c r="C219" s="31" t="s">
        <v>1127</v>
      </c>
      <c r="D219" s="31" t="s">
        <v>1279</v>
      </c>
      <c r="E219" s="31" t="s">
        <v>575</v>
      </c>
      <c r="F219" s="86">
        <v>316264</v>
      </c>
      <c r="G219" s="32">
        <v>29.41</v>
      </c>
      <c r="H219" s="32" t="s">
        <v>862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45281</v>
      </c>
      <c r="B220" s="32" t="s">
        <v>178</v>
      </c>
      <c r="C220" s="31" t="s">
        <v>1280</v>
      </c>
      <c r="D220" s="31" t="s">
        <v>576</v>
      </c>
      <c r="E220" s="31" t="s">
        <v>575</v>
      </c>
      <c r="F220" s="86">
        <v>280825</v>
      </c>
      <c r="G220" s="32">
        <v>1683.49</v>
      </c>
      <c r="H220" s="32" t="s">
        <v>862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45281</v>
      </c>
      <c r="B221" s="32" t="s">
        <v>1128</v>
      </c>
      <c r="C221" s="31" t="s">
        <v>1129</v>
      </c>
      <c r="D221" s="31" t="s">
        <v>889</v>
      </c>
      <c r="E221" s="31" t="s">
        <v>575</v>
      </c>
      <c r="F221" s="86">
        <v>2519314</v>
      </c>
      <c r="G221" s="32">
        <v>47.15</v>
      </c>
      <c r="H221" s="32" t="s">
        <v>862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45281</v>
      </c>
      <c r="B222" s="32" t="s">
        <v>1130</v>
      </c>
      <c r="C222" s="31" t="s">
        <v>1131</v>
      </c>
      <c r="D222" s="31" t="s">
        <v>576</v>
      </c>
      <c r="E222" s="31" t="s">
        <v>575</v>
      </c>
      <c r="F222" s="86">
        <v>440583</v>
      </c>
      <c r="G222" s="32">
        <v>537.1</v>
      </c>
      <c r="H222" s="32" t="s">
        <v>862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45281</v>
      </c>
      <c r="B223" s="32" t="s">
        <v>1132</v>
      </c>
      <c r="C223" s="31" t="s">
        <v>1133</v>
      </c>
      <c r="D223" s="31" t="s">
        <v>1304</v>
      </c>
      <c r="E223" s="31" t="s">
        <v>575</v>
      </c>
      <c r="F223" s="86">
        <v>1500000</v>
      </c>
      <c r="G223" s="32">
        <v>31.16</v>
      </c>
      <c r="H223" s="32" t="s">
        <v>862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45281</v>
      </c>
      <c r="B224" s="32" t="s">
        <v>1132</v>
      </c>
      <c r="C224" s="31" t="s">
        <v>1133</v>
      </c>
      <c r="D224" s="31" t="s">
        <v>1281</v>
      </c>
      <c r="E224" s="31" t="s">
        <v>575</v>
      </c>
      <c r="F224" s="86">
        <v>2100000</v>
      </c>
      <c r="G224" s="32">
        <v>31.19</v>
      </c>
      <c r="H224" s="32" t="s">
        <v>862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45281</v>
      </c>
      <c r="B225" s="32" t="s">
        <v>1132</v>
      </c>
      <c r="C225" s="31" t="s">
        <v>1133</v>
      </c>
      <c r="D225" s="31" t="s">
        <v>576</v>
      </c>
      <c r="E225" s="31" t="s">
        <v>575</v>
      </c>
      <c r="F225" s="86">
        <v>2179803</v>
      </c>
      <c r="G225" s="32">
        <v>31.29</v>
      </c>
      <c r="H225" s="32" t="s">
        <v>862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45281</v>
      </c>
      <c r="B226" s="32" t="s">
        <v>1132</v>
      </c>
      <c r="C226" s="31" t="s">
        <v>1133</v>
      </c>
      <c r="D226" s="31" t="s">
        <v>889</v>
      </c>
      <c r="E226" s="31" t="s">
        <v>575</v>
      </c>
      <c r="F226" s="86">
        <v>2739772</v>
      </c>
      <c r="G226" s="32">
        <v>31.14</v>
      </c>
      <c r="H226" s="32" t="s">
        <v>862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45281</v>
      </c>
      <c r="B227" s="32" t="s">
        <v>1089</v>
      </c>
      <c r="C227" s="31" t="s">
        <v>1090</v>
      </c>
      <c r="D227" s="31" t="s">
        <v>576</v>
      </c>
      <c r="E227" s="31" t="s">
        <v>575</v>
      </c>
      <c r="F227" s="86">
        <v>71129</v>
      </c>
      <c r="G227" s="32">
        <v>409.89</v>
      </c>
      <c r="H227" s="32" t="s">
        <v>862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45281</v>
      </c>
      <c r="B228" s="32" t="s">
        <v>1209</v>
      </c>
      <c r="C228" s="31" t="s">
        <v>1282</v>
      </c>
      <c r="D228" s="31" t="s">
        <v>1110</v>
      </c>
      <c r="E228" s="31" t="s">
        <v>575</v>
      </c>
      <c r="F228" s="86">
        <v>175005</v>
      </c>
      <c r="G228" s="32">
        <v>636.24</v>
      </c>
      <c r="H228" s="32" t="s">
        <v>862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45281</v>
      </c>
      <c r="B229" s="32" t="s">
        <v>1209</v>
      </c>
      <c r="C229" s="31" t="s">
        <v>1282</v>
      </c>
      <c r="D229" s="31" t="s">
        <v>1098</v>
      </c>
      <c r="E229" s="31" t="s">
        <v>575</v>
      </c>
      <c r="F229" s="86">
        <v>114887</v>
      </c>
      <c r="G229" s="32">
        <v>635.01</v>
      </c>
      <c r="H229" s="32" t="s">
        <v>862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45281</v>
      </c>
      <c r="B230" s="32" t="s">
        <v>1209</v>
      </c>
      <c r="C230" s="31" t="s">
        <v>1282</v>
      </c>
      <c r="D230" s="31" t="s">
        <v>1200</v>
      </c>
      <c r="E230" s="31" t="s">
        <v>575</v>
      </c>
      <c r="F230" s="86">
        <v>173769</v>
      </c>
      <c r="G230" s="32">
        <v>640.41</v>
      </c>
      <c r="H230" s="32" t="s">
        <v>862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45281</v>
      </c>
      <c r="B231" s="32" t="s">
        <v>1209</v>
      </c>
      <c r="C231" s="31" t="s">
        <v>1282</v>
      </c>
      <c r="D231" s="31" t="s">
        <v>962</v>
      </c>
      <c r="E231" s="31" t="s">
        <v>575</v>
      </c>
      <c r="F231" s="86">
        <v>74550</v>
      </c>
      <c r="G231" s="32">
        <v>648.23</v>
      </c>
      <c r="H231" s="32" t="s">
        <v>862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45281</v>
      </c>
      <c r="B232" s="32" t="s">
        <v>1209</v>
      </c>
      <c r="C232" s="31" t="s">
        <v>1282</v>
      </c>
      <c r="D232" s="31" t="s">
        <v>1213</v>
      </c>
      <c r="E232" s="31" t="s">
        <v>575</v>
      </c>
      <c r="F232" s="86">
        <v>171915</v>
      </c>
      <c r="G232" s="32">
        <v>639.12</v>
      </c>
      <c r="H232" s="32" t="s">
        <v>862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45281</v>
      </c>
      <c r="B233" s="32" t="s">
        <v>1209</v>
      </c>
      <c r="C233" s="31" t="s">
        <v>1282</v>
      </c>
      <c r="D233" s="31" t="s">
        <v>576</v>
      </c>
      <c r="E233" s="31" t="s">
        <v>575</v>
      </c>
      <c r="F233" s="86">
        <v>136415</v>
      </c>
      <c r="G233" s="32">
        <v>648.45000000000005</v>
      </c>
      <c r="H233" s="32" t="s">
        <v>862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45281</v>
      </c>
      <c r="B234" s="32" t="s">
        <v>1284</v>
      </c>
      <c r="C234" s="31" t="s">
        <v>1285</v>
      </c>
      <c r="D234" s="31" t="s">
        <v>1286</v>
      </c>
      <c r="E234" s="31" t="s">
        <v>575</v>
      </c>
      <c r="F234" s="86">
        <v>28049</v>
      </c>
      <c r="G234" s="32">
        <v>26</v>
      </c>
      <c r="H234" s="32" t="s">
        <v>862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45281</v>
      </c>
      <c r="B235" s="32" t="s">
        <v>1061</v>
      </c>
      <c r="C235" s="31" t="s">
        <v>1062</v>
      </c>
      <c r="D235" s="31" t="s">
        <v>1110</v>
      </c>
      <c r="E235" s="31" t="s">
        <v>575</v>
      </c>
      <c r="F235" s="86">
        <v>43200</v>
      </c>
      <c r="G235" s="32">
        <v>127.2</v>
      </c>
      <c r="H235" s="32" t="s">
        <v>862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45281</v>
      </c>
      <c r="B236" s="32" t="s">
        <v>1287</v>
      </c>
      <c r="C236" s="31" t="s">
        <v>1288</v>
      </c>
      <c r="D236" s="31" t="s">
        <v>1094</v>
      </c>
      <c r="E236" s="31" t="s">
        <v>575</v>
      </c>
      <c r="F236" s="86">
        <v>4823751</v>
      </c>
      <c r="G236" s="32">
        <v>3.29</v>
      </c>
      <c r="H236" s="32" t="s">
        <v>862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45281</v>
      </c>
      <c r="B237" s="32" t="s">
        <v>1287</v>
      </c>
      <c r="C237" s="31" t="s">
        <v>1288</v>
      </c>
      <c r="D237" s="31" t="s">
        <v>983</v>
      </c>
      <c r="E237" s="31" t="s">
        <v>575</v>
      </c>
      <c r="F237" s="86">
        <v>3109699</v>
      </c>
      <c r="G237" s="32">
        <v>3.25</v>
      </c>
      <c r="H237" s="32" t="s">
        <v>862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45281</v>
      </c>
      <c r="B238" s="32" t="s">
        <v>1063</v>
      </c>
      <c r="C238" s="31" t="s">
        <v>1064</v>
      </c>
      <c r="D238" s="31" t="s">
        <v>889</v>
      </c>
      <c r="E238" s="31" t="s">
        <v>575</v>
      </c>
      <c r="F238" s="86">
        <v>100895</v>
      </c>
      <c r="G238" s="32">
        <v>1275.02</v>
      </c>
      <c r="H238" s="32" t="s">
        <v>862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45281</v>
      </c>
      <c r="B239" s="32" t="s">
        <v>1063</v>
      </c>
      <c r="C239" s="31" t="s">
        <v>1064</v>
      </c>
      <c r="D239" s="31" t="s">
        <v>576</v>
      </c>
      <c r="E239" s="31" t="s">
        <v>575</v>
      </c>
      <c r="F239" s="86">
        <v>154925</v>
      </c>
      <c r="G239" s="32">
        <v>1274.6400000000001</v>
      </c>
      <c r="H239" s="32" t="s">
        <v>862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45281</v>
      </c>
      <c r="B240" s="32" t="s">
        <v>1134</v>
      </c>
      <c r="C240" s="31" t="s">
        <v>1135</v>
      </c>
      <c r="D240" s="31" t="s">
        <v>889</v>
      </c>
      <c r="E240" s="31" t="s">
        <v>575</v>
      </c>
      <c r="F240" s="86">
        <v>37869127</v>
      </c>
      <c r="G240" s="32">
        <v>22.07</v>
      </c>
      <c r="H240" s="32" t="s">
        <v>862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45281</v>
      </c>
      <c r="B241" s="32" t="s">
        <v>1065</v>
      </c>
      <c r="C241" s="31" t="s">
        <v>1066</v>
      </c>
      <c r="D241" s="31" t="s">
        <v>576</v>
      </c>
      <c r="E241" s="31" t="s">
        <v>575</v>
      </c>
      <c r="F241" s="86">
        <v>2023222</v>
      </c>
      <c r="G241" s="32">
        <v>63.32</v>
      </c>
      <c r="H241" s="32" t="s">
        <v>862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45281</v>
      </c>
      <c r="B242" s="32" t="s">
        <v>1292</v>
      </c>
      <c r="C242" s="31" t="s">
        <v>1293</v>
      </c>
      <c r="D242" s="31" t="s">
        <v>576</v>
      </c>
      <c r="E242" s="31" t="s">
        <v>575</v>
      </c>
      <c r="F242" s="86">
        <v>302600</v>
      </c>
      <c r="G242" s="32">
        <v>543.47</v>
      </c>
      <c r="H242" s="32" t="s">
        <v>862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45281</v>
      </c>
      <c r="B243" s="32" t="s">
        <v>1136</v>
      </c>
      <c r="C243" s="31" t="s">
        <v>1137</v>
      </c>
      <c r="D243" s="31" t="s">
        <v>576</v>
      </c>
      <c r="E243" s="31" t="s">
        <v>575</v>
      </c>
      <c r="F243" s="86">
        <v>682008</v>
      </c>
      <c r="G243" s="32">
        <v>137.54</v>
      </c>
      <c r="H243" s="32" t="s">
        <v>862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45281</v>
      </c>
      <c r="B244" s="32" t="s">
        <v>1054</v>
      </c>
      <c r="C244" s="31" t="s">
        <v>1067</v>
      </c>
      <c r="D244" s="31" t="s">
        <v>1294</v>
      </c>
      <c r="E244" s="31" t="s">
        <v>575</v>
      </c>
      <c r="F244" s="86">
        <v>9000</v>
      </c>
      <c r="G244" s="32">
        <v>139.72999999999999</v>
      </c>
      <c r="H244" s="32" t="s">
        <v>862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45281</v>
      </c>
      <c r="B245" s="32" t="s">
        <v>1054</v>
      </c>
      <c r="C245" s="31" t="s">
        <v>1067</v>
      </c>
      <c r="D245" s="31" t="s">
        <v>1305</v>
      </c>
      <c r="E245" s="31" t="s">
        <v>575</v>
      </c>
      <c r="F245" s="86">
        <v>54000</v>
      </c>
      <c r="G245" s="32">
        <v>137.30000000000001</v>
      </c>
      <c r="H245" s="32" t="s">
        <v>862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45281</v>
      </c>
      <c r="B246" s="32" t="s">
        <v>1068</v>
      </c>
      <c r="C246" s="31" t="s">
        <v>1069</v>
      </c>
      <c r="D246" s="31" t="s">
        <v>576</v>
      </c>
      <c r="E246" s="31" t="s">
        <v>575</v>
      </c>
      <c r="F246" s="86">
        <v>555586</v>
      </c>
      <c r="G246" s="32">
        <v>108.08</v>
      </c>
      <c r="H246" s="32" t="s">
        <v>862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45281</v>
      </c>
      <c r="B247" s="32" t="s">
        <v>1295</v>
      </c>
      <c r="C247" s="31" t="s">
        <v>1296</v>
      </c>
      <c r="D247" s="31" t="s">
        <v>576</v>
      </c>
      <c r="E247" s="31" t="s">
        <v>575</v>
      </c>
      <c r="F247" s="86">
        <v>178186</v>
      </c>
      <c r="G247" s="32">
        <v>441.92</v>
      </c>
      <c r="H247" s="32" t="s">
        <v>862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45281</v>
      </c>
      <c r="B248" s="32" t="s">
        <v>1070</v>
      </c>
      <c r="C248" s="31" t="s">
        <v>1071</v>
      </c>
      <c r="D248" s="31" t="s">
        <v>1072</v>
      </c>
      <c r="E248" s="31" t="s">
        <v>575</v>
      </c>
      <c r="F248" s="86">
        <v>10214610</v>
      </c>
      <c r="G248" s="32">
        <v>4.92</v>
      </c>
      <c r="H248" s="32" t="s">
        <v>862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2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2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2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2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2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2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2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8"/>
  <sheetViews>
    <sheetView zoomScale="80" zoomScaleNormal="80" workbookViewId="0">
      <selection activeCell="L93" sqref="L9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913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964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287.14999999999998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992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946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929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903</v>
      </c>
      <c r="F15" s="220" t="s">
        <v>902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105.85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890</v>
      </c>
      <c r="G16" s="222">
        <v>163</v>
      </c>
      <c r="H16" s="220"/>
      <c r="I16" s="220" t="s">
        <v>891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169.35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892</v>
      </c>
      <c r="J17" s="286" t="s">
        <v>925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893</v>
      </c>
      <c r="G18" s="222">
        <v>34.35</v>
      </c>
      <c r="H18" s="220"/>
      <c r="I18" s="220" t="s">
        <v>894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36.049999999999997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895</v>
      </c>
      <c r="J19" s="286" t="s">
        <v>936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900</v>
      </c>
      <c r="J20" s="286" t="s">
        <v>965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990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910</v>
      </c>
      <c r="J22" s="286" t="s">
        <v>926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950</v>
      </c>
      <c r="G23" s="222">
        <v>254</v>
      </c>
      <c r="H23" s="220"/>
      <c r="I23" s="220" t="s">
        <v>943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259.85000000000002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985</v>
      </c>
      <c r="G24" s="222">
        <v>1870</v>
      </c>
      <c r="H24" s="220"/>
      <c r="I24" s="220" t="s">
        <v>986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1942.3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1009</v>
      </c>
      <c r="J25" s="286" t="s">
        <v>1051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1019</v>
      </c>
      <c r="G26" s="222">
        <v>355</v>
      </c>
      <c r="H26" s="220"/>
      <c r="I26" s="220" t="s">
        <v>1020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390.1</v>
      </c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1048</v>
      </c>
      <c r="G27" s="222">
        <v>593</v>
      </c>
      <c r="H27" s="220"/>
      <c r="I27" s="220" t="s">
        <v>1049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643.75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1050</v>
      </c>
      <c r="J28" s="286" t="s">
        <v>1145</v>
      </c>
      <c r="K28" s="286">
        <f t="shared" ref="K28" si="20">H28-F28</f>
        <v>81</v>
      </c>
      <c r="L28" s="287">
        <f>(F28*-0.3)/100</f>
        <v>-4.53</v>
      </c>
      <c r="M28" s="288">
        <f t="shared" ref="M28" si="21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1151</v>
      </c>
      <c r="G29" s="222">
        <v>1035</v>
      </c>
      <c r="H29" s="220"/>
      <c r="I29" s="220" t="s">
        <v>1152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1103.3</v>
      </c>
      <c r="Q29" s="275"/>
      <c r="S29" s="37"/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7"/>
      <c r="B38" s="237"/>
      <c r="C38" s="237"/>
      <c r="D38" s="237"/>
      <c r="E38" s="238"/>
      <c r="F38" s="238"/>
      <c r="G38" s="238"/>
      <c r="H38" s="238"/>
      <c r="I38" s="238"/>
      <c r="J38" s="239"/>
      <c r="K38" s="240"/>
      <c r="L38" s="240"/>
      <c r="M38" s="238"/>
      <c r="N38" s="241"/>
      <c r="O38" s="24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605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606</v>
      </c>
      <c r="L41" s="97" t="s">
        <v>586</v>
      </c>
      <c r="M41" s="139" t="s">
        <v>607</v>
      </c>
      <c r="N41" s="95" t="s">
        <v>608</v>
      </c>
      <c r="O41" s="94" t="s">
        <v>588</v>
      </c>
      <c r="P41" s="96" t="s">
        <v>589</v>
      </c>
      <c r="Q41" s="279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3">
        <v>1</v>
      </c>
      <c r="B42" s="277">
        <v>45259</v>
      </c>
      <c r="C42" s="251"/>
      <c r="D42" s="251" t="s">
        <v>904</v>
      </c>
      <c r="E42" s="223" t="s">
        <v>603</v>
      </c>
      <c r="F42" s="223">
        <v>574</v>
      </c>
      <c r="G42" s="223">
        <v>566</v>
      </c>
      <c r="H42" s="223">
        <v>584.5</v>
      </c>
      <c r="I42" s="218" t="s">
        <v>905</v>
      </c>
      <c r="J42" s="301" t="s">
        <v>929</v>
      </c>
      <c r="K42" s="234">
        <f t="shared" ref="K42" si="22">H42-F42</f>
        <v>10.5</v>
      </c>
      <c r="L42" s="280">
        <f t="shared" ref="L42" si="23">(H42*N42)*0.03%</f>
        <v>227.95499999999998</v>
      </c>
      <c r="M42" s="235">
        <f t="shared" ref="M42" si="24">(K42*N42)-L42</f>
        <v>13422.045</v>
      </c>
      <c r="N42" s="234">
        <v>1300</v>
      </c>
      <c r="O42" s="102" t="s">
        <v>594</v>
      </c>
      <c r="P42" s="236">
        <v>45264</v>
      </c>
      <c r="Q42" s="273"/>
      <c r="R42" s="140"/>
      <c r="S42" s="55" t="s">
        <v>924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2</v>
      </c>
      <c r="B43" s="277">
        <v>45259</v>
      </c>
      <c r="C43" s="251"/>
      <c r="D43" s="251" t="s">
        <v>906</v>
      </c>
      <c r="E43" s="223" t="s">
        <v>603</v>
      </c>
      <c r="F43" s="223">
        <v>839.5</v>
      </c>
      <c r="G43" s="223">
        <v>826.5</v>
      </c>
      <c r="H43" s="223">
        <v>885</v>
      </c>
      <c r="I43" s="218" t="s">
        <v>907</v>
      </c>
      <c r="J43" s="301" t="s">
        <v>927</v>
      </c>
      <c r="K43" s="234">
        <f t="shared" ref="K43" si="25">H43-F43</f>
        <v>45.5</v>
      </c>
      <c r="L43" s="280">
        <f t="shared" ref="L43" si="26">(H43*N43)*0.03%</f>
        <v>212.39999999999998</v>
      </c>
      <c r="M43" s="235">
        <f t="shared" ref="M43" si="27">(K43*N43)-L43</f>
        <v>36187.599999999999</v>
      </c>
      <c r="N43" s="234">
        <v>800</v>
      </c>
      <c r="O43" s="102" t="s">
        <v>594</v>
      </c>
      <c r="P43" s="236">
        <v>45264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3</v>
      </c>
      <c r="B44" s="277">
        <v>45260</v>
      </c>
      <c r="C44" s="251"/>
      <c r="D44" s="251" t="s">
        <v>911</v>
      </c>
      <c r="E44" s="223" t="s">
        <v>603</v>
      </c>
      <c r="F44" s="223">
        <v>20230</v>
      </c>
      <c r="G44" s="223">
        <v>20100</v>
      </c>
      <c r="H44" s="223">
        <v>20335</v>
      </c>
      <c r="I44" s="218" t="s">
        <v>912</v>
      </c>
      <c r="J44" s="301" t="s">
        <v>914</v>
      </c>
      <c r="K44" s="234">
        <f t="shared" ref="K44" si="28">H44-F44</f>
        <v>105</v>
      </c>
      <c r="L44" s="280">
        <f t="shared" ref="L44" si="29">(H44*N44)*0.03%</f>
        <v>305.02499999999998</v>
      </c>
      <c r="M44" s="235">
        <f t="shared" ref="M44" si="30">(K44*N44)-L44</f>
        <v>4944.9750000000004</v>
      </c>
      <c r="N44" s="234">
        <v>50</v>
      </c>
      <c r="O44" s="102" t="s">
        <v>594</v>
      </c>
      <c r="P44" s="236">
        <v>45261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4</v>
      </c>
      <c r="B45" s="277">
        <v>45260</v>
      </c>
      <c r="C45" s="251"/>
      <c r="D45" s="251" t="s">
        <v>908</v>
      </c>
      <c r="E45" s="223" t="s">
        <v>603</v>
      </c>
      <c r="F45" s="223">
        <v>210</v>
      </c>
      <c r="G45" s="223">
        <v>207</v>
      </c>
      <c r="H45" s="223">
        <v>213.2</v>
      </c>
      <c r="I45" s="218" t="s">
        <v>909</v>
      </c>
      <c r="J45" s="301" t="s">
        <v>917</v>
      </c>
      <c r="K45" s="234">
        <f t="shared" ref="K45" si="31">H45-F45</f>
        <v>3.1999999999999886</v>
      </c>
      <c r="L45" s="280">
        <f t="shared" ref="L45" si="32">(H45*N45)*0.03%</f>
        <v>230.25599999999997</v>
      </c>
      <c r="M45" s="235">
        <f t="shared" ref="M45" si="33">(K45*N45)-L45</f>
        <v>11289.743999999961</v>
      </c>
      <c r="N45" s="234">
        <v>3600</v>
      </c>
      <c r="O45" s="102" t="s">
        <v>594</v>
      </c>
      <c r="P45" s="236">
        <v>45261</v>
      </c>
      <c r="Q45" s="273"/>
      <c r="R45" s="140"/>
      <c r="S45" s="55" t="s">
        <v>924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5</v>
      </c>
      <c r="B46" s="277">
        <v>45261</v>
      </c>
      <c r="C46" s="251"/>
      <c r="D46" s="251" t="s">
        <v>918</v>
      </c>
      <c r="E46" s="223" t="s">
        <v>603</v>
      </c>
      <c r="F46" s="223">
        <v>556</v>
      </c>
      <c r="G46" s="223">
        <v>548</v>
      </c>
      <c r="H46" s="223">
        <v>565.5</v>
      </c>
      <c r="I46" s="218" t="s">
        <v>919</v>
      </c>
      <c r="J46" s="301" t="s">
        <v>928</v>
      </c>
      <c r="K46" s="234">
        <f t="shared" ref="K46" si="34">H46-F46</f>
        <v>9.5</v>
      </c>
      <c r="L46" s="280">
        <f t="shared" ref="L46" si="35">(H46*N46)*0.03%</f>
        <v>212.06249999999997</v>
      </c>
      <c r="M46" s="235">
        <f t="shared" ref="M46" si="36">(K46*N46)-L46</f>
        <v>11662.9375</v>
      </c>
      <c r="N46" s="234">
        <v>1250</v>
      </c>
      <c r="O46" s="102" t="s">
        <v>594</v>
      </c>
      <c r="P46" s="236">
        <v>45264</v>
      </c>
      <c r="Q46" s="273"/>
      <c r="R46" s="140"/>
      <c r="S46" s="55" t="s">
        <v>785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6</v>
      </c>
      <c r="B47" s="277">
        <v>45261</v>
      </c>
      <c r="C47" s="251"/>
      <c r="D47" s="251" t="s">
        <v>920</v>
      </c>
      <c r="E47" s="223" t="s">
        <v>603</v>
      </c>
      <c r="F47" s="223">
        <v>23825</v>
      </c>
      <c r="G47" s="223">
        <v>23550</v>
      </c>
      <c r="H47" s="223">
        <v>24075</v>
      </c>
      <c r="I47" s="218" t="s">
        <v>921</v>
      </c>
      <c r="J47" s="301" t="s">
        <v>945</v>
      </c>
      <c r="K47" s="234">
        <f t="shared" ref="K47:K48" si="37">H47-F47</f>
        <v>250</v>
      </c>
      <c r="L47" s="280">
        <f t="shared" ref="L47:L48" si="38">(H47*N47)*0.03%</f>
        <v>288.89999999999998</v>
      </c>
      <c r="M47" s="235">
        <f t="shared" ref="M47:M48" si="39">(K47*N47)-L47</f>
        <v>9711.1</v>
      </c>
      <c r="N47" s="234">
        <v>40</v>
      </c>
      <c r="O47" s="102" t="s">
        <v>594</v>
      </c>
      <c r="P47" s="236">
        <v>45264</v>
      </c>
      <c r="Q47" s="273"/>
      <c r="R47" s="140"/>
      <c r="S47" s="55" t="s">
        <v>924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7</v>
      </c>
      <c r="B48" s="277">
        <v>45264</v>
      </c>
      <c r="C48" s="251"/>
      <c r="D48" s="251" t="s">
        <v>930</v>
      </c>
      <c r="E48" s="223" t="s">
        <v>603</v>
      </c>
      <c r="F48" s="223">
        <v>1162.5</v>
      </c>
      <c r="G48" s="223">
        <v>1143</v>
      </c>
      <c r="H48" s="223">
        <v>1185</v>
      </c>
      <c r="I48" s="218" t="s">
        <v>931</v>
      </c>
      <c r="J48" s="301" t="s">
        <v>953</v>
      </c>
      <c r="K48" s="234">
        <f t="shared" si="37"/>
        <v>22.5</v>
      </c>
      <c r="L48" s="280">
        <f t="shared" si="38"/>
        <v>177.74999999999997</v>
      </c>
      <c r="M48" s="235">
        <f t="shared" si="39"/>
        <v>11072.25</v>
      </c>
      <c r="N48" s="234">
        <v>500</v>
      </c>
      <c r="O48" s="102" t="s">
        <v>594</v>
      </c>
      <c r="P48" s="236">
        <v>45265</v>
      </c>
      <c r="Q48" s="273"/>
      <c r="R48" s="140"/>
      <c r="S48" s="55" t="s">
        <v>924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3">
        <v>8</v>
      </c>
      <c r="B49" s="314">
        <v>45264</v>
      </c>
      <c r="C49" s="315"/>
      <c r="D49" s="315" t="s">
        <v>932</v>
      </c>
      <c r="E49" s="313" t="s">
        <v>603</v>
      </c>
      <c r="F49" s="313">
        <v>5645</v>
      </c>
      <c r="G49" s="313">
        <v>5550</v>
      </c>
      <c r="H49" s="313">
        <v>5610</v>
      </c>
      <c r="I49" s="316" t="s">
        <v>933</v>
      </c>
      <c r="J49" s="324" t="s">
        <v>954</v>
      </c>
      <c r="K49" s="308">
        <f t="shared" ref="K49" si="40">H49-F49</f>
        <v>-35</v>
      </c>
      <c r="L49" s="325">
        <f t="shared" ref="L49" si="41">(H49*N49)*0.03%</f>
        <v>210.37499999999997</v>
      </c>
      <c r="M49" s="310">
        <f t="shared" ref="M49" si="42">(K49*N49)-L49</f>
        <v>-4585.375</v>
      </c>
      <c r="N49" s="308">
        <v>125</v>
      </c>
      <c r="O49" s="311" t="s">
        <v>604</v>
      </c>
      <c r="P49" s="312">
        <v>45265</v>
      </c>
      <c r="Q49" s="273"/>
      <c r="R49" s="140"/>
      <c r="S49" s="55" t="s">
        <v>924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9</v>
      </c>
      <c r="B50" s="277">
        <v>45264</v>
      </c>
      <c r="C50" s="251"/>
      <c r="D50" s="251" t="s">
        <v>920</v>
      </c>
      <c r="E50" s="223" t="s">
        <v>603</v>
      </c>
      <c r="F50" s="223">
        <v>23575</v>
      </c>
      <c r="G50" s="223">
        <v>23300</v>
      </c>
      <c r="H50" s="223">
        <v>23775</v>
      </c>
      <c r="I50" s="218" t="s">
        <v>934</v>
      </c>
      <c r="J50" s="301" t="s">
        <v>951</v>
      </c>
      <c r="K50" s="234">
        <f t="shared" ref="K50:K51" si="43">H50-F50</f>
        <v>200</v>
      </c>
      <c r="L50" s="280">
        <f t="shared" ref="L50:L51" si="44">(H50*N50)*0.03%</f>
        <v>285.29999999999995</v>
      </c>
      <c r="M50" s="235">
        <f t="shared" ref="M50:M51" si="45">(K50*N50)-L50</f>
        <v>7714.7</v>
      </c>
      <c r="N50" s="234">
        <v>40</v>
      </c>
      <c r="O50" s="102" t="s">
        <v>594</v>
      </c>
      <c r="P50" s="236">
        <v>45265</v>
      </c>
      <c r="Q50" s="273"/>
      <c r="R50" s="140"/>
      <c r="S50" s="55" t="s">
        <v>924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10</v>
      </c>
      <c r="B51" s="314">
        <v>45265</v>
      </c>
      <c r="C51" s="315"/>
      <c r="D51" s="315" t="s">
        <v>920</v>
      </c>
      <c r="E51" s="313" t="s">
        <v>603</v>
      </c>
      <c r="F51" s="313">
        <v>23375</v>
      </c>
      <c r="G51" s="313">
        <v>23100</v>
      </c>
      <c r="H51" s="313">
        <v>23125</v>
      </c>
      <c r="I51" s="316" t="s">
        <v>957</v>
      </c>
      <c r="J51" s="324" t="s">
        <v>963</v>
      </c>
      <c r="K51" s="308">
        <f t="shared" si="43"/>
        <v>-250</v>
      </c>
      <c r="L51" s="325">
        <f t="shared" si="44"/>
        <v>277.5</v>
      </c>
      <c r="M51" s="310">
        <f t="shared" si="45"/>
        <v>-10277.5</v>
      </c>
      <c r="N51" s="308">
        <v>40</v>
      </c>
      <c r="O51" s="311" t="s">
        <v>604</v>
      </c>
      <c r="P51" s="312">
        <v>45266</v>
      </c>
      <c r="Q51" s="273"/>
      <c r="R51" s="140"/>
      <c r="S51" s="55" t="s">
        <v>924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11</v>
      </c>
      <c r="B52" s="277">
        <v>45204</v>
      </c>
      <c r="C52" s="251"/>
      <c r="D52" s="251" t="s">
        <v>958</v>
      </c>
      <c r="E52" s="223" t="s">
        <v>603</v>
      </c>
      <c r="F52" s="223">
        <v>2242.5</v>
      </c>
      <c r="G52" s="223">
        <v>2205</v>
      </c>
      <c r="H52" s="223">
        <v>2267.5</v>
      </c>
      <c r="I52" s="218" t="s">
        <v>959</v>
      </c>
      <c r="J52" s="301" t="s">
        <v>761</v>
      </c>
      <c r="K52" s="234">
        <f t="shared" ref="K52" si="46">H52-F52</f>
        <v>25</v>
      </c>
      <c r="L52" s="280">
        <f t="shared" ref="L52" si="47">(H52*N52)*0.03%</f>
        <v>204.07499999999999</v>
      </c>
      <c r="M52" s="235">
        <f t="shared" ref="M52" si="48">(K52*N52)-L52</f>
        <v>7295.9250000000002</v>
      </c>
      <c r="N52" s="234">
        <v>300</v>
      </c>
      <c r="O52" s="102" t="s">
        <v>594</v>
      </c>
      <c r="P52" s="236">
        <v>45266</v>
      </c>
      <c r="Q52" s="273"/>
      <c r="R52" s="140"/>
      <c r="S52" s="55" t="s">
        <v>924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12</v>
      </c>
      <c r="B53" s="277">
        <v>45266</v>
      </c>
      <c r="C53" s="251"/>
      <c r="D53" s="251" t="s">
        <v>918</v>
      </c>
      <c r="E53" s="223" t="s">
        <v>603</v>
      </c>
      <c r="F53" s="223">
        <v>555</v>
      </c>
      <c r="G53" s="223">
        <v>547</v>
      </c>
      <c r="H53" s="223">
        <v>565</v>
      </c>
      <c r="I53" s="218" t="s">
        <v>966</v>
      </c>
      <c r="J53" s="301" t="s">
        <v>981</v>
      </c>
      <c r="K53" s="234">
        <f t="shared" ref="K53:K54" si="49">H53-F53</f>
        <v>10</v>
      </c>
      <c r="L53" s="280">
        <f t="shared" ref="L53:L55" si="50">(H53*N53)*0.03%</f>
        <v>211.87499999999997</v>
      </c>
      <c r="M53" s="235">
        <f t="shared" ref="M53:M55" si="51">(K53*N53)-L53</f>
        <v>12288.125</v>
      </c>
      <c r="N53" s="234">
        <v>1250</v>
      </c>
      <c r="O53" s="102" t="s">
        <v>594</v>
      </c>
      <c r="P53" s="236">
        <v>45267</v>
      </c>
      <c r="Q53" s="273"/>
      <c r="R53" s="140"/>
      <c r="S53" s="55" t="s">
        <v>785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13</v>
      </c>
      <c r="B54" s="277">
        <v>45266</v>
      </c>
      <c r="C54" s="251"/>
      <c r="D54" s="251" t="s">
        <v>967</v>
      </c>
      <c r="E54" s="223" t="s">
        <v>603</v>
      </c>
      <c r="F54" s="223">
        <v>1331.5</v>
      </c>
      <c r="G54" s="223">
        <v>1312</v>
      </c>
      <c r="H54" s="223">
        <v>1350</v>
      </c>
      <c r="I54" s="218" t="s">
        <v>968</v>
      </c>
      <c r="J54" s="301" t="s">
        <v>982</v>
      </c>
      <c r="K54" s="234">
        <f t="shared" si="49"/>
        <v>18.5</v>
      </c>
      <c r="L54" s="280">
        <f t="shared" si="50"/>
        <v>202.49999999999997</v>
      </c>
      <c r="M54" s="235">
        <f t="shared" si="51"/>
        <v>9047.5</v>
      </c>
      <c r="N54" s="234">
        <v>500</v>
      </c>
      <c r="O54" s="102" t="s">
        <v>594</v>
      </c>
      <c r="P54" s="236">
        <v>45267</v>
      </c>
      <c r="Q54" s="273"/>
      <c r="R54" s="140"/>
      <c r="S54" s="55" t="s">
        <v>924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14</v>
      </c>
      <c r="B55" s="277">
        <v>45267</v>
      </c>
      <c r="C55" s="251"/>
      <c r="D55" s="251" t="s">
        <v>911</v>
      </c>
      <c r="E55" s="223" t="s">
        <v>941</v>
      </c>
      <c r="F55" s="223">
        <v>20985</v>
      </c>
      <c r="G55" s="223">
        <v>21130</v>
      </c>
      <c r="H55" s="223">
        <v>20915</v>
      </c>
      <c r="I55" s="218" t="s">
        <v>971</v>
      </c>
      <c r="J55" s="301" t="s">
        <v>775</v>
      </c>
      <c r="K55" s="234">
        <f>F55-H55</f>
        <v>70</v>
      </c>
      <c r="L55" s="280">
        <f t="shared" si="50"/>
        <v>313.72499999999997</v>
      </c>
      <c r="M55" s="235">
        <f t="shared" si="51"/>
        <v>3186.2750000000001</v>
      </c>
      <c r="N55" s="234">
        <v>50</v>
      </c>
      <c r="O55" s="102" t="s">
        <v>594</v>
      </c>
      <c r="P55" s="330">
        <v>45273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15</v>
      </c>
      <c r="B56" s="314">
        <v>45267</v>
      </c>
      <c r="C56" s="315"/>
      <c r="D56" s="315" t="s">
        <v>972</v>
      </c>
      <c r="E56" s="313" t="s">
        <v>941</v>
      </c>
      <c r="F56" s="313">
        <v>397</v>
      </c>
      <c r="G56" s="313">
        <v>403</v>
      </c>
      <c r="H56" s="313">
        <v>403</v>
      </c>
      <c r="I56" s="316" t="s">
        <v>973</v>
      </c>
      <c r="J56" s="324" t="s">
        <v>987</v>
      </c>
      <c r="K56" s="308">
        <f>F56-H56</f>
        <v>-6</v>
      </c>
      <c r="L56" s="325">
        <f t="shared" ref="L56:L58" si="52">(H56*N56)*0.03%</f>
        <v>241.79999999999998</v>
      </c>
      <c r="M56" s="310">
        <f t="shared" ref="M56:M58" si="53">(K56*N56)-L56</f>
        <v>-12241.8</v>
      </c>
      <c r="N56" s="308">
        <v>2000</v>
      </c>
      <c r="O56" s="311" t="s">
        <v>604</v>
      </c>
      <c r="P56" s="326">
        <v>45268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16</v>
      </c>
      <c r="B57" s="314">
        <v>45267</v>
      </c>
      <c r="C57" s="315"/>
      <c r="D57" s="315" t="s">
        <v>979</v>
      </c>
      <c r="E57" s="313" t="s">
        <v>603</v>
      </c>
      <c r="F57" s="313">
        <v>2727.5</v>
      </c>
      <c r="G57" s="313">
        <v>2690</v>
      </c>
      <c r="H57" s="313">
        <v>2690</v>
      </c>
      <c r="I57" s="316" t="s">
        <v>980</v>
      </c>
      <c r="J57" s="324" t="s">
        <v>988</v>
      </c>
      <c r="K57" s="308">
        <f t="shared" ref="K57:K58" si="54">H57-F57</f>
        <v>-37.5</v>
      </c>
      <c r="L57" s="325">
        <f t="shared" si="52"/>
        <v>242.09999999999997</v>
      </c>
      <c r="M57" s="310">
        <f t="shared" si="53"/>
        <v>-11492.1</v>
      </c>
      <c r="N57" s="327">
        <v>300</v>
      </c>
      <c r="O57" s="311" t="s">
        <v>604</v>
      </c>
      <c r="P57" s="326">
        <v>45268</v>
      </c>
      <c r="Q57" s="273"/>
      <c r="R57" s="140"/>
      <c r="S57" s="55" t="s">
        <v>924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17</v>
      </c>
      <c r="B58" s="277">
        <v>45271</v>
      </c>
      <c r="C58" s="251"/>
      <c r="D58" s="251" t="s">
        <v>930</v>
      </c>
      <c r="E58" s="223" t="s">
        <v>603</v>
      </c>
      <c r="F58" s="223">
        <v>1189</v>
      </c>
      <c r="G58" s="223">
        <v>1169</v>
      </c>
      <c r="H58" s="223">
        <v>1212</v>
      </c>
      <c r="I58" s="218" t="s">
        <v>995</v>
      </c>
      <c r="J58" s="301" t="s">
        <v>1003</v>
      </c>
      <c r="K58" s="234">
        <f t="shared" si="54"/>
        <v>23</v>
      </c>
      <c r="L58" s="280">
        <f t="shared" si="52"/>
        <v>181.79999999999998</v>
      </c>
      <c r="M58" s="235">
        <f t="shared" si="53"/>
        <v>11318.2</v>
      </c>
      <c r="N58" s="234">
        <v>500</v>
      </c>
      <c r="O58" s="102" t="s">
        <v>594</v>
      </c>
      <c r="P58" s="236">
        <v>45272</v>
      </c>
      <c r="Q58" s="273"/>
      <c r="R58" s="140"/>
      <c r="S58" s="55" t="s">
        <v>924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18</v>
      </c>
      <c r="B59" s="277">
        <v>45271</v>
      </c>
      <c r="C59" s="251"/>
      <c r="D59" s="251" t="s">
        <v>993</v>
      </c>
      <c r="E59" s="223" t="s">
        <v>603</v>
      </c>
      <c r="F59" s="223">
        <v>2991</v>
      </c>
      <c r="G59" s="223">
        <v>2955</v>
      </c>
      <c r="H59" s="223">
        <v>3019</v>
      </c>
      <c r="I59" s="218" t="s">
        <v>994</v>
      </c>
      <c r="J59" s="301" t="s">
        <v>1000</v>
      </c>
      <c r="K59" s="234">
        <f t="shared" ref="K59:K60" si="55">H59-F59</f>
        <v>28</v>
      </c>
      <c r="L59" s="280">
        <f t="shared" ref="L59:L60" si="56">(H59*N59)*0.03%</f>
        <v>271.70999999999998</v>
      </c>
      <c r="M59" s="235">
        <f t="shared" ref="M59:M60" si="57">(K59*N59)-L59</f>
        <v>8128.29</v>
      </c>
      <c r="N59" s="234">
        <v>300</v>
      </c>
      <c r="O59" s="102" t="s">
        <v>594</v>
      </c>
      <c r="P59" s="236">
        <v>45272</v>
      </c>
      <c r="Q59" s="273"/>
      <c r="R59" s="140"/>
      <c r="S59" s="55" t="s">
        <v>924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19</v>
      </c>
      <c r="B60" s="314">
        <v>45272</v>
      </c>
      <c r="C60" s="315"/>
      <c r="D60" s="315" t="s">
        <v>967</v>
      </c>
      <c r="E60" s="313" t="s">
        <v>603</v>
      </c>
      <c r="F60" s="313">
        <v>1356</v>
      </c>
      <c r="G60" s="313">
        <v>1335</v>
      </c>
      <c r="H60" s="313">
        <v>1335</v>
      </c>
      <c r="I60" s="316" t="s">
        <v>1011</v>
      </c>
      <c r="J60" s="324" t="s">
        <v>1014</v>
      </c>
      <c r="K60" s="308">
        <f t="shared" si="55"/>
        <v>-21</v>
      </c>
      <c r="L60" s="325">
        <f t="shared" si="56"/>
        <v>200.24999999999997</v>
      </c>
      <c r="M60" s="310">
        <f t="shared" si="57"/>
        <v>-10700.25</v>
      </c>
      <c r="N60" s="327">
        <v>500</v>
      </c>
      <c r="O60" s="311" t="s">
        <v>604</v>
      </c>
      <c r="P60" s="326">
        <v>45273</v>
      </c>
      <c r="Q60" s="273"/>
      <c r="R60" s="140"/>
      <c r="S60" s="55" t="s">
        <v>924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20</v>
      </c>
      <c r="B61" s="314">
        <v>45272</v>
      </c>
      <c r="C61" s="315"/>
      <c r="D61" s="315" t="s">
        <v>1004</v>
      </c>
      <c r="E61" s="313" t="s">
        <v>603</v>
      </c>
      <c r="F61" s="313">
        <v>2001.5</v>
      </c>
      <c r="G61" s="313">
        <v>1968</v>
      </c>
      <c r="H61" s="313">
        <v>1971</v>
      </c>
      <c r="I61" s="316" t="s">
        <v>1005</v>
      </c>
      <c r="J61" s="324" t="s">
        <v>1010</v>
      </c>
      <c r="K61" s="308">
        <f t="shared" ref="K61" si="58">H61-F61</f>
        <v>-30.5</v>
      </c>
      <c r="L61" s="325">
        <f t="shared" ref="L61:L63" si="59">(H61*N61)*0.03%</f>
        <v>177.39</v>
      </c>
      <c r="M61" s="310">
        <f t="shared" ref="M61:M63" si="60">(K61*N61)-L61</f>
        <v>-9327.39</v>
      </c>
      <c r="N61" s="327">
        <v>300</v>
      </c>
      <c r="O61" s="311" t="s">
        <v>604</v>
      </c>
      <c r="P61" s="326">
        <v>45272</v>
      </c>
      <c r="Q61" s="273"/>
      <c r="R61" s="140"/>
      <c r="S61" s="55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21</v>
      </c>
      <c r="B62" s="314">
        <v>45273</v>
      </c>
      <c r="C62" s="315"/>
      <c r="D62" s="315" t="s">
        <v>911</v>
      </c>
      <c r="E62" s="313" t="s">
        <v>941</v>
      </c>
      <c r="F62" s="313">
        <v>20975</v>
      </c>
      <c r="G62" s="313">
        <v>21130</v>
      </c>
      <c r="H62" s="313">
        <v>21180</v>
      </c>
      <c r="I62" s="316" t="s">
        <v>971</v>
      </c>
      <c r="J62" s="324" t="s">
        <v>1018</v>
      </c>
      <c r="K62" s="308">
        <f>F62-H62</f>
        <v>-205</v>
      </c>
      <c r="L62" s="325">
        <f t="shared" si="59"/>
        <v>317.7</v>
      </c>
      <c r="M62" s="310">
        <f t="shared" si="60"/>
        <v>-10567.7</v>
      </c>
      <c r="N62" s="308">
        <v>50</v>
      </c>
      <c r="O62" s="311" t="s">
        <v>604</v>
      </c>
      <c r="P62" s="326">
        <v>45274</v>
      </c>
      <c r="Q62" s="273"/>
      <c r="R62" s="140"/>
      <c r="S62" s="55" t="s">
        <v>924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22</v>
      </c>
      <c r="B63" s="277">
        <v>45273</v>
      </c>
      <c r="C63" s="251"/>
      <c r="D63" s="251" t="s">
        <v>1016</v>
      </c>
      <c r="E63" s="223" t="s">
        <v>603</v>
      </c>
      <c r="F63" s="223">
        <v>2632.5</v>
      </c>
      <c r="G63" s="223">
        <v>2592</v>
      </c>
      <c r="H63" s="223">
        <v>2672</v>
      </c>
      <c r="I63" s="218" t="s">
        <v>1017</v>
      </c>
      <c r="J63" s="301" t="s">
        <v>1044</v>
      </c>
      <c r="K63" s="234">
        <f t="shared" ref="K63" si="61">H63-F63</f>
        <v>39.5</v>
      </c>
      <c r="L63" s="280">
        <f t="shared" si="59"/>
        <v>200.39999999999998</v>
      </c>
      <c r="M63" s="235">
        <f t="shared" si="60"/>
        <v>9674.6</v>
      </c>
      <c r="N63" s="234">
        <v>250</v>
      </c>
      <c r="O63" s="102" t="s">
        <v>594</v>
      </c>
      <c r="P63" s="236">
        <v>45278</v>
      </c>
      <c r="Q63" s="273"/>
      <c r="R63" s="140"/>
      <c r="S63" s="55" t="s">
        <v>924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23</v>
      </c>
      <c r="B64" s="277">
        <v>45274</v>
      </c>
      <c r="C64" s="251"/>
      <c r="D64" s="251" t="s">
        <v>1021</v>
      </c>
      <c r="E64" s="223" t="s">
        <v>603</v>
      </c>
      <c r="F64" s="223">
        <v>1103.5</v>
      </c>
      <c r="G64" s="223">
        <v>1087</v>
      </c>
      <c r="H64" s="223">
        <v>1115</v>
      </c>
      <c r="I64" s="218" t="s">
        <v>1022</v>
      </c>
      <c r="J64" s="301" t="s">
        <v>1025</v>
      </c>
      <c r="K64" s="234">
        <f t="shared" ref="K64:K65" si="62">H64-F64</f>
        <v>11.5</v>
      </c>
      <c r="L64" s="280">
        <f t="shared" ref="L64:L65" si="63">(H64*N64)*0.03%</f>
        <v>217.42499999999998</v>
      </c>
      <c r="M64" s="235">
        <f t="shared" ref="M64:M65" si="64">(K64*N64)-L64</f>
        <v>7257.5749999999998</v>
      </c>
      <c r="N64" s="234">
        <v>650</v>
      </c>
      <c r="O64" s="102" t="s">
        <v>594</v>
      </c>
      <c r="P64" s="236">
        <v>45274</v>
      </c>
      <c r="Q64" s="273"/>
      <c r="R64" s="140"/>
      <c r="S64" s="55" t="s">
        <v>924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34</v>
      </c>
      <c r="B65" s="277">
        <v>45274</v>
      </c>
      <c r="C65" s="251"/>
      <c r="D65" s="251" t="s">
        <v>1023</v>
      </c>
      <c r="E65" s="223" t="s">
        <v>603</v>
      </c>
      <c r="F65" s="223">
        <v>1050</v>
      </c>
      <c r="G65" s="223">
        <v>1029</v>
      </c>
      <c r="H65" s="223">
        <v>1062.5</v>
      </c>
      <c r="I65" s="218" t="s">
        <v>1024</v>
      </c>
      <c r="J65" s="301" t="s">
        <v>1144</v>
      </c>
      <c r="K65" s="234">
        <f t="shared" si="62"/>
        <v>12.5</v>
      </c>
      <c r="L65" s="280">
        <f t="shared" si="63"/>
        <v>159.375</v>
      </c>
      <c r="M65" s="235">
        <f t="shared" si="64"/>
        <v>6090.625</v>
      </c>
      <c r="N65" s="234">
        <v>500</v>
      </c>
      <c r="O65" s="102" t="s">
        <v>594</v>
      </c>
      <c r="P65" s="236">
        <v>45280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35</v>
      </c>
      <c r="B66" s="277">
        <v>45275</v>
      </c>
      <c r="C66" s="251"/>
      <c r="D66" s="251" t="s">
        <v>1040</v>
      </c>
      <c r="E66" s="223" t="s">
        <v>603</v>
      </c>
      <c r="F66" s="223">
        <v>2503</v>
      </c>
      <c r="G66" s="223">
        <v>2463</v>
      </c>
      <c r="H66" s="223">
        <v>2535</v>
      </c>
      <c r="I66" s="218" t="s">
        <v>1041</v>
      </c>
      <c r="J66" s="301" t="s">
        <v>1045</v>
      </c>
      <c r="K66" s="234">
        <f t="shared" ref="K66" si="65">H66-F66</f>
        <v>32</v>
      </c>
      <c r="L66" s="280">
        <f t="shared" ref="L66" si="66">(H66*N66)*0.03%</f>
        <v>190.12499999999997</v>
      </c>
      <c r="M66" s="235">
        <f t="shared" ref="M66" si="67">(K66*N66)-L66</f>
        <v>7809.875</v>
      </c>
      <c r="N66" s="234">
        <v>250</v>
      </c>
      <c r="O66" s="102" t="s">
        <v>594</v>
      </c>
      <c r="P66" s="236">
        <v>45278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36</v>
      </c>
      <c r="B67" s="277">
        <v>45279</v>
      </c>
      <c r="C67" s="251"/>
      <c r="D67" s="251" t="s">
        <v>1076</v>
      </c>
      <c r="E67" s="223" t="s">
        <v>603</v>
      </c>
      <c r="F67" s="223">
        <v>1635</v>
      </c>
      <c r="G67" s="223">
        <v>1607</v>
      </c>
      <c r="H67" s="223">
        <v>1661</v>
      </c>
      <c r="I67" s="218" t="s">
        <v>1077</v>
      </c>
      <c r="J67" s="301" t="s">
        <v>1143</v>
      </c>
      <c r="K67" s="234">
        <f t="shared" ref="K67:K68" si="68">H67-F67</f>
        <v>26</v>
      </c>
      <c r="L67" s="280">
        <f t="shared" ref="L67:L68" si="69">(H67*N67)*0.03%</f>
        <v>199.32</v>
      </c>
      <c r="M67" s="235">
        <f t="shared" ref="M67" si="70">(K67*N67)-L67</f>
        <v>10200.68</v>
      </c>
      <c r="N67" s="234">
        <v>400</v>
      </c>
      <c r="O67" s="102" t="s">
        <v>594</v>
      </c>
      <c r="P67" s="236">
        <v>45280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59">
        <v>37</v>
      </c>
      <c r="B68" s="361">
        <v>45280</v>
      </c>
      <c r="C68" s="315"/>
      <c r="D68" s="315" t="s">
        <v>1146</v>
      </c>
      <c r="E68" s="313" t="s">
        <v>603</v>
      </c>
      <c r="F68" s="313">
        <v>25770</v>
      </c>
      <c r="G68" s="359">
        <v>25150</v>
      </c>
      <c r="H68" s="313">
        <v>25350</v>
      </c>
      <c r="I68" s="363">
        <v>26500</v>
      </c>
      <c r="J68" s="357" t="s">
        <v>1156</v>
      </c>
      <c r="K68" s="308">
        <f t="shared" si="68"/>
        <v>-420</v>
      </c>
      <c r="L68" s="325">
        <f t="shared" si="69"/>
        <v>304.2</v>
      </c>
      <c r="M68" s="391">
        <v>-9954.2000000000007</v>
      </c>
      <c r="N68" s="327">
        <v>40</v>
      </c>
      <c r="O68" s="357" t="s">
        <v>604</v>
      </c>
      <c r="P68" s="389">
        <v>45281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60"/>
      <c r="B69" s="362"/>
      <c r="C69" s="315"/>
      <c r="D69" s="315" t="s">
        <v>1147</v>
      </c>
      <c r="E69" s="313" t="s">
        <v>941</v>
      </c>
      <c r="F69" s="313">
        <v>305</v>
      </c>
      <c r="G69" s="360"/>
      <c r="H69" s="313">
        <v>125</v>
      </c>
      <c r="I69" s="364"/>
      <c r="J69" s="358"/>
      <c r="K69" s="308">
        <f>F69-H69</f>
        <v>180</v>
      </c>
      <c r="L69" s="325">
        <v>50</v>
      </c>
      <c r="M69" s="397"/>
      <c r="N69" s="327">
        <v>40</v>
      </c>
      <c r="O69" s="358"/>
      <c r="P69" s="390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38</v>
      </c>
      <c r="B70" s="314">
        <v>45280</v>
      </c>
      <c r="C70" s="315"/>
      <c r="D70" s="315" t="s">
        <v>1148</v>
      </c>
      <c r="E70" s="313" t="s">
        <v>603</v>
      </c>
      <c r="F70" s="313">
        <v>4957.5</v>
      </c>
      <c r="G70" s="313">
        <v>4910</v>
      </c>
      <c r="H70" s="313">
        <v>4910</v>
      </c>
      <c r="I70" s="316" t="s">
        <v>1149</v>
      </c>
      <c r="J70" s="324" t="s">
        <v>1153</v>
      </c>
      <c r="K70" s="308">
        <f>H70-F70</f>
        <v>-47.5</v>
      </c>
      <c r="L70" s="325">
        <f t="shared" ref="L70" si="71">(H70*N70)*0.03%</f>
        <v>294.59999999999997</v>
      </c>
      <c r="M70" s="310">
        <f t="shared" ref="M70" si="72">(K70*N70)-L70</f>
        <v>-9794.6</v>
      </c>
      <c r="N70" s="308">
        <v>200</v>
      </c>
      <c r="O70" s="311" t="s">
        <v>604</v>
      </c>
      <c r="P70" s="326">
        <v>45280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/>
      <c r="B71" s="291"/>
      <c r="C71" s="274"/>
      <c r="D71" s="274"/>
      <c r="E71" s="220"/>
      <c r="F71" s="220"/>
      <c r="G71" s="220"/>
      <c r="H71" s="220"/>
      <c r="I71" s="222"/>
      <c r="J71" s="219"/>
      <c r="K71" s="98"/>
      <c r="L71" s="292"/>
      <c r="M71" s="276"/>
      <c r="N71" s="98"/>
      <c r="O71" s="100"/>
      <c r="P71" s="293"/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/>
      <c r="B72" s="291"/>
      <c r="C72" s="274"/>
      <c r="D72" s="274"/>
      <c r="E72" s="220"/>
      <c r="F72" s="220"/>
      <c r="G72" s="220"/>
      <c r="H72" s="220"/>
      <c r="I72" s="222"/>
      <c r="J72" s="219"/>
      <c r="K72" s="98"/>
      <c r="L72" s="292"/>
      <c r="M72" s="276"/>
      <c r="N72" s="98"/>
      <c r="O72" s="100"/>
      <c r="P72" s="293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/>
      <c r="B73" s="291"/>
      <c r="C73" s="274"/>
      <c r="D73" s="274"/>
      <c r="E73" s="220"/>
      <c r="F73" s="220"/>
      <c r="G73" s="220"/>
      <c r="H73" s="220"/>
      <c r="I73" s="222"/>
      <c r="J73" s="219"/>
      <c r="K73" s="98"/>
      <c r="L73" s="292"/>
      <c r="M73" s="276"/>
      <c r="N73" s="98"/>
      <c r="O73" s="100"/>
      <c r="P73" s="293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5" spans="1:39" ht="12.75" customHeight="1">
      <c r="A75" s="141"/>
      <c r="B75" s="144"/>
      <c r="C75" s="140"/>
      <c r="D75" s="140"/>
      <c r="E75" s="141"/>
      <c r="F75" s="141"/>
      <c r="G75" s="141"/>
      <c r="H75" s="145"/>
      <c r="I75" s="145"/>
      <c r="J75" s="145"/>
      <c r="K75" s="140"/>
      <c r="L75" s="141"/>
      <c r="M75" s="141"/>
      <c r="N75" s="141"/>
      <c r="O75" s="145"/>
      <c r="P75" s="145"/>
      <c r="Q75" s="145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>
      <c r="A76" s="146" t="s">
        <v>609</v>
      </c>
      <c r="B76" s="146"/>
      <c r="C76" s="146"/>
      <c r="D76" s="146"/>
      <c r="E76" s="147"/>
      <c r="F76" s="108"/>
      <c r="G76" s="108"/>
      <c r="H76" s="108"/>
      <c r="I76" s="108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5" t="s">
        <v>16</v>
      </c>
      <c r="B77" s="95" t="s">
        <v>566</v>
      </c>
      <c r="C77" s="95"/>
      <c r="D77" s="96" t="s">
        <v>578</v>
      </c>
      <c r="E77" s="95" t="s">
        <v>579</v>
      </c>
      <c r="F77" s="95" t="s">
        <v>580</v>
      </c>
      <c r="G77" s="95" t="s">
        <v>601</v>
      </c>
      <c r="H77" s="95" t="s">
        <v>582</v>
      </c>
      <c r="I77" s="95" t="s">
        <v>583</v>
      </c>
      <c r="J77" s="94" t="s">
        <v>584</v>
      </c>
      <c r="K77" s="94" t="s">
        <v>610</v>
      </c>
      <c r="L77" s="97" t="s">
        <v>586</v>
      </c>
      <c r="M77" s="139" t="s">
        <v>607</v>
      </c>
      <c r="N77" s="95" t="s">
        <v>608</v>
      </c>
      <c r="O77" s="95" t="s">
        <v>588</v>
      </c>
      <c r="P77" s="96" t="s">
        <v>589</v>
      </c>
      <c r="Q77" s="278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13">
        <v>1</v>
      </c>
      <c r="B78" s="314">
        <v>45261</v>
      </c>
      <c r="C78" s="315"/>
      <c r="D78" s="315" t="s">
        <v>915</v>
      </c>
      <c r="E78" s="313" t="s">
        <v>603</v>
      </c>
      <c r="F78" s="313">
        <v>190</v>
      </c>
      <c r="G78" s="313">
        <v>90</v>
      </c>
      <c r="H78" s="313">
        <v>35</v>
      </c>
      <c r="I78" s="316" t="s">
        <v>916</v>
      </c>
      <c r="J78" s="318" t="s">
        <v>935</v>
      </c>
      <c r="K78" s="317">
        <f>H78-F78</f>
        <v>-155</v>
      </c>
      <c r="L78" s="309">
        <v>50</v>
      </c>
      <c r="M78" s="310">
        <f t="shared" ref="M78" si="73">(K78*N78)-L78</f>
        <v>-2375</v>
      </c>
      <c r="N78" s="308">
        <v>15</v>
      </c>
      <c r="O78" s="311" t="s">
        <v>604</v>
      </c>
      <c r="P78" s="312">
        <v>45264</v>
      </c>
      <c r="Q78" s="273"/>
      <c r="R78" s="140"/>
      <c r="S78" s="55" t="s">
        <v>593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59">
        <v>2</v>
      </c>
      <c r="B79" s="361">
        <v>45264</v>
      </c>
      <c r="C79" s="315"/>
      <c r="D79" s="315" t="s">
        <v>937</v>
      </c>
      <c r="E79" s="313" t="s">
        <v>941</v>
      </c>
      <c r="F79" s="313">
        <v>67</v>
      </c>
      <c r="G79" s="322"/>
      <c r="H79" s="313">
        <v>52</v>
      </c>
      <c r="I79" s="316"/>
      <c r="J79" s="395" t="s">
        <v>960</v>
      </c>
      <c r="K79" s="317">
        <f>F79-H79</f>
        <v>15</v>
      </c>
      <c r="L79" s="309">
        <v>50</v>
      </c>
      <c r="M79" s="391">
        <v>-4100</v>
      </c>
      <c r="N79" s="308">
        <v>50</v>
      </c>
      <c r="O79" s="357" t="s">
        <v>604</v>
      </c>
      <c r="P79" s="389">
        <v>45265</v>
      </c>
      <c r="Q79" s="273"/>
      <c r="R79" s="140"/>
      <c r="S79" s="55" t="s">
        <v>593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60"/>
      <c r="B80" s="362"/>
      <c r="C80" s="315"/>
      <c r="D80" s="315" t="s">
        <v>938</v>
      </c>
      <c r="E80" s="313" t="s">
        <v>941</v>
      </c>
      <c r="F80" s="313">
        <v>87</v>
      </c>
      <c r="G80" s="322"/>
      <c r="H80" s="313">
        <v>182</v>
      </c>
      <c r="I80" s="316"/>
      <c r="J80" s="396"/>
      <c r="K80" s="317">
        <f>F80-H80</f>
        <v>-95</v>
      </c>
      <c r="L80" s="309">
        <v>50</v>
      </c>
      <c r="M80" s="392"/>
      <c r="N80" s="308">
        <v>50</v>
      </c>
      <c r="O80" s="393"/>
      <c r="P80" s="394"/>
      <c r="Q80" s="273"/>
      <c r="R80" s="140"/>
      <c r="S80" s="55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69">
        <v>3</v>
      </c>
      <c r="B81" s="371">
        <v>45264</v>
      </c>
      <c r="C81" s="251"/>
      <c r="D81" s="251" t="s">
        <v>939</v>
      </c>
      <c r="E81" s="223" t="s">
        <v>941</v>
      </c>
      <c r="F81" s="223">
        <v>37</v>
      </c>
      <c r="G81" s="323"/>
      <c r="H81" s="223">
        <v>6.5</v>
      </c>
      <c r="I81" s="218"/>
      <c r="J81" s="373" t="s">
        <v>947</v>
      </c>
      <c r="K81" s="320">
        <f>F81-H81</f>
        <v>30.5</v>
      </c>
      <c r="L81" s="321">
        <v>50</v>
      </c>
      <c r="M81" s="379">
        <v>620</v>
      </c>
      <c r="N81" s="234">
        <v>40</v>
      </c>
      <c r="O81" s="377" t="s">
        <v>594</v>
      </c>
      <c r="P81" s="375">
        <v>45265</v>
      </c>
      <c r="Q81" s="273"/>
      <c r="R81" s="140"/>
      <c r="S81" s="55" t="s">
        <v>1026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70"/>
      <c r="B82" s="372"/>
      <c r="C82" s="251"/>
      <c r="D82" s="251" t="s">
        <v>940</v>
      </c>
      <c r="E82" s="223" t="s">
        <v>941</v>
      </c>
      <c r="F82" s="223">
        <v>45</v>
      </c>
      <c r="G82" s="323"/>
      <c r="H82" s="223">
        <v>57.5</v>
      </c>
      <c r="I82" s="218"/>
      <c r="J82" s="374"/>
      <c r="K82" s="320">
        <f>F82-H82</f>
        <v>-12.5</v>
      </c>
      <c r="L82" s="321">
        <v>50</v>
      </c>
      <c r="M82" s="402"/>
      <c r="N82" s="234">
        <v>40</v>
      </c>
      <c r="O82" s="399"/>
      <c r="P82" s="401"/>
      <c r="Q82" s="273"/>
      <c r="R82" s="140"/>
      <c r="S82" s="55" t="s">
        <v>1026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4</v>
      </c>
      <c r="B83" s="277">
        <v>45264</v>
      </c>
      <c r="C83" s="251"/>
      <c r="D83" s="251" t="s">
        <v>942</v>
      </c>
      <c r="E83" s="223" t="s">
        <v>603</v>
      </c>
      <c r="F83" s="223">
        <v>300</v>
      </c>
      <c r="G83" s="223">
        <v>190</v>
      </c>
      <c r="H83" s="223">
        <v>470</v>
      </c>
      <c r="I83" s="218" t="s">
        <v>944</v>
      </c>
      <c r="J83" s="319" t="s">
        <v>820</v>
      </c>
      <c r="K83" s="320">
        <f>H83-F83</f>
        <v>170</v>
      </c>
      <c r="L83" s="321">
        <v>50</v>
      </c>
      <c r="M83" s="235">
        <f t="shared" ref="M83:M84" si="74">(K83*N83)-L83</f>
        <v>2500</v>
      </c>
      <c r="N83" s="234">
        <v>15</v>
      </c>
      <c r="O83" s="102" t="s">
        <v>594</v>
      </c>
      <c r="P83" s="236">
        <v>45265</v>
      </c>
      <c r="Q83" s="273"/>
      <c r="R83" s="140"/>
      <c r="S83" s="55" t="s">
        <v>1027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13">
        <v>5</v>
      </c>
      <c r="B84" s="314">
        <v>45265</v>
      </c>
      <c r="C84" s="315"/>
      <c r="D84" s="315" t="s">
        <v>948</v>
      </c>
      <c r="E84" s="313" t="s">
        <v>603</v>
      </c>
      <c r="F84" s="313">
        <v>29</v>
      </c>
      <c r="G84" s="313">
        <v>0</v>
      </c>
      <c r="H84" s="313">
        <v>0</v>
      </c>
      <c r="I84" s="316" t="s">
        <v>949</v>
      </c>
      <c r="J84" s="318" t="s">
        <v>969</v>
      </c>
      <c r="K84" s="317">
        <f>H84-F84</f>
        <v>-29</v>
      </c>
      <c r="L84" s="309">
        <v>25</v>
      </c>
      <c r="M84" s="310">
        <f t="shared" si="74"/>
        <v>-1185</v>
      </c>
      <c r="N84" s="308">
        <v>40</v>
      </c>
      <c r="O84" s="311" t="s">
        <v>604</v>
      </c>
      <c r="P84" s="312">
        <v>45266</v>
      </c>
      <c r="Q84" s="273"/>
      <c r="R84" s="140"/>
      <c r="S84" s="55" t="s">
        <v>1026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3">
        <v>6</v>
      </c>
      <c r="B85" s="277">
        <v>45265</v>
      </c>
      <c r="C85" s="251"/>
      <c r="D85" s="251" t="s">
        <v>955</v>
      </c>
      <c r="E85" s="223" t="s">
        <v>603</v>
      </c>
      <c r="F85" s="223">
        <v>54</v>
      </c>
      <c r="G85" s="223">
        <v>18</v>
      </c>
      <c r="H85" s="223">
        <v>79</v>
      </c>
      <c r="I85" s="218" t="s">
        <v>956</v>
      </c>
      <c r="J85" s="319" t="s">
        <v>761</v>
      </c>
      <c r="K85" s="320">
        <f>H85-F85</f>
        <v>25</v>
      </c>
      <c r="L85" s="321">
        <v>50</v>
      </c>
      <c r="M85" s="235">
        <f t="shared" ref="M85" si="75">(K85*N85)-L85</f>
        <v>1200</v>
      </c>
      <c r="N85" s="234">
        <v>50</v>
      </c>
      <c r="O85" s="102" t="s">
        <v>594</v>
      </c>
      <c r="P85" s="236">
        <v>45265</v>
      </c>
      <c r="Q85" s="273"/>
      <c r="R85" s="140"/>
      <c r="S85" s="55" t="s">
        <v>1027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59">
        <v>7</v>
      </c>
      <c r="B86" s="361">
        <v>45267</v>
      </c>
      <c r="C86" s="315"/>
      <c r="D86" s="315" t="s">
        <v>974</v>
      </c>
      <c r="E86" s="313" t="s">
        <v>603</v>
      </c>
      <c r="F86" s="313">
        <v>325</v>
      </c>
      <c r="G86" s="313"/>
      <c r="H86" s="313">
        <v>90</v>
      </c>
      <c r="I86" s="316"/>
      <c r="J86" s="395" t="s">
        <v>989</v>
      </c>
      <c r="K86" s="313">
        <f>H86-F86</f>
        <v>-235</v>
      </c>
      <c r="L86" s="328">
        <v>50</v>
      </c>
      <c r="M86" s="391">
        <f>(160*-15)-100</f>
        <v>-2500</v>
      </c>
      <c r="N86" s="313">
        <v>15</v>
      </c>
      <c r="O86" s="357" t="s">
        <v>604</v>
      </c>
      <c r="P86" s="389">
        <v>45268</v>
      </c>
      <c r="Q86" s="273"/>
      <c r="R86" s="140"/>
      <c r="S86" s="55" t="s">
        <v>1027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60"/>
      <c r="B87" s="362"/>
      <c r="C87" s="315"/>
      <c r="D87" s="315" t="s">
        <v>975</v>
      </c>
      <c r="E87" s="313" t="s">
        <v>941</v>
      </c>
      <c r="F87" s="313">
        <v>165</v>
      </c>
      <c r="G87" s="313"/>
      <c r="H87" s="313">
        <v>90</v>
      </c>
      <c r="I87" s="316"/>
      <c r="J87" s="396"/>
      <c r="K87" s="317">
        <f>F87-H87</f>
        <v>75</v>
      </c>
      <c r="L87" s="309">
        <v>50</v>
      </c>
      <c r="M87" s="392"/>
      <c r="N87" s="308">
        <v>15</v>
      </c>
      <c r="O87" s="393"/>
      <c r="P87" s="394"/>
      <c r="Q87" s="273"/>
      <c r="R87" s="140"/>
      <c r="S87" s="55" t="s">
        <v>1027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3">
        <v>8</v>
      </c>
      <c r="B88" s="277">
        <v>45267</v>
      </c>
      <c r="C88" s="251"/>
      <c r="D88" s="251" t="s">
        <v>976</v>
      </c>
      <c r="E88" s="223" t="s">
        <v>603</v>
      </c>
      <c r="F88" s="223">
        <v>40</v>
      </c>
      <c r="G88" s="223">
        <v>8</v>
      </c>
      <c r="H88" s="223">
        <v>60</v>
      </c>
      <c r="I88" s="218" t="s">
        <v>977</v>
      </c>
      <c r="J88" s="319" t="s">
        <v>978</v>
      </c>
      <c r="K88" s="320">
        <f>H88-F88</f>
        <v>20</v>
      </c>
      <c r="L88" s="321">
        <v>50</v>
      </c>
      <c r="M88" s="235">
        <f t="shared" ref="M88" si="76">(K88*N88)-L88</f>
        <v>950</v>
      </c>
      <c r="N88" s="234">
        <v>50</v>
      </c>
      <c r="O88" s="102" t="s">
        <v>594</v>
      </c>
      <c r="P88" s="236">
        <v>45267</v>
      </c>
      <c r="Q88" s="273"/>
      <c r="R88" s="140"/>
      <c r="S88" s="55" t="s">
        <v>1026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3">
        <v>9</v>
      </c>
      <c r="B89" s="277">
        <v>45272</v>
      </c>
      <c r="C89" s="251"/>
      <c r="D89" s="251" t="s">
        <v>1006</v>
      </c>
      <c r="E89" s="223" t="s">
        <v>603</v>
      </c>
      <c r="F89" s="223">
        <v>14</v>
      </c>
      <c r="G89" s="223">
        <v>0</v>
      </c>
      <c r="H89" s="223">
        <v>29</v>
      </c>
      <c r="I89" s="218" t="s">
        <v>1007</v>
      </c>
      <c r="J89" s="319" t="s">
        <v>1008</v>
      </c>
      <c r="K89" s="320">
        <f>H89-F89</f>
        <v>15</v>
      </c>
      <c r="L89" s="321">
        <v>50</v>
      </c>
      <c r="M89" s="235">
        <f t="shared" ref="M89" si="77">(K89*N89)-L89</f>
        <v>550</v>
      </c>
      <c r="N89" s="234">
        <v>40</v>
      </c>
      <c r="O89" s="102" t="s">
        <v>594</v>
      </c>
      <c r="P89" s="236">
        <v>45272</v>
      </c>
      <c r="Q89" s="273"/>
      <c r="R89" s="140"/>
      <c r="S89" s="55" t="s">
        <v>1026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59">
        <v>10</v>
      </c>
      <c r="B90" s="361">
        <v>45272</v>
      </c>
      <c r="C90" s="315"/>
      <c r="D90" s="315" t="s">
        <v>1012</v>
      </c>
      <c r="E90" s="313" t="s">
        <v>603</v>
      </c>
      <c r="F90" s="313">
        <v>300</v>
      </c>
      <c r="G90" s="313"/>
      <c r="H90" s="313">
        <v>0</v>
      </c>
      <c r="I90" s="316"/>
      <c r="J90" s="395" t="s">
        <v>1154</v>
      </c>
      <c r="K90" s="317">
        <f>H90-F90</f>
        <v>-300</v>
      </c>
      <c r="L90" s="309">
        <v>25</v>
      </c>
      <c r="M90" s="391">
        <v>-1550</v>
      </c>
      <c r="N90" s="308">
        <v>15</v>
      </c>
      <c r="O90" s="357" t="s">
        <v>604</v>
      </c>
      <c r="P90" s="389">
        <v>45280</v>
      </c>
      <c r="Q90" s="273"/>
      <c r="R90" s="140"/>
      <c r="S90" s="55" t="s">
        <v>1027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60"/>
      <c r="B91" s="362"/>
      <c r="C91" s="315"/>
      <c r="D91" s="315" t="s">
        <v>1013</v>
      </c>
      <c r="E91" s="313" t="s">
        <v>941</v>
      </c>
      <c r="F91" s="313">
        <v>200</v>
      </c>
      <c r="G91" s="313"/>
      <c r="H91" s="313">
        <v>0</v>
      </c>
      <c r="I91" s="316"/>
      <c r="J91" s="396"/>
      <c r="K91" s="317">
        <f>F91-H91</f>
        <v>200</v>
      </c>
      <c r="L91" s="309">
        <v>25</v>
      </c>
      <c r="M91" s="397"/>
      <c r="N91" s="308">
        <v>15</v>
      </c>
      <c r="O91" s="358"/>
      <c r="P91" s="390"/>
      <c r="Q91" s="273"/>
      <c r="R91" s="140"/>
      <c r="S91" s="55" t="s">
        <v>1027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11</v>
      </c>
      <c r="B92" s="277">
        <v>45273</v>
      </c>
      <c r="C92" s="251"/>
      <c r="D92" s="251" t="s">
        <v>1015</v>
      </c>
      <c r="E92" s="223" t="s">
        <v>603</v>
      </c>
      <c r="F92" s="223">
        <v>42.5</v>
      </c>
      <c r="G92" s="223"/>
      <c r="H92" s="223">
        <v>67.5</v>
      </c>
      <c r="I92" s="218" t="s">
        <v>956</v>
      </c>
      <c r="J92" s="319" t="s">
        <v>761</v>
      </c>
      <c r="K92" s="320">
        <f>H92-F92</f>
        <v>25</v>
      </c>
      <c r="L92" s="321">
        <v>50</v>
      </c>
      <c r="M92" s="235">
        <f t="shared" ref="M92" si="78">(K92*N92)-L92</f>
        <v>325</v>
      </c>
      <c r="N92" s="234">
        <v>15</v>
      </c>
      <c r="O92" s="102" t="s">
        <v>594</v>
      </c>
      <c r="P92" s="236">
        <v>45273</v>
      </c>
      <c r="Q92" s="273"/>
      <c r="R92" s="140"/>
      <c r="S92" s="55" t="s">
        <v>1026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83">
        <v>12</v>
      </c>
      <c r="B93" s="385">
        <v>45275</v>
      </c>
      <c r="C93" s="337"/>
      <c r="D93" s="337" t="s">
        <v>1032</v>
      </c>
      <c r="E93" s="338" t="s">
        <v>603</v>
      </c>
      <c r="F93" s="338">
        <v>24</v>
      </c>
      <c r="G93" s="338"/>
      <c r="H93" s="338">
        <v>17.5</v>
      </c>
      <c r="I93" s="339"/>
      <c r="J93" s="381" t="s">
        <v>1078</v>
      </c>
      <c r="K93" s="340">
        <f>H93-F93</f>
        <v>-6.5</v>
      </c>
      <c r="L93" s="341">
        <v>50</v>
      </c>
      <c r="M93" s="387">
        <v>-100</v>
      </c>
      <c r="N93" s="342">
        <v>400</v>
      </c>
      <c r="O93" s="365" t="s">
        <v>611</v>
      </c>
      <c r="P93" s="367">
        <v>45279</v>
      </c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84"/>
      <c r="B94" s="386"/>
      <c r="C94" s="337"/>
      <c r="D94" s="337" t="s">
        <v>1033</v>
      </c>
      <c r="E94" s="338" t="s">
        <v>941</v>
      </c>
      <c r="F94" s="338">
        <v>18</v>
      </c>
      <c r="G94" s="338"/>
      <c r="H94" s="338">
        <v>11.5</v>
      </c>
      <c r="I94" s="339"/>
      <c r="J94" s="382"/>
      <c r="K94" s="340">
        <f>F94-H94</f>
        <v>6.5</v>
      </c>
      <c r="L94" s="341">
        <v>50</v>
      </c>
      <c r="M94" s="388"/>
      <c r="N94" s="342">
        <v>400</v>
      </c>
      <c r="O94" s="366"/>
      <c r="P94" s="368"/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69">
        <v>13</v>
      </c>
      <c r="B95" s="371">
        <v>45275</v>
      </c>
      <c r="C95" s="251"/>
      <c r="D95" s="251" t="s">
        <v>1034</v>
      </c>
      <c r="E95" s="223" t="s">
        <v>603</v>
      </c>
      <c r="F95" s="223">
        <v>13.5</v>
      </c>
      <c r="G95" s="223"/>
      <c r="H95" s="223">
        <v>18.5</v>
      </c>
      <c r="I95" s="218"/>
      <c r="J95" s="373" t="s">
        <v>1037</v>
      </c>
      <c r="K95" s="320">
        <f>H95-F95</f>
        <v>5</v>
      </c>
      <c r="L95" s="321">
        <v>50</v>
      </c>
      <c r="M95" s="379">
        <v>2900</v>
      </c>
      <c r="N95" s="234">
        <v>1500</v>
      </c>
      <c r="O95" s="377" t="s">
        <v>594</v>
      </c>
      <c r="P95" s="375">
        <v>45275</v>
      </c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70"/>
      <c r="B96" s="372"/>
      <c r="C96" s="251"/>
      <c r="D96" s="251" t="s">
        <v>1035</v>
      </c>
      <c r="E96" s="223" t="s">
        <v>941</v>
      </c>
      <c r="F96" s="332" t="s">
        <v>1036</v>
      </c>
      <c r="G96" s="223"/>
      <c r="H96" s="223">
        <v>9.5</v>
      </c>
      <c r="I96" s="218"/>
      <c r="J96" s="374"/>
      <c r="K96" s="331">
        <f>F96-H96</f>
        <v>-3</v>
      </c>
      <c r="L96" s="321">
        <v>50</v>
      </c>
      <c r="M96" s="380"/>
      <c r="N96" s="234">
        <v>1500</v>
      </c>
      <c r="O96" s="378"/>
      <c r="P96" s="376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69">
        <v>14</v>
      </c>
      <c r="B97" s="371">
        <v>45275</v>
      </c>
      <c r="C97" s="251"/>
      <c r="D97" s="251" t="s">
        <v>1038</v>
      </c>
      <c r="E97" s="223" t="s">
        <v>603</v>
      </c>
      <c r="F97" s="223">
        <v>49</v>
      </c>
      <c r="G97" s="223"/>
      <c r="H97" s="223">
        <v>62</v>
      </c>
      <c r="I97" s="218"/>
      <c r="J97" s="373" t="s">
        <v>1073</v>
      </c>
      <c r="K97" s="320">
        <f>H97-F97</f>
        <v>13</v>
      </c>
      <c r="L97" s="321">
        <v>50</v>
      </c>
      <c r="M97" s="379">
        <v>1850</v>
      </c>
      <c r="N97" s="234">
        <v>300</v>
      </c>
      <c r="O97" s="377" t="s">
        <v>594</v>
      </c>
      <c r="P97" s="375">
        <v>45279</v>
      </c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70"/>
      <c r="B98" s="372"/>
      <c r="C98" s="251"/>
      <c r="D98" s="251" t="s">
        <v>1039</v>
      </c>
      <c r="E98" s="223" t="s">
        <v>941</v>
      </c>
      <c r="F98" s="223">
        <v>27.5</v>
      </c>
      <c r="G98" s="223"/>
      <c r="H98" s="223">
        <v>34</v>
      </c>
      <c r="I98" s="218"/>
      <c r="J98" s="374"/>
      <c r="K98" s="320">
        <f>F98-H98</f>
        <v>-6.5</v>
      </c>
      <c r="L98" s="321">
        <v>50</v>
      </c>
      <c r="M98" s="380"/>
      <c r="N98" s="234">
        <v>300</v>
      </c>
      <c r="O98" s="378"/>
      <c r="P98" s="376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69">
        <v>15</v>
      </c>
      <c r="B99" s="371">
        <v>45278</v>
      </c>
      <c r="C99" s="251"/>
      <c r="D99" s="251" t="s">
        <v>1046</v>
      </c>
      <c r="E99" s="223" t="s">
        <v>941</v>
      </c>
      <c r="F99" s="223">
        <v>42</v>
      </c>
      <c r="G99" s="223"/>
      <c r="H99" s="223">
        <v>13</v>
      </c>
      <c r="I99" s="218"/>
      <c r="J99" s="373" t="s">
        <v>634</v>
      </c>
      <c r="K99" s="320">
        <f>F99-H99</f>
        <v>29</v>
      </c>
      <c r="L99" s="321">
        <v>50</v>
      </c>
      <c r="M99" s="379">
        <v>1500</v>
      </c>
      <c r="N99" s="234">
        <v>40</v>
      </c>
      <c r="O99" s="377" t="s">
        <v>594</v>
      </c>
      <c r="P99" s="375">
        <v>45279</v>
      </c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70"/>
      <c r="B100" s="372"/>
      <c r="C100" s="251"/>
      <c r="D100" s="251" t="s">
        <v>1047</v>
      </c>
      <c r="E100" s="223" t="s">
        <v>941</v>
      </c>
      <c r="F100" s="223">
        <v>36</v>
      </c>
      <c r="G100" s="223"/>
      <c r="H100" s="223">
        <v>25</v>
      </c>
      <c r="I100" s="218"/>
      <c r="J100" s="374"/>
      <c r="K100" s="320">
        <f>F100-H100</f>
        <v>11</v>
      </c>
      <c r="L100" s="321">
        <v>50</v>
      </c>
      <c r="M100" s="380"/>
      <c r="N100" s="234">
        <v>40</v>
      </c>
      <c r="O100" s="378"/>
      <c r="P100" s="376"/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34">
        <v>16</v>
      </c>
      <c r="B101" s="335">
        <v>45279</v>
      </c>
      <c r="C101" s="315"/>
      <c r="D101" s="315" t="s">
        <v>1047</v>
      </c>
      <c r="E101" s="313" t="s">
        <v>603</v>
      </c>
      <c r="F101" s="313">
        <v>9.5</v>
      </c>
      <c r="G101" s="313">
        <v>0</v>
      </c>
      <c r="H101" s="336">
        <v>0</v>
      </c>
      <c r="I101" s="313" t="s">
        <v>1074</v>
      </c>
      <c r="J101" s="318" t="s">
        <v>1075</v>
      </c>
      <c r="K101" s="317">
        <f t="shared" ref="K101:K106" si="79">H101-F101</f>
        <v>-9.5</v>
      </c>
      <c r="L101" s="309">
        <v>25</v>
      </c>
      <c r="M101" s="310">
        <f t="shared" ref="M101" si="80">(K101*N101)-L101</f>
        <v>-405</v>
      </c>
      <c r="N101" s="308">
        <v>40</v>
      </c>
      <c r="O101" s="311" t="s">
        <v>604</v>
      </c>
      <c r="P101" s="312">
        <v>45279</v>
      </c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34">
        <v>17</v>
      </c>
      <c r="B102" s="335">
        <v>45280</v>
      </c>
      <c r="C102" s="315"/>
      <c r="D102" s="315" t="s">
        <v>1150</v>
      </c>
      <c r="E102" s="313" t="s">
        <v>603</v>
      </c>
      <c r="F102" s="313">
        <v>40</v>
      </c>
      <c r="G102" s="313">
        <v>0</v>
      </c>
      <c r="H102" s="313">
        <v>0</v>
      </c>
      <c r="I102" s="316" t="s">
        <v>977</v>
      </c>
      <c r="J102" s="318" t="s">
        <v>1155</v>
      </c>
      <c r="K102" s="317">
        <f t="shared" si="79"/>
        <v>-40</v>
      </c>
      <c r="L102" s="309">
        <v>25</v>
      </c>
      <c r="M102" s="310">
        <f t="shared" ref="M102" si="81">(K102*N102)-L102</f>
        <v>-625</v>
      </c>
      <c r="N102" s="308">
        <v>15</v>
      </c>
      <c r="O102" s="311" t="s">
        <v>604</v>
      </c>
      <c r="P102" s="312">
        <v>45280</v>
      </c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69">
        <v>18</v>
      </c>
      <c r="B103" s="371">
        <v>45281</v>
      </c>
      <c r="C103" s="251"/>
      <c r="D103" s="251" t="s">
        <v>1157</v>
      </c>
      <c r="E103" s="223" t="s">
        <v>603</v>
      </c>
      <c r="F103" s="223">
        <v>25</v>
      </c>
      <c r="G103" s="223"/>
      <c r="H103" s="223">
        <v>72</v>
      </c>
      <c r="I103" s="218"/>
      <c r="J103" s="373" t="s">
        <v>1143</v>
      </c>
      <c r="K103" s="320">
        <f t="shared" si="79"/>
        <v>47</v>
      </c>
      <c r="L103" s="321">
        <v>50</v>
      </c>
      <c r="M103" s="403">
        <v>1200</v>
      </c>
      <c r="N103" s="234">
        <v>50</v>
      </c>
      <c r="O103" s="398" t="s">
        <v>594</v>
      </c>
      <c r="P103" s="400">
        <v>45281</v>
      </c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70"/>
      <c r="B104" s="372"/>
      <c r="C104" s="251"/>
      <c r="D104" s="251" t="s">
        <v>1158</v>
      </c>
      <c r="E104" s="223" t="s">
        <v>603</v>
      </c>
      <c r="F104" s="223">
        <v>32</v>
      </c>
      <c r="G104" s="223"/>
      <c r="H104" s="223">
        <v>11</v>
      </c>
      <c r="I104" s="218"/>
      <c r="J104" s="374"/>
      <c r="K104" s="320">
        <f t="shared" si="79"/>
        <v>-21</v>
      </c>
      <c r="L104" s="321">
        <v>50</v>
      </c>
      <c r="M104" s="402"/>
      <c r="N104" s="234">
        <v>50</v>
      </c>
      <c r="O104" s="399"/>
      <c r="P104" s="401"/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69">
        <v>19</v>
      </c>
      <c r="B105" s="371">
        <v>45281</v>
      </c>
      <c r="C105" s="251"/>
      <c r="D105" s="251" t="s">
        <v>1159</v>
      </c>
      <c r="E105" s="223" t="s">
        <v>603</v>
      </c>
      <c r="F105" s="223">
        <v>22</v>
      </c>
      <c r="G105" s="223"/>
      <c r="H105" s="223">
        <v>71</v>
      </c>
      <c r="I105" s="218"/>
      <c r="J105" s="373" t="s">
        <v>1003</v>
      </c>
      <c r="K105" s="320">
        <f t="shared" si="79"/>
        <v>49</v>
      </c>
      <c r="L105" s="321">
        <v>50</v>
      </c>
      <c r="M105" s="403">
        <v>1050</v>
      </c>
      <c r="N105" s="234">
        <v>50</v>
      </c>
      <c r="O105" s="398" t="s">
        <v>594</v>
      </c>
      <c r="P105" s="400">
        <v>45281</v>
      </c>
      <c r="Q105" s="273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70"/>
      <c r="B106" s="372"/>
      <c r="C106" s="251"/>
      <c r="D106" s="251" t="s">
        <v>1160</v>
      </c>
      <c r="E106" s="223" t="s">
        <v>603</v>
      </c>
      <c r="F106" s="223">
        <v>33</v>
      </c>
      <c r="G106" s="223"/>
      <c r="H106" s="223">
        <v>7</v>
      </c>
      <c r="I106" s="218"/>
      <c r="J106" s="374"/>
      <c r="K106" s="320">
        <f t="shared" si="79"/>
        <v>-26</v>
      </c>
      <c r="L106" s="321">
        <v>50</v>
      </c>
      <c r="M106" s="380"/>
      <c r="N106" s="234">
        <v>50</v>
      </c>
      <c r="O106" s="378"/>
      <c r="P106" s="376"/>
      <c r="Q106" s="273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44">
        <v>20</v>
      </c>
      <c r="B107" s="333">
        <v>45281</v>
      </c>
      <c r="C107" s="274"/>
      <c r="D107" s="274" t="s">
        <v>1161</v>
      </c>
      <c r="E107" s="220" t="s">
        <v>941</v>
      </c>
      <c r="F107" s="220" t="s">
        <v>1162</v>
      </c>
      <c r="G107" s="220">
        <v>65</v>
      </c>
      <c r="H107" s="220"/>
      <c r="I107" s="222">
        <v>0.1</v>
      </c>
      <c r="J107" s="343" t="s">
        <v>592</v>
      </c>
      <c r="K107" s="220"/>
      <c r="L107" s="294"/>
      <c r="M107" s="296"/>
      <c r="N107" s="220"/>
      <c r="O107" s="222"/>
      <c r="P107" s="291"/>
      <c r="Q107" s="273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344"/>
      <c r="B108" s="333"/>
      <c r="C108" s="274"/>
      <c r="D108" s="274"/>
      <c r="E108" s="220"/>
      <c r="F108" s="220"/>
      <c r="G108" s="220"/>
      <c r="H108" s="220"/>
      <c r="I108" s="222"/>
      <c r="J108" s="343"/>
      <c r="K108" s="220"/>
      <c r="L108" s="294"/>
      <c r="M108" s="296"/>
      <c r="N108" s="220"/>
      <c r="O108" s="222"/>
      <c r="P108" s="291"/>
      <c r="Q108" s="273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220"/>
      <c r="B109" s="291"/>
      <c r="C109" s="274"/>
      <c r="D109" s="274"/>
      <c r="E109" s="220"/>
      <c r="F109" s="220"/>
      <c r="G109" s="220"/>
      <c r="H109" s="220"/>
      <c r="I109" s="222"/>
      <c r="J109" s="222"/>
      <c r="K109" s="220"/>
      <c r="L109" s="294"/>
      <c r="M109" s="296"/>
      <c r="N109" s="220"/>
      <c r="O109" s="222"/>
      <c r="P109" s="291"/>
      <c r="Q109" s="273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38.25" customHeight="1">
      <c r="A110" s="93" t="s">
        <v>615</v>
      </c>
      <c r="B110" s="148"/>
      <c r="C110" s="148"/>
      <c r="D110" s="149"/>
      <c r="E110" s="129"/>
      <c r="F110" s="6"/>
      <c r="G110" s="6"/>
      <c r="H110" s="130"/>
      <c r="I110" s="150"/>
      <c r="J110" s="1"/>
      <c r="K110" s="6"/>
      <c r="L110" s="6"/>
      <c r="M110" s="6"/>
      <c r="N110" s="1"/>
      <c r="O110" s="1"/>
      <c r="R110" s="1"/>
      <c r="S110" s="6"/>
      <c r="T110" s="1"/>
      <c r="U110" s="1"/>
      <c r="V110" s="1"/>
      <c r="W110" s="1"/>
      <c r="X110" s="1"/>
      <c r="Y110" s="6"/>
      <c r="Z110" s="1"/>
      <c r="AA110" s="1"/>
      <c r="AB110" s="1"/>
      <c r="AC110" s="1"/>
      <c r="AD110" s="1"/>
      <c r="AE110" s="6"/>
      <c r="AF110" s="1"/>
      <c r="AG110" s="1"/>
      <c r="AH110" s="1"/>
      <c r="AI110" s="1"/>
      <c r="AJ110" s="1"/>
      <c r="AK110" s="6"/>
      <c r="AL110" s="1"/>
    </row>
    <row r="111" spans="1:39" ht="38.25">
      <c r="A111" s="94" t="s">
        <v>16</v>
      </c>
      <c r="B111" s="95" t="s">
        <v>566</v>
      </c>
      <c r="C111" s="95"/>
      <c r="D111" s="96" t="s">
        <v>578</v>
      </c>
      <c r="E111" s="95" t="s">
        <v>579</v>
      </c>
      <c r="F111" s="95" t="s">
        <v>580</v>
      </c>
      <c r="G111" s="95" t="s">
        <v>581</v>
      </c>
      <c r="H111" s="95" t="s">
        <v>582</v>
      </c>
      <c r="I111" s="95" t="s">
        <v>583</v>
      </c>
      <c r="J111" s="94" t="s">
        <v>584</v>
      </c>
      <c r="K111" s="133" t="s">
        <v>602</v>
      </c>
      <c r="L111" s="134" t="s">
        <v>586</v>
      </c>
      <c r="M111" s="97" t="s">
        <v>587</v>
      </c>
      <c r="N111" s="95" t="s">
        <v>588</v>
      </c>
      <c r="O111" s="96" t="s">
        <v>589</v>
      </c>
      <c r="P111" s="231" t="s">
        <v>590</v>
      </c>
      <c r="Q111" s="233" t="s">
        <v>880</v>
      </c>
      <c r="R111" s="37"/>
      <c r="S111" s="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</row>
    <row r="112" spans="1:39" ht="14.25" customHeight="1">
      <c r="A112" s="98">
        <v>1</v>
      </c>
      <c r="B112" s="99">
        <v>45252</v>
      </c>
      <c r="C112" s="143"/>
      <c r="D112" s="143" t="s">
        <v>365</v>
      </c>
      <c r="E112" s="98" t="s">
        <v>591</v>
      </c>
      <c r="F112" s="98" t="s">
        <v>898</v>
      </c>
      <c r="G112" s="98">
        <v>2480</v>
      </c>
      <c r="H112" s="98"/>
      <c r="I112" s="98" t="s">
        <v>899</v>
      </c>
      <c r="J112" s="100" t="s">
        <v>592</v>
      </c>
      <c r="K112" s="100"/>
      <c r="L112" s="101"/>
      <c r="M112" s="298"/>
      <c r="N112" s="295"/>
      <c r="O112" s="299"/>
      <c r="P112" s="224">
        <f>VLOOKUP(D112,'MidCap Intra'!$B$11:$C$568,2,0)</f>
        <v>2712.05</v>
      </c>
      <c r="Q112" s="221"/>
      <c r="R112" s="37"/>
      <c r="S112" s="37" t="s">
        <v>593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</row>
    <row r="113" spans="1:39" ht="14.25" customHeight="1">
      <c r="A113" s="98">
        <v>2</v>
      </c>
      <c r="B113" s="99">
        <v>45261</v>
      </c>
      <c r="C113" s="143"/>
      <c r="D113" s="143" t="s">
        <v>406</v>
      </c>
      <c r="E113" s="98" t="s">
        <v>591</v>
      </c>
      <c r="F113" s="98" t="s">
        <v>922</v>
      </c>
      <c r="G113" s="98">
        <v>477</v>
      </c>
      <c r="H113" s="98"/>
      <c r="I113" s="98" t="s">
        <v>923</v>
      </c>
      <c r="J113" s="100" t="s">
        <v>592</v>
      </c>
      <c r="K113" s="100"/>
      <c r="L113" s="297"/>
      <c r="M113" s="228"/>
      <c r="N113" s="222"/>
      <c r="O113" s="229"/>
      <c r="P113" s="224">
        <f>VLOOKUP(D113,'MidCap Intra'!$B$11:$C$568,2,0)</f>
        <v>526.79999999999995</v>
      </c>
      <c r="Q113" s="221"/>
      <c r="R113" s="37"/>
      <c r="S113" s="37" t="s">
        <v>593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4.25" customHeight="1">
      <c r="A114" s="98">
        <v>3</v>
      </c>
      <c r="B114" s="99">
        <v>45271</v>
      </c>
      <c r="C114" s="143"/>
      <c r="D114" s="143" t="s">
        <v>447</v>
      </c>
      <c r="E114" s="98" t="s">
        <v>591</v>
      </c>
      <c r="F114" s="98" t="s">
        <v>999</v>
      </c>
      <c r="G114" s="98">
        <v>390</v>
      </c>
      <c r="H114" s="98"/>
      <c r="I114" s="98" t="s">
        <v>996</v>
      </c>
      <c r="J114" s="100" t="s">
        <v>592</v>
      </c>
      <c r="K114" s="100"/>
      <c r="L114" s="297"/>
      <c r="M114" s="228"/>
      <c r="N114" s="222"/>
      <c r="O114" s="229"/>
      <c r="P114" s="224">
        <f>VLOOKUP(D114,'MidCap Intra'!$B$11:$C$568,2,0)</f>
        <v>458.2</v>
      </c>
      <c r="Q114" s="221"/>
      <c r="R114" s="37"/>
      <c r="S114" s="37" t="s">
        <v>593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4.25" customHeight="1">
      <c r="A115" s="98"/>
      <c r="B115" s="99"/>
      <c r="C115" s="143"/>
      <c r="D115" s="143"/>
      <c r="E115" s="98"/>
      <c r="F115" s="98"/>
      <c r="G115" s="98"/>
      <c r="H115" s="98"/>
      <c r="I115" s="98"/>
      <c r="J115" s="100"/>
      <c r="K115" s="100"/>
      <c r="L115" s="297"/>
      <c r="M115" s="228"/>
      <c r="N115" s="222"/>
      <c r="O115" s="229"/>
      <c r="P115" s="221"/>
      <c r="Q115" s="221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2.75" customHeight="1">
      <c r="A116" s="98"/>
      <c r="B116" s="99"/>
      <c r="C116" s="143"/>
      <c r="D116" s="143"/>
      <c r="E116" s="98"/>
      <c r="F116" s="98"/>
      <c r="G116" s="98"/>
      <c r="H116" s="98"/>
      <c r="I116" s="98"/>
      <c r="J116" s="100"/>
      <c r="K116" s="100"/>
      <c r="L116" s="297"/>
      <c r="M116" s="300"/>
      <c r="N116" s="222"/>
      <c r="O116" s="222"/>
      <c r="P116" s="221"/>
      <c r="Q116" s="221"/>
      <c r="S116" s="6"/>
      <c r="T116" s="1"/>
      <c r="U116" s="1"/>
      <c r="V116" s="1"/>
      <c r="W116" s="1"/>
      <c r="X116" s="1"/>
      <c r="Y116" s="1"/>
      <c r="Z116" s="1"/>
    </row>
    <row r="117" spans="1:39" ht="12.75" customHeight="1">
      <c r="A117" s="115" t="s">
        <v>595</v>
      </c>
      <c r="B117" s="115"/>
      <c r="C117" s="115"/>
      <c r="D117" s="115"/>
      <c r="E117" s="37"/>
      <c r="F117" s="122" t="s">
        <v>597</v>
      </c>
      <c r="G117" s="55"/>
      <c r="H117" s="55"/>
      <c r="I117" s="55"/>
      <c r="J117" s="6"/>
      <c r="K117" s="135"/>
      <c r="L117" s="136"/>
      <c r="M117" s="6"/>
      <c r="N117" s="105"/>
      <c r="O117" s="15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39" ht="12.75" customHeight="1">
      <c r="A118" s="121" t="s">
        <v>596</v>
      </c>
      <c r="B118" s="115"/>
      <c r="C118" s="115"/>
      <c r="D118" s="115"/>
      <c r="E118" s="6"/>
      <c r="F118" s="122" t="s">
        <v>600</v>
      </c>
      <c r="G118" s="6"/>
      <c r="H118" s="6" t="s">
        <v>617</v>
      </c>
      <c r="I118" s="6"/>
      <c r="J118" s="1"/>
      <c r="K118" s="6"/>
      <c r="L118" s="6"/>
      <c r="M118" s="6"/>
      <c r="N118" s="1"/>
      <c r="O118" s="1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39" ht="12.75" customHeight="1">
      <c r="A119" s="121"/>
      <c r="B119" s="115"/>
      <c r="C119" s="115"/>
      <c r="D119" s="115"/>
      <c r="E119" s="6"/>
      <c r="F119" s="122"/>
      <c r="G119" s="6"/>
      <c r="H119" s="6"/>
      <c r="I119" s="6"/>
      <c r="J119" s="1"/>
      <c r="K119" s="6"/>
      <c r="L119" s="6"/>
      <c r="M119" s="6"/>
      <c r="N119" s="1"/>
      <c r="O119" s="1"/>
      <c r="R119" s="1"/>
      <c r="S119" s="55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21"/>
      <c r="B120" s="115"/>
      <c r="C120" s="115"/>
      <c r="D120" s="115"/>
      <c r="E120" s="6"/>
      <c r="F120" s="122"/>
      <c r="G120" s="55"/>
      <c r="H120" s="37"/>
      <c r="I120" s="55"/>
      <c r="J120" s="6"/>
      <c r="K120" s="135"/>
      <c r="L120" s="136"/>
      <c r="M120" s="6"/>
      <c r="N120" s="105"/>
      <c r="O120" s="137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21"/>
      <c r="B121" s="115"/>
      <c r="C121" s="115"/>
      <c r="D121" s="115"/>
      <c r="E121" s="6"/>
      <c r="F121" s="122"/>
      <c r="G121" s="55"/>
      <c r="H121" s="37"/>
      <c r="I121" s="55"/>
      <c r="J121" s="6"/>
      <c r="K121" s="135"/>
      <c r="L121" s="136"/>
      <c r="M121" s="6"/>
      <c r="N121" s="105"/>
      <c r="O121" s="137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1"/>
      <c r="B122" s="115"/>
      <c r="C122" s="115"/>
      <c r="D122" s="115"/>
      <c r="E122" s="6"/>
      <c r="F122" s="122"/>
      <c r="G122" s="55"/>
      <c r="H122" s="37"/>
      <c r="I122" s="55"/>
      <c r="J122" s="6"/>
      <c r="K122" s="135"/>
      <c r="L122" s="136"/>
      <c r="M122" s="6"/>
      <c r="N122" s="105"/>
      <c r="O122" s="137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1"/>
      <c r="B123" s="115"/>
      <c r="C123" s="115"/>
      <c r="D123" s="115"/>
      <c r="E123" s="6"/>
      <c r="F123" s="122"/>
      <c r="G123" s="55"/>
      <c r="H123" s="37"/>
      <c r="I123" s="55"/>
      <c r="J123" s="6"/>
      <c r="K123" s="135"/>
      <c r="L123" s="136"/>
      <c r="M123" s="6"/>
      <c r="N123" s="105"/>
      <c r="O123" s="137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1"/>
      <c r="B124" s="115"/>
      <c r="C124" s="115"/>
      <c r="D124" s="115"/>
      <c r="E124" s="6"/>
      <c r="F124" s="122"/>
      <c r="G124" s="55"/>
      <c r="H124" s="37"/>
      <c r="I124" s="55"/>
      <c r="J124" s="6"/>
      <c r="K124" s="135"/>
      <c r="L124" s="136"/>
      <c r="M124" s="6"/>
      <c r="N124" s="105"/>
      <c r="O124" s="137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1"/>
      <c r="B125" s="115"/>
      <c r="C125" s="115"/>
      <c r="D125" s="115"/>
      <c r="E125" s="6"/>
      <c r="F125" s="122"/>
      <c r="G125" s="55"/>
      <c r="H125" s="37"/>
      <c r="I125" s="55"/>
      <c r="J125" s="6"/>
      <c r="K125" s="135"/>
      <c r="L125" s="136"/>
      <c r="M125" s="6"/>
      <c r="N125" s="105"/>
      <c r="O125" s="137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55"/>
      <c r="B126" s="104"/>
      <c r="C126" s="104"/>
      <c r="D126" s="37"/>
      <c r="E126" s="55"/>
      <c r="F126" s="55"/>
      <c r="G126" s="55"/>
      <c r="H126" s="37"/>
      <c r="I126" s="55"/>
      <c r="J126" s="6"/>
      <c r="K126" s="135"/>
      <c r="L126" s="136"/>
      <c r="M126" s="6"/>
      <c r="N126" s="105"/>
      <c r="O126" s="137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38.25" customHeight="1">
      <c r="A127" s="37"/>
      <c r="B127" s="152" t="s">
        <v>618</v>
      </c>
      <c r="C127" s="152"/>
      <c r="D127" s="152"/>
      <c r="E127" s="152"/>
      <c r="F127" s="6"/>
      <c r="G127" s="6"/>
      <c r="H127" s="131"/>
      <c r="I127" s="6"/>
      <c r="J127" s="131"/>
      <c r="K127" s="132"/>
      <c r="L127" s="6"/>
      <c r="M127" s="6"/>
      <c r="N127" s="1"/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94" t="s">
        <v>16</v>
      </c>
      <c r="B128" s="95" t="s">
        <v>566</v>
      </c>
      <c r="C128" s="95"/>
      <c r="D128" s="96" t="s">
        <v>578</v>
      </c>
      <c r="E128" s="95" t="s">
        <v>579</v>
      </c>
      <c r="F128" s="95" t="s">
        <v>580</v>
      </c>
      <c r="G128" s="95" t="s">
        <v>619</v>
      </c>
      <c r="H128" s="95" t="s">
        <v>620</v>
      </c>
      <c r="I128" s="95" t="s">
        <v>583</v>
      </c>
      <c r="J128" s="153" t="s">
        <v>584</v>
      </c>
      <c r="K128" s="95" t="s">
        <v>585</v>
      </c>
      <c r="L128" s="95" t="s">
        <v>621</v>
      </c>
      <c r="M128" s="95" t="s">
        <v>588</v>
      </c>
      <c r="N128" s="96" t="s">
        <v>589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1</v>
      </c>
      <c r="B129" s="155">
        <v>41579</v>
      </c>
      <c r="C129" s="155"/>
      <c r="D129" s="156" t="s">
        <v>622</v>
      </c>
      <c r="E129" s="157" t="s">
        <v>591</v>
      </c>
      <c r="F129" s="158">
        <v>82</v>
      </c>
      <c r="G129" s="157" t="s">
        <v>623</v>
      </c>
      <c r="H129" s="157">
        <v>100</v>
      </c>
      <c r="I129" s="159">
        <v>100</v>
      </c>
      <c r="J129" s="160" t="s">
        <v>624</v>
      </c>
      <c r="K129" s="161">
        <f t="shared" ref="K129:K181" si="82">H129-F129</f>
        <v>18</v>
      </c>
      <c r="L129" s="162">
        <f t="shared" ref="L129:L181" si="83">K129/F129</f>
        <v>0.21951219512195122</v>
      </c>
      <c r="M129" s="157" t="s">
        <v>594</v>
      </c>
      <c r="N129" s="163">
        <v>42657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</v>
      </c>
      <c r="B130" s="155">
        <v>41794</v>
      </c>
      <c r="C130" s="155"/>
      <c r="D130" s="156" t="s">
        <v>625</v>
      </c>
      <c r="E130" s="157" t="s">
        <v>603</v>
      </c>
      <c r="F130" s="158">
        <v>257</v>
      </c>
      <c r="G130" s="157" t="s">
        <v>623</v>
      </c>
      <c r="H130" s="157">
        <v>300</v>
      </c>
      <c r="I130" s="159">
        <v>300</v>
      </c>
      <c r="J130" s="160" t="s">
        <v>624</v>
      </c>
      <c r="K130" s="161">
        <f t="shared" si="82"/>
        <v>43</v>
      </c>
      <c r="L130" s="162">
        <f t="shared" si="83"/>
        <v>0.16731517509727625</v>
      </c>
      <c r="M130" s="157" t="s">
        <v>594</v>
      </c>
      <c r="N130" s="163">
        <v>41822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</v>
      </c>
      <c r="B131" s="155">
        <v>41828</v>
      </c>
      <c r="C131" s="155"/>
      <c r="D131" s="156" t="s">
        <v>626</v>
      </c>
      <c r="E131" s="157" t="s">
        <v>603</v>
      </c>
      <c r="F131" s="158">
        <v>393</v>
      </c>
      <c r="G131" s="157" t="s">
        <v>623</v>
      </c>
      <c r="H131" s="157">
        <v>468</v>
      </c>
      <c r="I131" s="159">
        <v>468</v>
      </c>
      <c r="J131" s="160" t="s">
        <v>624</v>
      </c>
      <c r="K131" s="161">
        <f t="shared" si="82"/>
        <v>75</v>
      </c>
      <c r="L131" s="162">
        <f t="shared" si="83"/>
        <v>0.19083969465648856</v>
      </c>
      <c r="M131" s="157" t="s">
        <v>594</v>
      </c>
      <c r="N131" s="163">
        <v>41863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</v>
      </c>
      <c r="B132" s="155">
        <v>41857</v>
      </c>
      <c r="C132" s="155"/>
      <c r="D132" s="156" t="s">
        <v>627</v>
      </c>
      <c r="E132" s="157" t="s">
        <v>603</v>
      </c>
      <c r="F132" s="158">
        <v>205</v>
      </c>
      <c r="G132" s="157" t="s">
        <v>623</v>
      </c>
      <c r="H132" s="157">
        <v>275</v>
      </c>
      <c r="I132" s="159">
        <v>250</v>
      </c>
      <c r="J132" s="160" t="s">
        <v>624</v>
      </c>
      <c r="K132" s="161">
        <f t="shared" si="82"/>
        <v>70</v>
      </c>
      <c r="L132" s="162">
        <f t="shared" si="83"/>
        <v>0.34146341463414637</v>
      </c>
      <c r="M132" s="157" t="s">
        <v>594</v>
      </c>
      <c r="N132" s="163">
        <v>41962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5</v>
      </c>
      <c r="B133" s="155">
        <v>41886</v>
      </c>
      <c r="C133" s="155"/>
      <c r="D133" s="156" t="s">
        <v>628</v>
      </c>
      <c r="E133" s="157" t="s">
        <v>603</v>
      </c>
      <c r="F133" s="158">
        <v>162</v>
      </c>
      <c r="G133" s="157" t="s">
        <v>623</v>
      </c>
      <c r="H133" s="157">
        <v>190</v>
      </c>
      <c r="I133" s="159">
        <v>190</v>
      </c>
      <c r="J133" s="160" t="s">
        <v>624</v>
      </c>
      <c r="K133" s="161">
        <f t="shared" si="82"/>
        <v>28</v>
      </c>
      <c r="L133" s="162">
        <f t="shared" si="83"/>
        <v>0.1728395061728395</v>
      </c>
      <c r="M133" s="157" t="s">
        <v>594</v>
      </c>
      <c r="N133" s="163">
        <v>42006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6</v>
      </c>
      <c r="B134" s="155">
        <v>41886</v>
      </c>
      <c r="C134" s="155"/>
      <c r="D134" s="156" t="s">
        <v>629</v>
      </c>
      <c r="E134" s="157" t="s">
        <v>603</v>
      </c>
      <c r="F134" s="158">
        <v>75</v>
      </c>
      <c r="G134" s="157" t="s">
        <v>623</v>
      </c>
      <c r="H134" s="157">
        <v>91.5</v>
      </c>
      <c r="I134" s="159" t="s">
        <v>616</v>
      </c>
      <c r="J134" s="160" t="s">
        <v>630</v>
      </c>
      <c r="K134" s="161">
        <f t="shared" si="82"/>
        <v>16.5</v>
      </c>
      <c r="L134" s="162">
        <f t="shared" si="83"/>
        <v>0.22</v>
      </c>
      <c r="M134" s="157" t="s">
        <v>594</v>
      </c>
      <c r="N134" s="163">
        <v>41954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7</v>
      </c>
      <c r="B135" s="155">
        <v>41913</v>
      </c>
      <c r="C135" s="155"/>
      <c r="D135" s="156" t="s">
        <v>631</v>
      </c>
      <c r="E135" s="157" t="s">
        <v>603</v>
      </c>
      <c r="F135" s="158">
        <v>850</v>
      </c>
      <c r="G135" s="157" t="s">
        <v>623</v>
      </c>
      <c r="H135" s="157">
        <v>982.5</v>
      </c>
      <c r="I135" s="159">
        <v>1050</v>
      </c>
      <c r="J135" s="160" t="s">
        <v>632</v>
      </c>
      <c r="K135" s="161">
        <f t="shared" si="82"/>
        <v>132.5</v>
      </c>
      <c r="L135" s="162">
        <f t="shared" si="83"/>
        <v>0.15588235294117647</v>
      </c>
      <c r="M135" s="157" t="s">
        <v>594</v>
      </c>
      <c r="N135" s="163">
        <v>42039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8</v>
      </c>
      <c r="B136" s="155">
        <v>41913</v>
      </c>
      <c r="C136" s="155"/>
      <c r="D136" s="156" t="s">
        <v>633</v>
      </c>
      <c r="E136" s="157" t="s">
        <v>603</v>
      </c>
      <c r="F136" s="158">
        <v>475</v>
      </c>
      <c r="G136" s="157" t="s">
        <v>623</v>
      </c>
      <c r="H136" s="157">
        <v>515</v>
      </c>
      <c r="I136" s="159">
        <v>600</v>
      </c>
      <c r="J136" s="160" t="s">
        <v>634</v>
      </c>
      <c r="K136" s="161">
        <f t="shared" si="82"/>
        <v>40</v>
      </c>
      <c r="L136" s="162">
        <f t="shared" si="83"/>
        <v>8.4210526315789472E-2</v>
      </c>
      <c r="M136" s="157" t="s">
        <v>594</v>
      </c>
      <c r="N136" s="163">
        <v>41939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9</v>
      </c>
      <c r="B137" s="155">
        <v>41913</v>
      </c>
      <c r="C137" s="155"/>
      <c r="D137" s="156" t="s">
        <v>635</v>
      </c>
      <c r="E137" s="157" t="s">
        <v>603</v>
      </c>
      <c r="F137" s="158">
        <v>86</v>
      </c>
      <c r="G137" s="157" t="s">
        <v>623</v>
      </c>
      <c r="H137" s="157">
        <v>99</v>
      </c>
      <c r="I137" s="159">
        <v>140</v>
      </c>
      <c r="J137" s="160" t="s">
        <v>636</v>
      </c>
      <c r="K137" s="161">
        <f t="shared" si="82"/>
        <v>13</v>
      </c>
      <c r="L137" s="162">
        <f t="shared" si="83"/>
        <v>0.15116279069767441</v>
      </c>
      <c r="M137" s="157" t="s">
        <v>594</v>
      </c>
      <c r="N137" s="163">
        <v>41939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10</v>
      </c>
      <c r="B138" s="155">
        <v>41926</v>
      </c>
      <c r="C138" s="155"/>
      <c r="D138" s="156" t="s">
        <v>637</v>
      </c>
      <c r="E138" s="157" t="s">
        <v>603</v>
      </c>
      <c r="F138" s="158">
        <v>496.6</v>
      </c>
      <c r="G138" s="157" t="s">
        <v>623</v>
      </c>
      <c r="H138" s="157">
        <v>621</v>
      </c>
      <c r="I138" s="159">
        <v>580</v>
      </c>
      <c r="J138" s="160" t="s">
        <v>624</v>
      </c>
      <c r="K138" s="161">
        <f t="shared" si="82"/>
        <v>124.39999999999998</v>
      </c>
      <c r="L138" s="162">
        <f t="shared" si="83"/>
        <v>0.25050342327829234</v>
      </c>
      <c r="M138" s="157" t="s">
        <v>594</v>
      </c>
      <c r="N138" s="163">
        <v>42605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11</v>
      </c>
      <c r="B139" s="155">
        <v>41926</v>
      </c>
      <c r="C139" s="155"/>
      <c r="D139" s="156" t="s">
        <v>638</v>
      </c>
      <c r="E139" s="157" t="s">
        <v>603</v>
      </c>
      <c r="F139" s="158">
        <v>2481.9</v>
      </c>
      <c r="G139" s="157" t="s">
        <v>623</v>
      </c>
      <c r="H139" s="157">
        <v>2840</v>
      </c>
      <c r="I139" s="159">
        <v>2870</v>
      </c>
      <c r="J139" s="160" t="s">
        <v>639</v>
      </c>
      <c r="K139" s="161">
        <f t="shared" si="82"/>
        <v>358.09999999999991</v>
      </c>
      <c r="L139" s="162">
        <f t="shared" si="83"/>
        <v>0.14428462065353154</v>
      </c>
      <c r="M139" s="157" t="s">
        <v>594</v>
      </c>
      <c r="N139" s="163">
        <v>42017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12</v>
      </c>
      <c r="B140" s="155">
        <v>41928</v>
      </c>
      <c r="C140" s="155"/>
      <c r="D140" s="156" t="s">
        <v>640</v>
      </c>
      <c r="E140" s="157" t="s">
        <v>603</v>
      </c>
      <c r="F140" s="158">
        <v>84.5</v>
      </c>
      <c r="G140" s="157" t="s">
        <v>623</v>
      </c>
      <c r="H140" s="157">
        <v>93</v>
      </c>
      <c r="I140" s="159">
        <v>110</v>
      </c>
      <c r="J140" s="160" t="s">
        <v>641</v>
      </c>
      <c r="K140" s="161">
        <f t="shared" si="82"/>
        <v>8.5</v>
      </c>
      <c r="L140" s="162">
        <f t="shared" si="83"/>
        <v>0.10059171597633136</v>
      </c>
      <c r="M140" s="157" t="s">
        <v>594</v>
      </c>
      <c r="N140" s="163">
        <v>41939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13</v>
      </c>
      <c r="B141" s="155">
        <v>41928</v>
      </c>
      <c r="C141" s="155"/>
      <c r="D141" s="156" t="s">
        <v>642</v>
      </c>
      <c r="E141" s="157" t="s">
        <v>603</v>
      </c>
      <c r="F141" s="158">
        <v>401</v>
      </c>
      <c r="G141" s="157" t="s">
        <v>623</v>
      </c>
      <c r="H141" s="157">
        <v>428</v>
      </c>
      <c r="I141" s="159">
        <v>450</v>
      </c>
      <c r="J141" s="160" t="s">
        <v>643</v>
      </c>
      <c r="K141" s="161">
        <f t="shared" si="82"/>
        <v>27</v>
      </c>
      <c r="L141" s="162">
        <f t="shared" si="83"/>
        <v>6.7331670822942641E-2</v>
      </c>
      <c r="M141" s="157" t="s">
        <v>594</v>
      </c>
      <c r="N141" s="163">
        <v>42020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14</v>
      </c>
      <c r="B142" s="155">
        <v>41928</v>
      </c>
      <c r="C142" s="155"/>
      <c r="D142" s="156" t="s">
        <v>644</v>
      </c>
      <c r="E142" s="157" t="s">
        <v>603</v>
      </c>
      <c r="F142" s="158">
        <v>101</v>
      </c>
      <c r="G142" s="157" t="s">
        <v>623</v>
      </c>
      <c r="H142" s="157">
        <v>112</v>
      </c>
      <c r="I142" s="159">
        <v>120</v>
      </c>
      <c r="J142" s="160" t="s">
        <v>645</v>
      </c>
      <c r="K142" s="161">
        <f t="shared" si="82"/>
        <v>11</v>
      </c>
      <c r="L142" s="162">
        <f t="shared" si="83"/>
        <v>0.10891089108910891</v>
      </c>
      <c r="M142" s="157" t="s">
        <v>594</v>
      </c>
      <c r="N142" s="163">
        <v>41939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15</v>
      </c>
      <c r="B143" s="155">
        <v>41954</v>
      </c>
      <c r="C143" s="155"/>
      <c r="D143" s="156" t="s">
        <v>646</v>
      </c>
      <c r="E143" s="157" t="s">
        <v>603</v>
      </c>
      <c r="F143" s="158">
        <v>59</v>
      </c>
      <c r="G143" s="157" t="s">
        <v>623</v>
      </c>
      <c r="H143" s="157">
        <v>76</v>
      </c>
      <c r="I143" s="159">
        <v>76</v>
      </c>
      <c r="J143" s="160" t="s">
        <v>624</v>
      </c>
      <c r="K143" s="161">
        <f t="shared" si="82"/>
        <v>17</v>
      </c>
      <c r="L143" s="162">
        <f t="shared" si="83"/>
        <v>0.28813559322033899</v>
      </c>
      <c r="M143" s="157" t="s">
        <v>594</v>
      </c>
      <c r="N143" s="163">
        <v>43032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16</v>
      </c>
      <c r="B144" s="155">
        <v>41954</v>
      </c>
      <c r="C144" s="155"/>
      <c r="D144" s="156" t="s">
        <v>635</v>
      </c>
      <c r="E144" s="157" t="s">
        <v>603</v>
      </c>
      <c r="F144" s="158">
        <v>99</v>
      </c>
      <c r="G144" s="157" t="s">
        <v>623</v>
      </c>
      <c r="H144" s="157">
        <v>120</v>
      </c>
      <c r="I144" s="159">
        <v>120</v>
      </c>
      <c r="J144" s="160" t="s">
        <v>612</v>
      </c>
      <c r="K144" s="161">
        <f t="shared" si="82"/>
        <v>21</v>
      </c>
      <c r="L144" s="162">
        <f t="shared" si="83"/>
        <v>0.21212121212121213</v>
      </c>
      <c r="M144" s="157" t="s">
        <v>594</v>
      </c>
      <c r="N144" s="163">
        <v>41960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17</v>
      </c>
      <c r="B145" s="155">
        <v>41956</v>
      </c>
      <c r="C145" s="155"/>
      <c r="D145" s="156" t="s">
        <v>647</v>
      </c>
      <c r="E145" s="157" t="s">
        <v>603</v>
      </c>
      <c r="F145" s="158">
        <v>22</v>
      </c>
      <c r="G145" s="157" t="s">
        <v>623</v>
      </c>
      <c r="H145" s="157">
        <v>33.549999999999997</v>
      </c>
      <c r="I145" s="159">
        <v>32</v>
      </c>
      <c r="J145" s="160" t="s">
        <v>648</v>
      </c>
      <c r="K145" s="161">
        <f t="shared" si="82"/>
        <v>11.549999999999997</v>
      </c>
      <c r="L145" s="162">
        <f t="shared" si="83"/>
        <v>0.52499999999999991</v>
      </c>
      <c r="M145" s="157" t="s">
        <v>594</v>
      </c>
      <c r="N145" s="163">
        <v>42188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18</v>
      </c>
      <c r="B146" s="155">
        <v>41976</v>
      </c>
      <c r="C146" s="155"/>
      <c r="D146" s="156" t="s">
        <v>649</v>
      </c>
      <c r="E146" s="157" t="s">
        <v>603</v>
      </c>
      <c r="F146" s="158">
        <v>440</v>
      </c>
      <c r="G146" s="157" t="s">
        <v>623</v>
      </c>
      <c r="H146" s="157">
        <v>520</v>
      </c>
      <c r="I146" s="159">
        <v>520</v>
      </c>
      <c r="J146" s="160" t="s">
        <v>650</v>
      </c>
      <c r="K146" s="161">
        <f t="shared" si="82"/>
        <v>80</v>
      </c>
      <c r="L146" s="162">
        <f t="shared" si="83"/>
        <v>0.18181818181818182</v>
      </c>
      <c r="M146" s="157" t="s">
        <v>594</v>
      </c>
      <c r="N146" s="163">
        <v>42208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19</v>
      </c>
      <c r="B147" s="155">
        <v>41976</v>
      </c>
      <c r="C147" s="155"/>
      <c r="D147" s="156" t="s">
        <v>651</v>
      </c>
      <c r="E147" s="157" t="s">
        <v>603</v>
      </c>
      <c r="F147" s="158">
        <v>360</v>
      </c>
      <c r="G147" s="157" t="s">
        <v>623</v>
      </c>
      <c r="H147" s="157">
        <v>427</v>
      </c>
      <c r="I147" s="159">
        <v>425</v>
      </c>
      <c r="J147" s="160" t="s">
        <v>652</v>
      </c>
      <c r="K147" s="161">
        <f t="shared" si="82"/>
        <v>67</v>
      </c>
      <c r="L147" s="162">
        <f t="shared" si="83"/>
        <v>0.18611111111111112</v>
      </c>
      <c r="M147" s="157" t="s">
        <v>594</v>
      </c>
      <c r="N147" s="163">
        <v>42058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20</v>
      </c>
      <c r="B148" s="155">
        <v>42012</v>
      </c>
      <c r="C148" s="155"/>
      <c r="D148" s="156" t="s">
        <v>653</v>
      </c>
      <c r="E148" s="157" t="s">
        <v>603</v>
      </c>
      <c r="F148" s="158">
        <v>360</v>
      </c>
      <c r="G148" s="157" t="s">
        <v>623</v>
      </c>
      <c r="H148" s="157">
        <v>455</v>
      </c>
      <c r="I148" s="159">
        <v>420</v>
      </c>
      <c r="J148" s="160" t="s">
        <v>654</v>
      </c>
      <c r="K148" s="161">
        <f t="shared" si="82"/>
        <v>95</v>
      </c>
      <c r="L148" s="162">
        <f t="shared" si="83"/>
        <v>0.2638888888888889</v>
      </c>
      <c r="M148" s="157" t="s">
        <v>594</v>
      </c>
      <c r="N148" s="163">
        <v>42024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21</v>
      </c>
      <c r="B149" s="155">
        <v>42012</v>
      </c>
      <c r="C149" s="155"/>
      <c r="D149" s="156" t="s">
        <v>655</v>
      </c>
      <c r="E149" s="157" t="s">
        <v>603</v>
      </c>
      <c r="F149" s="158">
        <v>130</v>
      </c>
      <c r="G149" s="157"/>
      <c r="H149" s="157">
        <v>175.5</v>
      </c>
      <c r="I149" s="159">
        <v>165</v>
      </c>
      <c r="J149" s="160" t="s">
        <v>656</v>
      </c>
      <c r="K149" s="161">
        <f t="shared" si="82"/>
        <v>45.5</v>
      </c>
      <c r="L149" s="162">
        <f t="shared" si="83"/>
        <v>0.35</v>
      </c>
      <c r="M149" s="157" t="s">
        <v>594</v>
      </c>
      <c r="N149" s="163">
        <v>43088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22</v>
      </c>
      <c r="B150" s="155">
        <v>42040</v>
      </c>
      <c r="C150" s="155"/>
      <c r="D150" s="156" t="s">
        <v>403</v>
      </c>
      <c r="E150" s="157" t="s">
        <v>591</v>
      </c>
      <c r="F150" s="158">
        <v>98</v>
      </c>
      <c r="G150" s="157"/>
      <c r="H150" s="157">
        <v>120</v>
      </c>
      <c r="I150" s="159">
        <v>120</v>
      </c>
      <c r="J150" s="160" t="s">
        <v>624</v>
      </c>
      <c r="K150" s="161">
        <f t="shared" si="82"/>
        <v>22</v>
      </c>
      <c r="L150" s="162">
        <f t="shared" si="83"/>
        <v>0.22448979591836735</v>
      </c>
      <c r="M150" s="157" t="s">
        <v>594</v>
      </c>
      <c r="N150" s="163">
        <v>42753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23</v>
      </c>
      <c r="B151" s="155">
        <v>42040</v>
      </c>
      <c r="C151" s="155"/>
      <c r="D151" s="156" t="s">
        <v>657</v>
      </c>
      <c r="E151" s="157" t="s">
        <v>591</v>
      </c>
      <c r="F151" s="158">
        <v>196</v>
      </c>
      <c r="G151" s="157"/>
      <c r="H151" s="157">
        <v>262</v>
      </c>
      <c r="I151" s="159">
        <v>255</v>
      </c>
      <c r="J151" s="160" t="s">
        <v>624</v>
      </c>
      <c r="K151" s="161">
        <f t="shared" si="82"/>
        <v>66</v>
      </c>
      <c r="L151" s="162">
        <f t="shared" si="83"/>
        <v>0.33673469387755101</v>
      </c>
      <c r="M151" s="157" t="s">
        <v>594</v>
      </c>
      <c r="N151" s="163">
        <v>42599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24</v>
      </c>
      <c r="B152" s="165">
        <v>42067</v>
      </c>
      <c r="C152" s="165"/>
      <c r="D152" s="166" t="s">
        <v>402</v>
      </c>
      <c r="E152" s="167" t="s">
        <v>591</v>
      </c>
      <c r="F152" s="168">
        <v>235</v>
      </c>
      <c r="G152" s="168"/>
      <c r="H152" s="169">
        <v>77</v>
      </c>
      <c r="I152" s="169" t="s">
        <v>658</v>
      </c>
      <c r="J152" s="170" t="s">
        <v>659</v>
      </c>
      <c r="K152" s="171">
        <f t="shared" si="82"/>
        <v>-158</v>
      </c>
      <c r="L152" s="172">
        <f t="shared" si="83"/>
        <v>-0.67234042553191486</v>
      </c>
      <c r="M152" s="168" t="s">
        <v>604</v>
      </c>
      <c r="N152" s="165">
        <v>43522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25</v>
      </c>
      <c r="B153" s="155">
        <v>42067</v>
      </c>
      <c r="C153" s="155"/>
      <c r="D153" s="156" t="s">
        <v>660</v>
      </c>
      <c r="E153" s="157" t="s">
        <v>591</v>
      </c>
      <c r="F153" s="158">
        <v>185</v>
      </c>
      <c r="G153" s="157"/>
      <c r="H153" s="157">
        <v>224</v>
      </c>
      <c r="I153" s="159" t="s">
        <v>661</v>
      </c>
      <c r="J153" s="160" t="s">
        <v>624</v>
      </c>
      <c r="K153" s="161">
        <f t="shared" si="82"/>
        <v>39</v>
      </c>
      <c r="L153" s="162">
        <f t="shared" si="83"/>
        <v>0.21081081081081082</v>
      </c>
      <c r="M153" s="157" t="s">
        <v>594</v>
      </c>
      <c r="N153" s="163">
        <v>42647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4">
        <v>26</v>
      </c>
      <c r="B154" s="165">
        <v>42090</v>
      </c>
      <c r="C154" s="165"/>
      <c r="D154" s="173" t="s">
        <v>662</v>
      </c>
      <c r="E154" s="168" t="s">
        <v>591</v>
      </c>
      <c r="F154" s="168">
        <v>49.5</v>
      </c>
      <c r="G154" s="169"/>
      <c r="H154" s="169">
        <v>15.85</v>
      </c>
      <c r="I154" s="169">
        <v>67</v>
      </c>
      <c r="J154" s="170" t="s">
        <v>663</v>
      </c>
      <c r="K154" s="169">
        <f t="shared" si="82"/>
        <v>-33.65</v>
      </c>
      <c r="L154" s="174">
        <f t="shared" si="83"/>
        <v>-0.67979797979797973</v>
      </c>
      <c r="M154" s="168" t="s">
        <v>604</v>
      </c>
      <c r="N154" s="175">
        <v>43627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27</v>
      </c>
      <c r="B155" s="155">
        <v>42093</v>
      </c>
      <c r="C155" s="155"/>
      <c r="D155" s="156" t="s">
        <v>664</v>
      </c>
      <c r="E155" s="157" t="s">
        <v>591</v>
      </c>
      <c r="F155" s="158">
        <v>183.5</v>
      </c>
      <c r="G155" s="157"/>
      <c r="H155" s="157">
        <v>219</v>
      </c>
      <c r="I155" s="159">
        <v>218</v>
      </c>
      <c r="J155" s="160" t="s">
        <v>665</v>
      </c>
      <c r="K155" s="161">
        <f t="shared" si="82"/>
        <v>35.5</v>
      </c>
      <c r="L155" s="162">
        <f t="shared" si="83"/>
        <v>0.19346049046321526</v>
      </c>
      <c r="M155" s="157" t="s">
        <v>594</v>
      </c>
      <c r="N155" s="163">
        <v>42103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28</v>
      </c>
      <c r="B156" s="155">
        <v>42114</v>
      </c>
      <c r="C156" s="155"/>
      <c r="D156" s="156" t="s">
        <v>666</v>
      </c>
      <c r="E156" s="157" t="s">
        <v>591</v>
      </c>
      <c r="F156" s="158">
        <f>(227+237)/2</f>
        <v>232</v>
      </c>
      <c r="G156" s="157"/>
      <c r="H156" s="157">
        <v>298</v>
      </c>
      <c r="I156" s="159">
        <v>298</v>
      </c>
      <c r="J156" s="160" t="s">
        <v>624</v>
      </c>
      <c r="K156" s="161">
        <f t="shared" si="82"/>
        <v>66</v>
      </c>
      <c r="L156" s="162">
        <f t="shared" si="83"/>
        <v>0.28448275862068967</v>
      </c>
      <c r="M156" s="157" t="s">
        <v>594</v>
      </c>
      <c r="N156" s="163">
        <v>42823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29</v>
      </c>
      <c r="B157" s="155">
        <v>42128</v>
      </c>
      <c r="C157" s="155"/>
      <c r="D157" s="156" t="s">
        <v>667</v>
      </c>
      <c r="E157" s="157" t="s">
        <v>603</v>
      </c>
      <c r="F157" s="158">
        <v>385</v>
      </c>
      <c r="G157" s="157"/>
      <c r="H157" s="157">
        <f>212.5+331</f>
        <v>543.5</v>
      </c>
      <c r="I157" s="159">
        <v>510</v>
      </c>
      <c r="J157" s="160" t="s">
        <v>668</v>
      </c>
      <c r="K157" s="161">
        <f t="shared" si="82"/>
        <v>158.5</v>
      </c>
      <c r="L157" s="162">
        <f t="shared" si="83"/>
        <v>0.41168831168831171</v>
      </c>
      <c r="M157" s="157" t="s">
        <v>594</v>
      </c>
      <c r="N157" s="163">
        <v>42235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30</v>
      </c>
      <c r="B158" s="155">
        <v>42128</v>
      </c>
      <c r="C158" s="155"/>
      <c r="D158" s="156" t="s">
        <v>669</v>
      </c>
      <c r="E158" s="157" t="s">
        <v>603</v>
      </c>
      <c r="F158" s="158">
        <v>115.5</v>
      </c>
      <c r="G158" s="157"/>
      <c r="H158" s="157">
        <v>146</v>
      </c>
      <c r="I158" s="159">
        <v>142</v>
      </c>
      <c r="J158" s="160" t="s">
        <v>670</v>
      </c>
      <c r="K158" s="161">
        <f t="shared" si="82"/>
        <v>30.5</v>
      </c>
      <c r="L158" s="162">
        <f t="shared" si="83"/>
        <v>0.26406926406926406</v>
      </c>
      <c r="M158" s="157" t="s">
        <v>594</v>
      </c>
      <c r="N158" s="163">
        <v>42202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31</v>
      </c>
      <c r="B159" s="155">
        <v>42151</v>
      </c>
      <c r="C159" s="155"/>
      <c r="D159" s="156" t="s">
        <v>540</v>
      </c>
      <c r="E159" s="157" t="s">
        <v>603</v>
      </c>
      <c r="F159" s="158">
        <v>237.5</v>
      </c>
      <c r="G159" s="157"/>
      <c r="H159" s="157">
        <v>279.5</v>
      </c>
      <c r="I159" s="159">
        <v>278</v>
      </c>
      <c r="J159" s="160" t="s">
        <v>624</v>
      </c>
      <c r="K159" s="161">
        <f t="shared" si="82"/>
        <v>42</v>
      </c>
      <c r="L159" s="162">
        <f t="shared" si="83"/>
        <v>0.17684210526315788</v>
      </c>
      <c r="M159" s="157" t="s">
        <v>594</v>
      </c>
      <c r="N159" s="163">
        <v>42222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32</v>
      </c>
      <c r="B160" s="155">
        <v>42174</v>
      </c>
      <c r="C160" s="155"/>
      <c r="D160" s="156" t="s">
        <v>642</v>
      </c>
      <c r="E160" s="157" t="s">
        <v>591</v>
      </c>
      <c r="F160" s="158">
        <v>340</v>
      </c>
      <c r="G160" s="157"/>
      <c r="H160" s="157">
        <v>448</v>
      </c>
      <c r="I160" s="159">
        <v>448</v>
      </c>
      <c r="J160" s="160" t="s">
        <v>624</v>
      </c>
      <c r="K160" s="161">
        <f t="shared" si="82"/>
        <v>108</v>
      </c>
      <c r="L160" s="162">
        <f t="shared" si="83"/>
        <v>0.31764705882352939</v>
      </c>
      <c r="M160" s="157" t="s">
        <v>594</v>
      </c>
      <c r="N160" s="163">
        <v>43018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33</v>
      </c>
      <c r="B161" s="155">
        <v>42191</v>
      </c>
      <c r="C161" s="155"/>
      <c r="D161" s="156" t="s">
        <v>671</v>
      </c>
      <c r="E161" s="157" t="s">
        <v>591</v>
      </c>
      <c r="F161" s="158">
        <v>390</v>
      </c>
      <c r="G161" s="157"/>
      <c r="H161" s="157">
        <v>460</v>
      </c>
      <c r="I161" s="159">
        <v>460</v>
      </c>
      <c r="J161" s="160" t="s">
        <v>624</v>
      </c>
      <c r="K161" s="161">
        <f t="shared" si="82"/>
        <v>70</v>
      </c>
      <c r="L161" s="162">
        <f t="shared" si="83"/>
        <v>0.17948717948717949</v>
      </c>
      <c r="M161" s="157" t="s">
        <v>594</v>
      </c>
      <c r="N161" s="163">
        <v>42478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34</v>
      </c>
      <c r="B162" s="165">
        <v>42195</v>
      </c>
      <c r="C162" s="165"/>
      <c r="D162" s="166" t="s">
        <v>672</v>
      </c>
      <c r="E162" s="167" t="s">
        <v>591</v>
      </c>
      <c r="F162" s="168">
        <v>122.5</v>
      </c>
      <c r="G162" s="168"/>
      <c r="H162" s="169">
        <v>61</v>
      </c>
      <c r="I162" s="169">
        <v>172</v>
      </c>
      <c r="J162" s="170" t="s">
        <v>673</v>
      </c>
      <c r="K162" s="171">
        <f t="shared" si="82"/>
        <v>-61.5</v>
      </c>
      <c r="L162" s="172">
        <f t="shared" si="83"/>
        <v>-0.50204081632653064</v>
      </c>
      <c r="M162" s="168" t="s">
        <v>604</v>
      </c>
      <c r="N162" s="165">
        <v>43333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35</v>
      </c>
      <c r="B163" s="155">
        <v>42219</v>
      </c>
      <c r="C163" s="155"/>
      <c r="D163" s="156" t="s">
        <v>674</v>
      </c>
      <c r="E163" s="157" t="s">
        <v>591</v>
      </c>
      <c r="F163" s="158">
        <v>297.5</v>
      </c>
      <c r="G163" s="157"/>
      <c r="H163" s="157">
        <v>350</v>
      </c>
      <c r="I163" s="159">
        <v>360</v>
      </c>
      <c r="J163" s="160" t="s">
        <v>675</v>
      </c>
      <c r="K163" s="161">
        <f t="shared" si="82"/>
        <v>52.5</v>
      </c>
      <c r="L163" s="162">
        <f t="shared" si="83"/>
        <v>0.17647058823529413</v>
      </c>
      <c r="M163" s="157" t="s">
        <v>594</v>
      </c>
      <c r="N163" s="163">
        <v>42232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36</v>
      </c>
      <c r="B164" s="155">
        <v>42219</v>
      </c>
      <c r="C164" s="155"/>
      <c r="D164" s="156" t="s">
        <v>676</v>
      </c>
      <c r="E164" s="157" t="s">
        <v>591</v>
      </c>
      <c r="F164" s="158">
        <v>115.5</v>
      </c>
      <c r="G164" s="157"/>
      <c r="H164" s="157">
        <v>149</v>
      </c>
      <c r="I164" s="159">
        <v>140</v>
      </c>
      <c r="J164" s="160" t="s">
        <v>677</v>
      </c>
      <c r="K164" s="161">
        <f t="shared" si="82"/>
        <v>33.5</v>
      </c>
      <c r="L164" s="162">
        <f t="shared" si="83"/>
        <v>0.29004329004329005</v>
      </c>
      <c r="M164" s="157" t="s">
        <v>594</v>
      </c>
      <c r="N164" s="163">
        <v>42740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37</v>
      </c>
      <c r="B165" s="155">
        <v>42251</v>
      </c>
      <c r="C165" s="155"/>
      <c r="D165" s="156" t="s">
        <v>540</v>
      </c>
      <c r="E165" s="157" t="s">
        <v>591</v>
      </c>
      <c r="F165" s="158">
        <v>226</v>
      </c>
      <c r="G165" s="157"/>
      <c r="H165" s="157">
        <v>292</v>
      </c>
      <c r="I165" s="159">
        <v>292</v>
      </c>
      <c r="J165" s="160" t="s">
        <v>678</v>
      </c>
      <c r="K165" s="161">
        <f t="shared" si="82"/>
        <v>66</v>
      </c>
      <c r="L165" s="162">
        <f t="shared" si="83"/>
        <v>0.29203539823008851</v>
      </c>
      <c r="M165" s="157" t="s">
        <v>594</v>
      </c>
      <c r="N165" s="163">
        <v>42286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38</v>
      </c>
      <c r="B166" s="155">
        <v>42254</v>
      </c>
      <c r="C166" s="155"/>
      <c r="D166" s="156" t="s">
        <v>666</v>
      </c>
      <c r="E166" s="157" t="s">
        <v>591</v>
      </c>
      <c r="F166" s="158">
        <v>232.5</v>
      </c>
      <c r="G166" s="157"/>
      <c r="H166" s="157">
        <v>312.5</v>
      </c>
      <c r="I166" s="159">
        <v>310</v>
      </c>
      <c r="J166" s="160" t="s">
        <v>624</v>
      </c>
      <c r="K166" s="161">
        <f t="shared" si="82"/>
        <v>80</v>
      </c>
      <c r="L166" s="162">
        <f t="shared" si="83"/>
        <v>0.34408602150537637</v>
      </c>
      <c r="M166" s="157" t="s">
        <v>594</v>
      </c>
      <c r="N166" s="163">
        <v>42823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39</v>
      </c>
      <c r="B167" s="155">
        <v>42268</v>
      </c>
      <c r="C167" s="155"/>
      <c r="D167" s="156" t="s">
        <v>679</v>
      </c>
      <c r="E167" s="157" t="s">
        <v>591</v>
      </c>
      <c r="F167" s="158">
        <v>196.5</v>
      </c>
      <c r="G167" s="157"/>
      <c r="H167" s="157">
        <v>238</v>
      </c>
      <c r="I167" s="159">
        <v>238</v>
      </c>
      <c r="J167" s="160" t="s">
        <v>678</v>
      </c>
      <c r="K167" s="161">
        <f t="shared" si="82"/>
        <v>41.5</v>
      </c>
      <c r="L167" s="162">
        <f t="shared" si="83"/>
        <v>0.21119592875318066</v>
      </c>
      <c r="M167" s="157" t="s">
        <v>594</v>
      </c>
      <c r="N167" s="163">
        <v>42291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40</v>
      </c>
      <c r="B168" s="155">
        <v>42271</v>
      </c>
      <c r="C168" s="155"/>
      <c r="D168" s="156" t="s">
        <v>622</v>
      </c>
      <c r="E168" s="157" t="s">
        <v>591</v>
      </c>
      <c r="F168" s="158">
        <v>65</v>
      </c>
      <c r="G168" s="157"/>
      <c r="H168" s="157">
        <v>82</v>
      </c>
      <c r="I168" s="159">
        <v>82</v>
      </c>
      <c r="J168" s="160" t="s">
        <v>678</v>
      </c>
      <c r="K168" s="161">
        <f t="shared" si="82"/>
        <v>17</v>
      </c>
      <c r="L168" s="162">
        <f t="shared" si="83"/>
        <v>0.26153846153846155</v>
      </c>
      <c r="M168" s="157" t="s">
        <v>594</v>
      </c>
      <c r="N168" s="163">
        <v>42578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41</v>
      </c>
      <c r="B169" s="155">
        <v>42291</v>
      </c>
      <c r="C169" s="155"/>
      <c r="D169" s="156" t="s">
        <v>680</v>
      </c>
      <c r="E169" s="157" t="s">
        <v>591</v>
      </c>
      <c r="F169" s="158">
        <v>144</v>
      </c>
      <c r="G169" s="157"/>
      <c r="H169" s="157">
        <v>182.5</v>
      </c>
      <c r="I169" s="159">
        <v>181</v>
      </c>
      <c r="J169" s="160" t="s">
        <v>678</v>
      </c>
      <c r="K169" s="161">
        <f t="shared" si="82"/>
        <v>38.5</v>
      </c>
      <c r="L169" s="162">
        <f t="shared" si="83"/>
        <v>0.2673611111111111</v>
      </c>
      <c r="M169" s="157" t="s">
        <v>594</v>
      </c>
      <c r="N169" s="163">
        <v>42817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42</v>
      </c>
      <c r="B170" s="155">
        <v>42291</v>
      </c>
      <c r="C170" s="155"/>
      <c r="D170" s="156" t="s">
        <v>681</v>
      </c>
      <c r="E170" s="157" t="s">
        <v>591</v>
      </c>
      <c r="F170" s="158">
        <v>264</v>
      </c>
      <c r="G170" s="157"/>
      <c r="H170" s="157">
        <v>311</v>
      </c>
      <c r="I170" s="159">
        <v>311</v>
      </c>
      <c r="J170" s="160" t="s">
        <v>678</v>
      </c>
      <c r="K170" s="161">
        <f t="shared" si="82"/>
        <v>47</v>
      </c>
      <c r="L170" s="162">
        <f t="shared" si="83"/>
        <v>0.17803030303030304</v>
      </c>
      <c r="M170" s="157" t="s">
        <v>594</v>
      </c>
      <c r="N170" s="163">
        <v>42604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43</v>
      </c>
      <c r="B171" s="155">
        <v>42318</v>
      </c>
      <c r="C171" s="155"/>
      <c r="D171" s="156" t="s">
        <v>682</v>
      </c>
      <c r="E171" s="157" t="s">
        <v>603</v>
      </c>
      <c r="F171" s="158">
        <v>549.5</v>
      </c>
      <c r="G171" s="157"/>
      <c r="H171" s="157">
        <v>630</v>
      </c>
      <c r="I171" s="159">
        <v>630</v>
      </c>
      <c r="J171" s="160" t="s">
        <v>678</v>
      </c>
      <c r="K171" s="161">
        <f t="shared" si="82"/>
        <v>80.5</v>
      </c>
      <c r="L171" s="162">
        <f t="shared" si="83"/>
        <v>0.1464968152866242</v>
      </c>
      <c r="M171" s="157" t="s">
        <v>594</v>
      </c>
      <c r="N171" s="163">
        <v>42419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44</v>
      </c>
      <c r="B172" s="155">
        <v>42342</v>
      </c>
      <c r="C172" s="155"/>
      <c r="D172" s="156" t="s">
        <v>683</v>
      </c>
      <c r="E172" s="157" t="s">
        <v>591</v>
      </c>
      <c r="F172" s="158">
        <v>1027.5</v>
      </c>
      <c r="G172" s="157"/>
      <c r="H172" s="157">
        <v>1315</v>
      </c>
      <c r="I172" s="159">
        <v>1250</v>
      </c>
      <c r="J172" s="160" t="s">
        <v>678</v>
      </c>
      <c r="K172" s="161">
        <f t="shared" si="82"/>
        <v>287.5</v>
      </c>
      <c r="L172" s="162">
        <f t="shared" si="83"/>
        <v>0.27980535279805352</v>
      </c>
      <c r="M172" s="157" t="s">
        <v>594</v>
      </c>
      <c r="N172" s="163">
        <v>43244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45</v>
      </c>
      <c r="B173" s="155">
        <v>42367</v>
      </c>
      <c r="C173" s="155"/>
      <c r="D173" s="156" t="s">
        <v>684</v>
      </c>
      <c r="E173" s="157" t="s">
        <v>591</v>
      </c>
      <c r="F173" s="158">
        <v>465</v>
      </c>
      <c r="G173" s="157"/>
      <c r="H173" s="157">
        <v>540</v>
      </c>
      <c r="I173" s="159">
        <v>540</v>
      </c>
      <c r="J173" s="160" t="s">
        <v>678</v>
      </c>
      <c r="K173" s="161">
        <f t="shared" si="82"/>
        <v>75</v>
      </c>
      <c r="L173" s="162">
        <f t="shared" si="83"/>
        <v>0.16129032258064516</v>
      </c>
      <c r="M173" s="157" t="s">
        <v>594</v>
      </c>
      <c r="N173" s="163">
        <v>42530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46</v>
      </c>
      <c r="B174" s="155">
        <v>42380</v>
      </c>
      <c r="C174" s="155"/>
      <c r="D174" s="156" t="s">
        <v>403</v>
      </c>
      <c r="E174" s="157" t="s">
        <v>603</v>
      </c>
      <c r="F174" s="158">
        <v>81</v>
      </c>
      <c r="G174" s="157"/>
      <c r="H174" s="157">
        <v>110</v>
      </c>
      <c r="I174" s="159">
        <v>110</v>
      </c>
      <c r="J174" s="160" t="s">
        <v>678</v>
      </c>
      <c r="K174" s="161">
        <f t="shared" si="82"/>
        <v>29</v>
      </c>
      <c r="L174" s="162">
        <f t="shared" si="83"/>
        <v>0.35802469135802467</v>
      </c>
      <c r="M174" s="157" t="s">
        <v>594</v>
      </c>
      <c r="N174" s="163">
        <v>42745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47</v>
      </c>
      <c r="B175" s="155">
        <v>42382</v>
      </c>
      <c r="C175" s="155"/>
      <c r="D175" s="156" t="s">
        <v>685</v>
      </c>
      <c r="E175" s="157" t="s">
        <v>603</v>
      </c>
      <c r="F175" s="158">
        <v>417.5</v>
      </c>
      <c r="G175" s="157"/>
      <c r="H175" s="157">
        <v>547</v>
      </c>
      <c r="I175" s="159">
        <v>535</v>
      </c>
      <c r="J175" s="160" t="s">
        <v>678</v>
      </c>
      <c r="K175" s="161">
        <f t="shared" si="82"/>
        <v>129.5</v>
      </c>
      <c r="L175" s="162">
        <f t="shared" si="83"/>
        <v>0.31017964071856285</v>
      </c>
      <c r="M175" s="157" t="s">
        <v>594</v>
      </c>
      <c r="N175" s="163">
        <v>42578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48</v>
      </c>
      <c r="B176" s="155">
        <v>42408</v>
      </c>
      <c r="C176" s="155"/>
      <c r="D176" s="156" t="s">
        <v>686</v>
      </c>
      <c r="E176" s="157" t="s">
        <v>591</v>
      </c>
      <c r="F176" s="158">
        <v>650</v>
      </c>
      <c r="G176" s="157"/>
      <c r="H176" s="157">
        <v>800</v>
      </c>
      <c r="I176" s="159">
        <v>800</v>
      </c>
      <c r="J176" s="160" t="s">
        <v>678</v>
      </c>
      <c r="K176" s="161">
        <f t="shared" si="82"/>
        <v>150</v>
      </c>
      <c r="L176" s="162">
        <f t="shared" si="83"/>
        <v>0.23076923076923078</v>
      </c>
      <c r="M176" s="157" t="s">
        <v>594</v>
      </c>
      <c r="N176" s="163">
        <v>43154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49</v>
      </c>
      <c r="B177" s="155">
        <v>42433</v>
      </c>
      <c r="C177" s="155"/>
      <c r="D177" s="156" t="s">
        <v>237</v>
      </c>
      <c r="E177" s="157" t="s">
        <v>591</v>
      </c>
      <c r="F177" s="158">
        <v>437.5</v>
      </c>
      <c r="G177" s="157"/>
      <c r="H177" s="157">
        <v>504.5</v>
      </c>
      <c r="I177" s="159">
        <v>522</v>
      </c>
      <c r="J177" s="160" t="s">
        <v>687</v>
      </c>
      <c r="K177" s="161">
        <f t="shared" si="82"/>
        <v>67</v>
      </c>
      <c r="L177" s="162">
        <f t="shared" si="83"/>
        <v>0.15314285714285714</v>
      </c>
      <c r="M177" s="157" t="s">
        <v>594</v>
      </c>
      <c r="N177" s="163">
        <v>42480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50</v>
      </c>
      <c r="B178" s="155">
        <v>42438</v>
      </c>
      <c r="C178" s="155"/>
      <c r="D178" s="156" t="s">
        <v>688</v>
      </c>
      <c r="E178" s="157" t="s">
        <v>591</v>
      </c>
      <c r="F178" s="158">
        <v>189.5</v>
      </c>
      <c r="G178" s="157"/>
      <c r="H178" s="157">
        <v>218</v>
      </c>
      <c r="I178" s="159">
        <v>218</v>
      </c>
      <c r="J178" s="160" t="s">
        <v>678</v>
      </c>
      <c r="K178" s="161">
        <f t="shared" si="82"/>
        <v>28.5</v>
      </c>
      <c r="L178" s="162">
        <f t="shared" si="83"/>
        <v>0.15039577836411611</v>
      </c>
      <c r="M178" s="157" t="s">
        <v>594</v>
      </c>
      <c r="N178" s="163">
        <v>43034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51</v>
      </c>
      <c r="B179" s="165">
        <v>42471</v>
      </c>
      <c r="C179" s="165"/>
      <c r="D179" s="173" t="s">
        <v>689</v>
      </c>
      <c r="E179" s="168" t="s">
        <v>591</v>
      </c>
      <c r="F179" s="168">
        <v>36.5</v>
      </c>
      <c r="G179" s="169"/>
      <c r="H179" s="169">
        <v>15.85</v>
      </c>
      <c r="I179" s="169">
        <v>60</v>
      </c>
      <c r="J179" s="170" t="s">
        <v>690</v>
      </c>
      <c r="K179" s="171">
        <f t="shared" si="82"/>
        <v>-20.65</v>
      </c>
      <c r="L179" s="172">
        <f t="shared" si="83"/>
        <v>-0.5657534246575342</v>
      </c>
      <c r="M179" s="168" t="s">
        <v>604</v>
      </c>
      <c r="N179" s="176">
        <v>43627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52</v>
      </c>
      <c r="B180" s="155">
        <v>42472</v>
      </c>
      <c r="C180" s="155"/>
      <c r="D180" s="156" t="s">
        <v>691</v>
      </c>
      <c r="E180" s="157" t="s">
        <v>591</v>
      </c>
      <c r="F180" s="158">
        <v>93</v>
      </c>
      <c r="G180" s="157"/>
      <c r="H180" s="157">
        <v>149</v>
      </c>
      <c r="I180" s="159">
        <v>140</v>
      </c>
      <c r="J180" s="160" t="s">
        <v>692</v>
      </c>
      <c r="K180" s="161">
        <f t="shared" si="82"/>
        <v>56</v>
      </c>
      <c r="L180" s="162">
        <f t="shared" si="83"/>
        <v>0.60215053763440862</v>
      </c>
      <c r="M180" s="157" t="s">
        <v>594</v>
      </c>
      <c r="N180" s="163">
        <v>42740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53</v>
      </c>
      <c r="B181" s="155">
        <v>42472</v>
      </c>
      <c r="C181" s="155"/>
      <c r="D181" s="156" t="s">
        <v>693</v>
      </c>
      <c r="E181" s="157" t="s">
        <v>591</v>
      </c>
      <c r="F181" s="158">
        <v>130</v>
      </c>
      <c r="G181" s="157"/>
      <c r="H181" s="157">
        <v>150</v>
      </c>
      <c r="I181" s="159" t="s">
        <v>694</v>
      </c>
      <c r="J181" s="160" t="s">
        <v>678</v>
      </c>
      <c r="K181" s="161">
        <f t="shared" si="82"/>
        <v>20</v>
      </c>
      <c r="L181" s="162">
        <f t="shared" si="83"/>
        <v>0.15384615384615385</v>
      </c>
      <c r="M181" s="157" t="s">
        <v>594</v>
      </c>
      <c r="N181" s="163">
        <v>42564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54</v>
      </c>
      <c r="B182" s="155">
        <v>42473</v>
      </c>
      <c r="C182" s="155"/>
      <c r="D182" s="156" t="s">
        <v>695</v>
      </c>
      <c r="E182" s="157" t="s">
        <v>591</v>
      </c>
      <c r="F182" s="158">
        <v>196</v>
      </c>
      <c r="G182" s="157"/>
      <c r="H182" s="157">
        <v>299</v>
      </c>
      <c r="I182" s="159">
        <v>299</v>
      </c>
      <c r="J182" s="160" t="s">
        <v>678</v>
      </c>
      <c r="K182" s="161">
        <v>103</v>
      </c>
      <c r="L182" s="162">
        <v>0.52551020408163296</v>
      </c>
      <c r="M182" s="157" t="s">
        <v>594</v>
      </c>
      <c r="N182" s="163">
        <v>42620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55</v>
      </c>
      <c r="B183" s="155">
        <v>42473</v>
      </c>
      <c r="C183" s="155"/>
      <c r="D183" s="156" t="s">
        <v>696</v>
      </c>
      <c r="E183" s="157" t="s">
        <v>591</v>
      </c>
      <c r="F183" s="158">
        <v>88</v>
      </c>
      <c r="G183" s="157"/>
      <c r="H183" s="157">
        <v>103</v>
      </c>
      <c r="I183" s="159">
        <v>103</v>
      </c>
      <c r="J183" s="160" t="s">
        <v>678</v>
      </c>
      <c r="K183" s="161">
        <v>15</v>
      </c>
      <c r="L183" s="162">
        <v>0.170454545454545</v>
      </c>
      <c r="M183" s="157" t="s">
        <v>594</v>
      </c>
      <c r="N183" s="163">
        <v>42530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56</v>
      </c>
      <c r="B184" s="155">
        <v>42492</v>
      </c>
      <c r="C184" s="155"/>
      <c r="D184" s="156" t="s">
        <v>697</v>
      </c>
      <c r="E184" s="157" t="s">
        <v>591</v>
      </c>
      <c r="F184" s="158">
        <v>127.5</v>
      </c>
      <c r="G184" s="157"/>
      <c r="H184" s="157">
        <v>148</v>
      </c>
      <c r="I184" s="159" t="s">
        <v>698</v>
      </c>
      <c r="J184" s="160" t="s">
        <v>678</v>
      </c>
      <c r="K184" s="161">
        <f t="shared" ref="K184:K188" si="84">H184-F184</f>
        <v>20.5</v>
      </c>
      <c r="L184" s="162">
        <f t="shared" ref="L184:L188" si="85">K184/F184</f>
        <v>0.16078431372549021</v>
      </c>
      <c r="M184" s="157" t="s">
        <v>594</v>
      </c>
      <c r="N184" s="163">
        <v>42564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57</v>
      </c>
      <c r="B185" s="155">
        <v>42493</v>
      </c>
      <c r="C185" s="155"/>
      <c r="D185" s="156" t="s">
        <v>699</v>
      </c>
      <c r="E185" s="157" t="s">
        <v>591</v>
      </c>
      <c r="F185" s="158">
        <v>675</v>
      </c>
      <c r="G185" s="157"/>
      <c r="H185" s="157">
        <v>815</v>
      </c>
      <c r="I185" s="159" t="s">
        <v>700</v>
      </c>
      <c r="J185" s="160" t="s">
        <v>678</v>
      </c>
      <c r="K185" s="161">
        <f t="shared" si="84"/>
        <v>140</v>
      </c>
      <c r="L185" s="162">
        <f t="shared" si="85"/>
        <v>0.2074074074074074</v>
      </c>
      <c r="M185" s="157" t="s">
        <v>594</v>
      </c>
      <c r="N185" s="163">
        <v>43154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58</v>
      </c>
      <c r="B186" s="165">
        <v>42522</v>
      </c>
      <c r="C186" s="165"/>
      <c r="D186" s="166" t="s">
        <v>701</v>
      </c>
      <c r="E186" s="167" t="s">
        <v>591</v>
      </c>
      <c r="F186" s="168">
        <v>500</v>
      </c>
      <c r="G186" s="168"/>
      <c r="H186" s="169">
        <v>232.5</v>
      </c>
      <c r="I186" s="169" t="s">
        <v>702</v>
      </c>
      <c r="J186" s="170" t="s">
        <v>703</v>
      </c>
      <c r="K186" s="171">
        <f t="shared" si="84"/>
        <v>-267.5</v>
      </c>
      <c r="L186" s="172">
        <f t="shared" si="85"/>
        <v>-0.53500000000000003</v>
      </c>
      <c r="M186" s="168" t="s">
        <v>604</v>
      </c>
      <c r="N186" s="165">
        <v>43735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59</v>
      </c>
      <c r="B187" s="155">
        <v>42527</v>
      </c>
      <c r="C187" s="155"/>
      <c r="D187" s="156" t="s">
        <v>542</v>
      </c>
      <c r="E187" s="157" t="s">
        <v>591</v>
      </c>
      <c r="F187" s="158">
        <v>110</v>
      </c>
      <c r="G187" s="157"/>
      <c r="H187" s="157">
        <v>126.5</v>
      </c>
      <c r="I187" s="159">
        <v>125</v>
      </c>
      <c r="J187" s="160" t="s">
        <v>630</v>
      </c>
      <c r="K187" s="161">
        <f t="shared" si="84"/>
        <v>16.5</v>
      </c>
      <c r="L187" s="162">
        <f t="shared" si="85"/>
        <v>0.15</v>
      </c>
      <c r="M187" s="157" t="s">
        <v>594</v>
      </c>
      <c r="N187" s="163">
        <v>42552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60</v>
      </c>
      <c r="B188" s="155">
        <v>42538</v>
      </c>
      <c r="C188" s="155"/>
      <c r="D188" s="156" t="s">
        <v>704</v>
      </c>
      <c r="E188" s="157" t="s">
        <v>591</v>
      </c>
      <c r="F188" s="158">
        <v>44</v>
      </c>
      <c r="G188" s="157"/>
      <c r="H188" s="157">
        <v>69.5</v>
      </c>
      <c r="I188" s="159">
        <v>69.5</v>
      </c>
      <c r="J188" s="160" t="s">
        <v>705</v>
      </c>
      <c r="K188" s="161">
        <f t="shared" si="84"/>
        <v>25.5</v>
      </c>
      <c r="L188" s="162">
        <f t="shared" si="85"/>
        <v>0.57954545454545459</v>
      </c>
      <c r="M188" s="157" t="s">
        <v>594</v>
      </c>
      <c r="N188" s="163">
        <v>42977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61</v>
      </c>
      <c r="B189" s="155">
        <v>42549</v>
      </c>
      <c r="C189" s="155"/>
      <c r="D189" s="156" t="s">
        <v>706</v>
      </c>
      <c r="E189" s="157" t="s">
        <v>591</v>
      </c>
      <c r="F189" s="158">
        <v>262.5</v>
      </c>
      <c r="G189" s="157"/>
      <c r="H189" s="157">
        <v>340</v>
      </c>
      <c r="I189" s="159">
        <v>333</v>
      </c>
      <c r="J189" s="160" t="s">
        <v>707</v>
      </c>
      <c r="K189" s="161">
        <v>77.5</v>
      </c>
      <c r="L189" s="162">
        <v>0.29523809523809502</v>
      </c>
      <c r="M189" s="157" t="s">
        <v>594</v>
      </c>
      <c r="N189" s="163">
        <v>43017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62</v>
      </c>
      <c r="B190" s="155">
        <v>42549</v>
      </c>
      <c r="C190" s="155"/>
      <c r="D190" s="156" t="s">
        <v>708</v>
      </c>
      <c r="E190" s="157" t="s">
        <v>591</v>
      </c>
      <c r="F190" s="158">
        <v>840</v>
      </c>
      <c r="G190" s="157"/>
      <c r="H190" s="157">
        <v>1230</v>
      </c>
      <c r="I190" s="159">
        <v>1230</v>
      </c>
      <c r="J190" s="160" t="s">
        <v>678</v>
      </c>
      <c r="K190" s="161">
        <v>390</v>
      </c>
      <c r="L190" s="162">
        <v>0.46428571428571402</v>
      </c>
      <c r="M190" s="157" t="s">
        <v>594</v>
      </c>
      <c r="N190" s="163">
        <v>42649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77">
        <v>63</v>
      </c>
      <c r="B191" s="178">
        <v>42556</v>
      </c>
      <c r="C191" s="178"/>
      <c r="D191" s="179" t="s">
        <v>709</v>
      </c>
      <c r="E191" s="180" t="s">
        <v>591</v>
      </c>
      <c r="F191" s="180">
        <v>395</v>
      </c>
      <c r="G191" s="181"/>
      <c r="H191" s="181">
        <f>(468.5+342.5)/2</f>
        <v>405.5</v>
      </c>
      <c r="I191" s="181">
        <v>510</v>
      </c>
      <c r="J191" s="182" t="s">
        <v>710</v>
      </c>
      <c r="K191" s="183">
        <f t="shared" ref="K191:K197" si="86">H191-F191</f>
        <v>10.5</v>
      </c>
      <c r="L191" s="184">
        <f t="shared" ref="L191:L197" si="87">K191/F191</f>
        <v>2.6582278481012658E-2</v>
      </c>
      <c r="M191" s="180" t="s">
        <v>611</v>
      </c>
      <c r="N191" s="178">
        <v>43606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64</v>
      </c>
      <c r="B192" s="165">
        <v>42584</v>
      </c>
      <c r="C192" s="165"/>
      <c r="D192" s="166" t="s">
        <v>711</v>
      </c>
      <c r="E192" s="167" t="s">
        <v>603</v>
      </c>
      <c r="F192" s="168">
        <f>169.5-12.8</f>
        <v>156.69999999999999</v>
      </c>
      <c r="G192" s="168"/>
      <c r="H192" s="169">
        <v>77</v>
      </c>
      <c r="I192" s="169" t="s">
        <v>712</v>
      </c>
      <c r="J192" s="170" t="s">
        <v>713</v>
      </c>
      <c r="K192" s="171">
        <f t="shared" si="86"/>
        <v>-79.699999999999989</v>
      </c>
      <c r="L192" s="172">
        <f t="shared" si="87"/>
        <v>-0.50861518825781749</v>
      </c>
      <c r="M192" s="168" t="s">
        <v>604</v>
      </c>
      <c r="N192" s="165">
        <v>43522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4">
        <v>65</v>
      </c>
      <c r="B193" s="165">
        <v>42586</v>
      </c>
      <c r="C193" s="165"/>
      <c r="D193" s="166" t="s">
        <v>714</v>
      </c>
      <c r="E193" s="167" t="s">
        <v>591</v>
      </c>
      <c r="F193" s="168">
        <v>400</v>
      </c>
      <c r="G193" s="168"/>
      <c r="H193" s="169">
        <v>305</v>
      </c>
      <c r="I193" s="169">
        <v>475</v>
      </c>
      <c r="J193" s="170" t="s">
        <v>715</v>
      </c>
      <c r="K193" s="171">
        <f t="shared" si="86"/>
        <v>-95</v>
      </c>
      <c r="L193" s="172">
        <f t="shared" si="87"/>
        <v>-0.23749999999999999</v>
      </c>
      <c r="M193" s="168" t="s">
        <v>604</v>
      </c>
      <c r="N193" s="165">
        <v>43606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66</v>
      </c>
      <c r="B194" s="155">
        <v>42593</v>
      </c>
      <c r="C194" s="155"/>
      <c r="D194" s="156" t="s">
        <v>716</v>
      </c>
      <c r="E194" s="157" t="s">
        <v>591</v>
      </c>
      <c r="F194" s="158">
        <v>86.5</v>
      </c>
      <c r="G194" s="157"/>
      <c r="H194" s="157">
        <v>130</v>
      </c>
      <c r="I194" s="159">
        <v>130</v>
      </c>
      <c r="J194" s="160" t="s">
        <v>717</v>
      </c>
      <c r="K194" s="161">
        <f t="shared" si="86"/>
        <v>43.5</v>
      </c>
      <c r="L194" s="162">
        <f t="shared" si="87"/>
        <v>0.50289017341040465</v>
      </c>
      <c r="M194" s="157" t="s">
        <v>594</v>
      </c>
      <c r="N194" s="163">
        <v>43091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67</v>
      </c>
      <c r="B195" s="165">
        <v>42600</v>
      </c>
      <c r="C195" s="165"/>
      <c r="D195" s="166" t="s">
        <v>122</v>
      </c>
      <c r="E195" s="167" t="s">
        <v>591</v>
      </c>
      <c r="F195" s="168">
        <v>133.5</v>
      </c>
      <c r="G195" s="168"/>
      <c r="H195" s="169">
        <v>126.5</v>
      </c>
      <c r="I195" s="169">
        <v>178</v>
      </c>
      <c r="J195" s="170" t="s">
        <v>718</v>
      </c>
      <c r="K195" s="171">
        <f t="shared" si="86"/>
        <v>-7</v>
      </c>
      <c r="L195" s="172">
        <f t="shared" si="87"/>
        <v>-5.2434456928838954E-2</v>
      </c>
      <c r="M195" s="168" t="s">
        <v>604</v>
      </c>
      <c r="N195" s="165">
        <v>42615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68</v>
      </c>
      <c r="B196" s="155">
        <v>42613</v>
      </c>
      <c r="C196" s="155"/>
      <c r="D196" s="156" t="s">
        <v>719</v>
      </c>
      <c r="E196" s="157" t="s">
        <v>591</v>
      </c>
      <c r="F196" s="158">
        <v>560</v>
      </c>
      <c r="G196" s="157"/>
      <c r="H196" s="157">
        <v>725</v>
      </c>
      <c r="I196" s="159">
        <v>725</v>
      </c>
      <c r="J196" s="160" t="s">
        <v>624</v>
      </c>
      <c r="K196" s="161">
        <f t="shared" si="86"/>
        <v>165</v>
      </c>
      <c r="L196" s="162">
        <f t="shared" si="87"/>
        <v>0.29464285714285715</v>
      </c>
      <c r="M196" s="157" t="s">
        <v>594</v>
      </c>
      <c r="N196" s="163">
        <v>42456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69</v>
      </c>
      <c r="B197" s="155">
        <v>42614</v>
      </c>
      <c r="C197" s="155"/>
      <c r="D197" s="156" t="s">
        <v>720</v>
      </c>
      <c r="E197" s="157" t="s">
        <v>591</v>
      </c>
      <c r="F197" s="158">
        <v>160.5</v>
      </c>
      <c r="G197" s="157"/>
      <c r="H197" s="157">
        <v>210</v>
      </c>
      <c r="I197" s="159">
        <v>210</v>
      </c>
      <c r="J197" s="160" t="s">
        <v>624</v>
      </c>
      <c r="K197" s="161">
        <f t="shared" si="86"/>
        <v>49.5</v>
      </c>
      <c r="L197" s="162">
        <f t="shared" si="87"/>
        <v>0.30841121495327101</v>
      </c>
      <c r="M197" s="157" t="s">
        <v>594</v>
      </c>
      <c r="N197" s="163">
        <v>42871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70</v>
      </c>
      <c r="B198" s="155">
        <v>42646</v>
      </c>
      <c r="C198" s="155"/>
      <c r="D198" s="156" t="s">
        <v>415</v>
      </c>
      <c r="E198" s="157" t="s">
        <v>591</v>
      </c>
      <c r="F198" s="158">
        <v>430</v>
      </c>
      <c r="G198" s="157"/>
      <c r="H198" s="157">
        <v>596</v>
      </c>
      <c r="I198" s="159">
        <v>575</v>
      </c>
      <c r="J198" s="160" t="s">
        <v>721</v>
      </c>
      <c r="K198" s="161">
        <v>166</v>
      </c>
      <c r="L198" s="162">
        <v>0.38604651162790699</v>
      </c>
      <c r="M198" s="157" t="s">
        <v>594</v>
      </c>
      <c r="N198" s="163">
        <v>42769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71</v>
      </c>
      <c r="B199" s="155">
        <v>42657</v>
      </c>
      <c r="C199" s="155"/>
      <c r="D199" s="156" t="s">
        <v>722</v>
      </c>
      <c r="E199" s="157" t="s">
        <v>591</v>
      </c>
      <c r="F199" s="158">
        <v>280</v>
      </c>
      <c r="G199" s="157"/>
      <c r="H199" s="157">
        <v>345</v>
      </c>
      <c r="I199" s="159">
        <v>345</v>
      </c>
      <c r="J199" s="160" t="s">
        <v>624</v>
      </c>
      <c r="K199" s="161">
        <f t="shared" ref="K199:K204" si="88">H199-F199</f>
        <v>65</v>
      </c>
      <c r="L199" s="162">
        <f t="shared" ref="L199:L200" si="89">K199/F199</f>
        <v>0.23214285714285715</v>
      </c>
      <c r="M199" s="157" t="s">
        <v>594</v>
      </c>
      <c r="N199" s="163">
        <v>42814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72</v>
      </c>
      <c r="B200" s="155">
        <v>42657</v>
      </c>
      <c r="C200" s="155"/>
      <c r="D200" s="156" t="s">
        <v>723</v>
      </c>
      <c r="E200" s="157" t="s">
        <v>591</v>
      </c>
      <c r="F200" s="158">
        <v>245</v>
      </c>
      <c r="G200" s="157"/>
      <c r="H200" s="157">
        <v>325.5</v>
      </c>
      <c r="I200" s="159">
        <v>330</v>
      </c>
      <c r="J200" s="160" t="s">
        <v>724</v>
      </c>
      <c r="K200" s="161">
        <f t="shared" si="88"/>
        <v>80.5</v>
      </c>
      <c r="L200" s="162">
        <f t="shared" si="89"/>
        <v>0.32857142857142857</v>
      </c>
      <c r="M200" s="157" t="s">
        <v>594</v>
      </c>
      <c r="N200" s="163">
        <v>42769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73</v>
      </c>
      <c r="B201" s="155">
        <v>42660</v>
      </c>
      <c r="C201" s="155"/>
      <c r="D201" s="156" t="s">
        <v>725</v>
      </c>
      <c r="E201" s="157" t="s">
        <v>591</v>
      </c>
      <c r="F201" s="158">
        <v>125</v>
      </c>
      <c r="G201" s="157"/>
      <c r="H201" s="157">
        <v>160</v>
      </c>
      <c r="I201" s="159">
        <v>160</v>
      </c>
      <c r="J201" s="160" t="s">
        <v>678</v>
      </c>
      <c r="K201" s="161">
        <f t="shared" si="88"/>
        <v>35</v>
      </c>
      <c r="L201" s="162">
        <v>0.28000000000000003</v>
      </c>
      <c r="M201" s="157" t="s">
        <v>594</v>
      </c>
      <c r="N201" s="163">
        <v>42803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74</v>
      </c>
      <c r="B202" s="155">
        <v>42660</v>
      </c>
      <c r="C202" s="155"/>
      <c r="D202" s="156" t="s">
        <v>726</v>
      </c>
      <c r="E202" s="157" t="s">
        <v>591</v>
      </c>
      <c r="F202" s="158">
        <v>114</v>
      </c>
      <c r="G202" s="157"/>
      <c r="H202" s="157">
        <v>145</v>
      </c>
      <c r="I202" s="159">
        <v>145</v>
      </c>
      <c r="J202" s="160" t="s">
        <v>678</v>
      </c>
      <c r="K202" s="161">
        <f t="shared" si="88"/>
        <v>31</v>
      </c>
      <c r="L202" s="162">
        <f t="shared" ref="L202:L204" si="90">K202/F202</f>
        <v>0.27192982456140352</v>
      </c>
      <c r="M202" s="157" t="s">
        <v>594</v>
      </c>
      <c r="N202" s="163">
        <v>42859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75</v>
      </c>
      <c r="B203" s="155">
        <v>42660</v>
      </c>
      <c r="C203" s="155"/>
      <c r="D203" s="156" t="s">
        <v>727</v>
      </c>
      <c r="E203" s="157" t="s">
        <v>591</v>
      </c>
      <c r="F203" s="158">
        <v>212</v>
      </c>
      <c r="G203" s="157"/>
      <c r="H203" s="157">
        <v>280</v>
      </c>
      <c r="I203" s="159">
        <v>276</v>
      </c>
      <c r="J203" s="160" t="s">
        <v>728</v>
      </c>
      <c r="K203" s="161">
        <f t="shared" si="88"/>
        <v>68</v>
      </c>
      <c r="L203" s="162">
        <f t="shared" si="90"/>
        <v>0.32075471698113206</v>
      </c>
      <c r="M203" s="157" t="s">
        <v>594</v>
      </c>
      <c r="N203" s="163">
        <v>42858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76</v>
      </c>
      <c r="B204" s="155">
        <v>42678</v>
      </c>
      <c r="C204" s="155"/>
      <c r="D204" s="156" t="s">
        <v>464</v>
      </c>
      <c r="E204" s="157" t="s">
        <v>591</v>
      </c>
      <c r="F204" s="158">
        <v>155</v>
      </c>
      <c r="G204" s="157"/>
      <c r="H204" s="157">
        <v>210</v>
      </c>
      <c r="I204" s="159">
        <v>210</v>
      </c>
      <c r="J204" s="160" t="s">
        <v>729</v>
      </c>
      <c r="K204" s="161">
        <f t="shared" si="88"/>
        <v>55</v>
      </c>
      <c r="L204" s="162">
        <f t="shared" si="90"/>
        <v>0.35483870967741937</v>
      </c>
      <c r="M204" s="157" t="s">
        <v>594</v>
      </c>
      <c r="N204" s="163">
        <v>42944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77</v>
      </c>
      <c r="B205" s="165">
        <v>42710</v>
      </c>
      <c r="C205" s="165"/>
      <c r="D205" s="166" t="s">
        <v>730</v>
      </c>
      <c r="E205" s="167" t="s">
        <v>591</v>
      </c>
      <c r="F205" s="168">
        <v>150.5</v>
      </c>
      <c r="G205" s="168"/>
      <c r="H205" s="169">
        <v>72.5</v>
      </c>
      <c r="I205" s="169">
        <v>174</v>
      </c>
      <c r="J205" s="170" t="s">
        <v>731</v>
      </c>
      <c r="K205" s="171">
        <v>-78</v>
      </c>
      <c r="L205" s="172">
        <v>-0.51827242524916906</v>
      </c>
      <c r="M205" s="168" t="s">
        <v>604</v>
      </c>
      <c r="N205" s="165">
        <v>43333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78</v>
      </c>
      <c r="B206" s="155">
        <v>42712</v>
      </c>
      <c r="C206" s="155"/>
      <c r="D206" s="156" t="s">
        <v>732</v>
      </c>
      <c r="E206" s="157" t="s">
        <v>591</v>
      </c>
      <c r="F206" s="158">
        <v>380</v>
      </c>
      <c r="G206" s="157"/>
      <c r="H206" s="157">
        <v>478</v>
      </c>
      <c r="I206" s="159">
        <v>468</v>
      </c>
      <c r="J206" s="160" t="s">
        <v>678</v>
      </c>
      <c r="K206" s="161">
        <f t="shared" ref="K206:K208" si="91">H206-F206</f>
        <v>98</v>
      </c>
      <c r="L206" s="162">
        <f t="shared" ref="L206:L208" si="92">K206/F206</f>
        <v>0.25789473684210529</v>
      </c>
      <c r="M206" s="157" t="s">
        <v>594</v>
      </c>
      <c r="N206" s="163">
        <v>43025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79</v>
      </c>
      <c r="B207" s="155">
        <v>42734</v>
      </c>
      <c r="C207" s="155"/>
      <c r="D207" s="156" t="s">
        <v>121</v>
      </c>
      <c r="E207" s="157" t="s">
        <v>591</v>
      </c>
      <c r="F207" s="158">
        <v>305</v>
      </c>
      <c r="G207" s="157"/>
      <c r="H207" s="157">
        <v>375</v>
      </c>
      <c r="I207" s="159">
        <v>375</v>
      </c>
      <c r="J207" s="160" t="s">
        <v>678</v>
      </c>
      <c r="K207" s="161">
        <f t="shared" si="91"/>
        <v>70</v>
      </c>
      <c r="L207" s="162">
        <f t="shared" si="92"/>
        <v>0.22950819672131148</v>
      </c>
      <c r="M207" s="157" t="s">
        <v>594</v>
      </c>
      <c r="N207" s="163">
        <v>42768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80</v>
      </c>
      <c r="B208" s="155">
        <v>42739</v>
      </c>
      <c r="C208" s="155"/>
      <c r="D208" s="156" t="s">
        <v>104</v>
      </c>
      <c r="E208" s="157" t="s">
        <v>591</v>
      </c>
      <c r="F208" s="158">
        <v>99.5</v>
      </c>
      <c r="G208" s="157"/>
      <c r="H208" s="157">
        <v>158</v>
      </c>
      <c r="I208" s="159">
        <v>158</v>
      </c>
      <c r="J208" s="160" t="s">
        <v>678</v>
      </c>
      <c r="K208" s="161">
        <f t="shared" si="91"/>
        <v>58.5</v>
      </c>
      <c r="L208" s="162">
        <f t="shared" si="92"/>
        <v>0.5879396984924623</v>
      </c>
      <c r="M208" s="157" t="s">
        <v>594</v>
      </c>
      <c r="N208" s="163">
        <v>42898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81</v>
      </c>
      <c r="B209" s="155">
        <v>42739</v>
      </c>
      <c r="C209" s="155"/>
      <c r="D209" s="156" t="s">
        <v>104</v>
      </c>
      <c r="E209" s="157" t="s">
        <v>591</v>
      </c>
      <c r="F209" s="158">
        <v>99.5</v>
      </c>
      <c r="G209" s="157"/>
      <c r="H209" s="157">
        <v>158</v>
      </c>
      <c r="I209" s="159">
        <v>158</v>
      </c>
      <c r="J209" s="160" t="s">
        <v>678</v>
      </c>
      <c r="K209" s="161">
        <v>58.5</v>
      </c>
      <c r="L209" s="162">
        <v>0.58793969849246197</v>
      </c>
      <c r="M209" s="157" t="s">
        <v>594</v>
      </c>
      <c r="N209" s="163">
        <v>42898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82</v>
      </c>
      <c r="B210" s="155">
        <v>42786</v>
      </c>
      <c r="C210" s="155"/>
      <c r="D210" s="156" t="s">
        <v>210</v>
      </c>
      <c r="E210" s="157" t="s">
        <v>591</v>
      </c>
      <c r="F210" s="158">
        <v>140.5</v>
      </c>
      <c r="G210" s="157"/>
      <c r="H210" s="157">
        <v>220</v>
      </c>
      <c r="I210" s="159">
        <v>220</v>
      </c>
      <c r="J210" s="160" t="s">
        <v>678</v>
      </c>
      <c r="K210" s="161">
        <f>H210-F210</f>
        <v>79.5</v>
      </c>
      <c r="L210" s="162">
        <f>K210/F210</f>
        <v>0.5658362989323843</v>
      </c>
      <c r="M210" s="157" t="s">
        <v>594</v>
      </c>
      <c r="N210" s="163">
        <v>42864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83</v>
      </c>
      <c r="B211" s="155">
        <v>42786</v>
      </c>
      <c r="C211" s="155"/>
      <c r="D211" s="156" t="s">
        <v>733</v>
      </c>
      <c r="E211" s="157" t="s">
        <v>591</v>
      </c>
      <c r="F211" s="158">
        <v>202.5</v>
      </c>
      <c r="G211" s="157"/>
      <c r="H211" s="157">
        <v>234</v>
      </c>
      <c r="I211" s="159">
        <v>234</v>
      </c>
      <c r="J211" s="160" t="s">
        <v>678</v>
      </c>
      <c r="K211" s="161">
        <v>31.5</v>
      </c>
      <c r="L211" s="162">
        <v>0.155555555555556</v>
      </c>
      <c r="M211" s="157" t="s">
        <v>594</v>
      </c>
      <c r="N211" s="163">
        <v>42836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84</v>
      </c>
      <c r="B212" s="155">
        <v>42818</v>
      </c>
      <c r="C212" s="155"/>
      <c r="D212" s="156" t="s">
        <v>734</v>
      </c>
      <c r="E212" s="157" t="s">
        <v>591</v>
      </c>
      <c r="F212" s="158">
        <v>300.5</v>
      </c>
      <c r="G212" s="157"/>
      <c r="H212" s="157">
        <v>417.5</v>
      </c>
      <c r="I212" s="159">
        <v>420</v>
      </c>
      <c r="J212" s="160" t="s">
        <v>735</v>
      </c>
      <c r="K212" s="161">
        <f>H212-F212</f>
        <v>117</v>
      </c>
      <c r="L212" s="162">
        <f>K212/F212</f>
        <v>0.38935108153078202</v>
      </c>
      <c r="M212" s="157" t="s">
        <v>594</v>
      </c>
      <c r="N212" s="163">
        <v>43070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85</v>
      </c>
      <c r="B213" s="155">
        <v>42818</v>
      </c>
      <c r="C213" s="155"/>
      <c r="D213" s="156" t="s">
        <v>708</v>
      </c>
      <c r="E213" s="157" t="s">
        <v>591</v>
      </c>
      <c r="F213" s="158">
        <v>850</v>
      </c>
      <c r="G213" s="157"/>
      <c r="H213" s="157">
        <v>1042.5</v>
      </c>
      <c r="I213" s="159">
        <v>1023</v>
      </c>
      <c r="J213" s="160" t="s">
        <v>736</v>
      </c>
      <c r="K213" s="161">
        <v>192.5</v>
      </c>
      <c r="L213" s="162">
        <v>0.22647058823529401</v>
      </c>
      <c r="M213" s="157" t="s">
        <v>594</v>
      </c>
      <c r="N213" s="163">
        <v>42830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86</v>
      </c>
      <c r="B214" s="155">
        <v>42830</v>
      </c>
      <c r="C214" s="155"/>
      <c r="D214" s="156" t="s">
        <v>495</v>
      </c>
      <c r="E214" s="157" t="s">
        <v>591</v>
      </c>
      <c r="F214" s="158">
        <v>785</v>
      </c>
      <c r="G214" s="157"/>
      <c r="H214" s="157">
        <v>930</v>
      </c>
      <c r="I214" s="159">
        <v>920</v>
      </c>
      <c r="J214" s="160" t="s">
        <v>737</v>
      </c>
      <c r="K214" s="161">
        <f>H214-F214</f>
        <v>145</v>
      </c>
      <c r="L214" s="162">
        <f>K214/F214</f>
        <v>0.18471337579617833</v>
      </c>
      <c r="M214" s="157" t="s">
        <v>594</v>
      </c>
      <c r="N214" s="163">
        <v>42976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64">
        <v>87</v>
      </c>
      <c r="B215" s="165">
        <v>42831</v>
      </c>
      <c r="C215" s="165"/>
      <c r="D215" s="166" t="s">
        <v>738</v>
      </c>
      <c r="E215" s="167" t="s">
        <v>591</v>
      </c>
      <c r="F215" s="168">
        <v>40</v>
      </c>
      <c r="G215" s="168"/>
      <c r="H215" s="169">
        <v>13.1</v>
      </c>
      <c r="I215" s="169">
        <v>60</v>
      </c>
      <c r="J215" s="170" t="s">
        <v>739</v>
      </c>
      <c r="K215" s="171">
        <v>-26.9</v>
      </c>
      <c r="L215" s="172">
        <v>-0.67249999999999999</v>
      </c>
      <c r="M215" s="168" t="s">
        <v>604</v>
      </c>
      <c r="N215" s="165">
        <v>43138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88</v>
      </c>
      <c r="B216" s="155">
        <v>42837</v>
      </c>
      <c r="C216" s="155"/>
      <c r="D216" s="156" t="s">
        <v>102</v>
      </c>
      <c r="E216" s="157" t="s">
        <v>591</v>
      </c>
      <c r="F216" s="158">
        <v>289.5</v>
      </c>
      <c r="G216" s="157"/>
      <c r="H216" s="157">
        <v>354</v>
      </c>
      <c r="I216" s="159">
        <v>360</v>
      </c>
      <c r="J216" s="160" t="s">
        <v>740</v>
      </c>
      <c r="K216" s="161">
        <f t="shared" ref="K216:K224" si="93">H216-F216</f>
        <v>64.5</v>
      </c>
      <c r="L216" s="162">
        <f t="shared" ref="L216:L224" si="94">K216/F216</f>
        <v>0.22279792746113988</v>
      </c>
      <c r="M216" s="157" t="s">
        <v>594</v>
      </c>
      <c r="N216" s="163">
        <v>43040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89</v>
      </c>
      <c r="B217" s="155">
        <v>42845</v>
      </c>
      <c r="C217" s="155"/>
      <c r="D217" s="156" t="s">
        <v>435</v>
      </c>
      <c r="E217" s="157" t="s">
        <v>591</v>
      </c>
      <c r="F217" s="158">
        <v>700</v>
      </c>
      <c r="G217" s="157"/>
      <c r="H217" s="157">
        <v>840</v>
      </c>
      <c r="I217" s="159">
        <v>840</v>
      </c>
      <c r="J217" s="160" t="s">
        <v>741</v>
      </c>
      <c r="K217" s="161">
        <f t="shared" si="93"/>
        <v>140</v>
      </c>
      <c r="L217" s="162">
        <f t="shared" si="94"/>
        <v>0.2</v>
      </c>
      <c r="M217" s="157" t="s">
        <v>594</v>
      </c>
      <c r="N217" s="163">
        <v>42893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90</v>
      </c>
      <c r="B218" s="155">
        <v>42887</v>
      </c>
      <c r="C218" s="155"/>
      <c r="D218" s="156" t="s">
        <v>742</v>
      </c>
      <c r="E218" s="157" t="s">
        <v>591</v>
      </c>
      <c r="F218" s="158">
        <v>130</v>
      </c>
      <c r="G218" s="157"/>
      <c r="H218" s="157">
        <v>144.25</v>
      </c>
      <c r="I218" s="159">
        <v>170</v>
      </c>
      <c r="J218" s="160" t="s">
        <v>743</v>
      </c>
      <c r="K218" s="161">
        <f t="shared" si="93"/>
        <v>14.25</v>
      </c>
      <c r="L218" s="162">
        <f t="shared" si="94"/>
        <v>0.10961538461538461</v>
      </c>
      <c r="M218" s="157" t="s">
        <v>594</v>
      </c>
      <c r="N218" s="163">
        <v>43675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91</v>
      </c>
      <c r="B219" s="155">
        <v>42901</v>
      </c>
      <c r="C219" s="155"/>
      <c r="D219" s="156" t="s">
        <v>744</v>
      </c>
      <c r="E219" s="157" t="s">
        <v>591</v>
      </c>
      <c r="F219" s="158">
        <v>214.5</v>
      </c>
      <c r="G219" s="157"/>
      <c r="H219" s="157">
        <v>262</v>
      </c>
      <c r="I219" s="159">
        <v>262</v>
      </c>
      <c r="J219" s="160" t="s">
        <v>613</v>
      </c>
      <c r="K219" s="161">
        <f t="shared" si="93"/>
        <v>47.5</v>
      </c>
      <c r="L219" s="162">
        <f t="shared" si="94"/>
        <v>0.22144522144522144</v>
      </c>
      <c r="M219" s="157" t="s">
        <v>594</v>
      </c>
      <c r="N219" s="163">
        <v>42977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92</v>
      </c>
      <c r="B220" s="186">
        <v>42933</v>
      </c>
      <c r="C220" s="186"/>
      <c r="D220" s="187" t="s">
        <v>745</v>
      </c>
      <c r="E220" s="188" t="s">
        <v>591</v>
      </c>
      <c r="F220" s="189">
        <v>370</v>
      </c>
      <c r="G220" s="188"/>
      <c r="H220" s="188">
        <v>447.5</v>
      </c>
      <c r="I220" s="190">
        <v>450</v>
      </c>
      <c r="J220" s="191" t="s">
        <v>678</v>
      </c>
      <c r="K220" s="161">
        <f t="shared" si="93"/>
        <v>77.5</v>
      </c>
      <c r="L220" s="192">
        <f t="shared" si="94"/>
        <v>0.20945945945945946</v>
      </c>
      <c r="M220" s="188" t="s">
        <v>594</v>
      </c>
      <c r="N220" s="193">
        <v>43035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93</v>
      </c>
      <c r="B221" s="186">
        <v>42943</v>
      </c>
      <c r="C221" s="186"/>
      <c r="D221" s="187" t="s">
        <v>208</v>
      </c>
      <c r="E221" s="188" t="s">
        <v>591</v>
      </c>
      <c r="F221" s="189">
        <v>657.5</v>
      </c>
      <c r="G221" s="188"/>
      <c r="H221" s="188">
        <v>825</v>
      </c>
      <c r="I221" s="190">
        <v>820</v>
      </c>
      <c r="J221" s="191" t="s">
        <v>678</v>
      </c>
      <c r="K221" s="161">
        <f t="shared" si="93"/>
        <v>167.5</v>
      </c>
      <c r="L221" s="192">
        <f t="shared" si="94"/>
        <v>0.25475285171102663</v>
      </c>
      <c r="M221" s="188" t="s">
        <v>594</v>
      </c>
      <c r="N221" s="193">
        <v>43090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94</v>
      </c>
      <c r="B222" s="155">
        <v>42964</v>
      </c>
      <c r="C222" s="155"/>
      <c r="D222" s="156" t="s">
        <v>383</v>
      </c>
      <c r="E222" s="157" t="s">
        <v>591</v>
      </c>
      <c r="F222" s="158">
        <v>605</v>
      </c>
      <c r="G222" s="157"/>
      <c r="H222" s="157">
        <v>750</v>
      </c>
      <c r="I222" s="159">
        <v>750</v>
      </c>
      <c r="J222" s="160" t="s">
        <v>737</v>
      </c>
      <c r="K222" s="161">
        <f t="shared" si="93"/>
        <v>145</v>
      </c>
      <c r="L222" s="162">
        <f t="shared" si="94"/>
        <v>0.23966942148760331</v>
      </c>
      <c r="M222" s="157" t="s">
        <v>594</v>
      </c>
      <c r="N222" s="163">
        <v>43027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4">
        <v>95</v>
      </c>
      <c r="B223" s="165">
        <v>42979</v>
      </c>
      <c r="C223" s="165"/>
      <c r="D223" s="173" t="s">
        <v>746</v>
      </c>
      <c r="E223" s="168" t="s">
        <v>591</v>
      </c>
      <c r="F223" s="168">
        <v>255</v>
      </c>
      <c r="G223" s="169"/>
      <c r="H223" s="169">
        <v>217.25</v>
      </c>
      <c r="I223" s="169">
        <v>320</v>
      </c>
      <c r="J223" s="170" t="s">
        <v>747</v>
      </c>
      <c r="K223" s="171">
        <f t="shared" si="93"/>
        <v>-37.75</v>
      </c>
      <c r="L223" s="174">
        <f t="shared" si="94"/>
        <v>-0.14803921568627451</v>
      </c>
      <c r="M223" s="168" t="s">
        <v>604</v>
      </c>
      <c r="N223" s="165">
        <v>43661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96</v>
      </c>
      <c r="B224" s="155">
        <v>42997</v>
      </c>
      <c r="C224" s="155"/>
      <c r="D224" s="156" t="s">
        <v>748</v>
      </c>
      <c r="E224" s="157" t="s">
        <v>591</v>
      </c>
      <c r="F224" s="158">
        <v>215</v>
      </c>
      <c r="G224" s="157"/>
      <c r="H224" s="157">
        <v>258</v>
      </c>
      <c r="I224" s="159">
        <v>258</v>
      </c>
      <c r="J224" s="160" t="s">
        <v>678</v>
      </c>
      <c r="K224" s="161">
        <f t="shared" si="93"/>
        <v>43</v>
      </c>
      <c r="L224" s="162">
        <f t="shared" si="94"/>
        <v>0.2</v>
      </c>
      <c r="M224" s="157" t="s">
        <v>594</v>
      </c>
      <c r="N224" s="163">
        <v>43040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97</v>
      </c>
      <c r="B225" s="155">
        <v>42997</v>
      </c>
      <c r="C225" s="155"/>
      <c r="D225" s="156" t="s">
        <v>748</v>
      </c>
      <c r="E225" s="157" t="s">
        <v>591</v>
      </c>
      <c r="F225" s="158">
        <v>215</v>
      </c>
      <c r="G225" s="157"/>
      <c r="H225" s="157">
        <v>258</v>
      </c>
      <c r="I225" s="159">
        <v>258</v>
      </c>
      <c r="J225" s="191" t="s">
        <v>678</v>
      </c>
      <c r="K225" s="161">
        <v>43</v>
      </c>
      <c r="L225" s="162">
        <v>0.2</v>
      </c>
      <c r="M225" s="157" t="s">
        <v>594</v>
      </c>
      <c r="N225" s="163">
        <v>43040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98</v>
      </c>
      <c r="B226" s="186">
        <v>42998</v>
      </c>
      <c r="C226" s="186"/>
      <c r="D226" s="187" t="s">
        <v>749</v>
      </c>
      <c r="E226" s="188" t="s">
        <v>591</v>
      </c>
      <c r="F226" s="158">
        <v>75</v>
      </c>
      <c r="G226" s="188"/>
      <c r="H226" s="188">
        <v>90</v>
      </c>
      <c r="I226" s="190">
        <v>90</v>
      </c>
      <c r="J226" s="160" t="s">
        <v>750</v>
      </c>
      <c r="K226" s="161">
        <f t="shared" ref="K226:K231" si="95">H226-F226</f>
        <v>15</v>
      </c>
      <c r="L226" s="162">
        <f t="shared" ref="L226:L231" si="96">K226/F226</f>
        <v>0.2</v>
      </c>
      <c r="M226" s="157" t="s">
        <v>594</v>
      </c>
      <c r="N226" s="163">
        <v>43019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99</v>
      </c>
      <c r="B227" s="186">
        <v>43011</v>
      </c>
      <c r="C227" s="186"/>
      <c r="D227" s="187" t="s">
        <v>751</v>
      </c>
      <c r="E227" s="188" t="s">
        <v>591</v>
      </c>
      <c r="F227" s="189">
        <v>315</v>
      </c>
      <c r="G227" s="188"/>
      <c r="H227" s="188">
        <v>392</v>
      </c>
      <c r="I227" s="190">
        <v>384</v>
      </c>
      <c r="J227" s="191" t="s">
        <v>752</v>
      </c>
      <c r="K227" s="161">
        <f t="shared" si="95"/>
        <v>77</v>
      </c>
      <c r="L227" s="192">
        <f t="shared" si="96"/>
        <v>0.24444444444444444</v>
      </c>
      <c r="M227" s="188" t="s">
        <v>594</v>
      </c>
      <c r="N227" s="193">
        <v>43017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100</v>
      </c>
      <c r="B228" s="186">
        <v>43013</v>
      </c>
      <c r="C228" s="186"/>
      <c r="D228" s="187" t="s">
        <v>468</v>
      </c>
      <c r="E228" s="188" t="s">
        <v>591</v>
      </c>
      <c r="F228" s="189">
        <v>145</v>
      </c>
      <c r="G228" s="188"/>
      <c r="H228" s="188">
        <v>179</v>
      </c>
      <c r="I228" s="190">
        <v>180</v>
      </c>
      <c r="J228" s="191" t="s">
        <v>753</v>
      </c>
      <c r="K228" s="161">
        <f t="shared" si="95"/>
        <v>34</v>
      </c>
      <c r="L228" s="192">
        <f t="shared" si="96"/>
        <v>0.23448275862068965</v>
      </c>
      <c r="M228" s="188" t="s">
        <v>594</v>
      </c>
      <c r="N228" s="193">
        <v>43025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101</v>
      </c>
      <c r="B229" s="186">
        <v>43014</v>
      </c>
      <c r="C229" s="186"/>
      <c r="D229" s="187" t="s">
        <v>358</v>
      </c>
      <c r="E229" s="188" t="s">
        <v>591</v>
      </c>
      <c r="F229" s="189">
        <v>256</v>
      </c>
      <c r="G229" s="188"/>
      <c r="H229" s="188">
        <v>323</v>
      </c>
      <c r="I229" s="190">
        <v>320</v>
      </c>
      <c r="J229" s="191" t="s">
        <v>678</v>
      </c>
      <c r="K229" s="161">
        <f t="shared" si="95"/>
        <v>67</v>
      </c>
      <c r="L229" s="192">
        <f t="shared" si="96"/>
        <v>0.26171875</v>
      </c>
      <c r="M229" s="188" t="s">
        <v>594</v>
      </c>
      <c r="N229" s="193">
        <v>43067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102</v>
      </c>
      <c r="B230" s="186">
        <v>43017</v>
      </c>
      <c r="C230" s="186"/>
      <c r="D230" s="187" t="s">
        <v>372</v>
      </c>
      <c r="E230" s="188" t="s">
        <v>591</v>
      </c>
      <c r="F230" s="189">
        <v>137.5</v>
      </c>
      <c r="G230" s="188"/>
      <c r="H230" s="188">
        <v>184</v>
      </c>
      <c r="I230" s="190">
        <v>183</v>
      </c>
      <c r="J230" s="191" t="s">
        <v>754</v>
      </c>
      <c r="K230" s="161">
        <f t="shared" si="95"/>
        <v>46.5</v>
      </c>
      <c r="L230" s="192">
        <f t="shared" si="96"/>
        <v>0.33818181818181819</v>
      </c>
      <c r="M230" s="188" t="s">
        <v>594</v>
      </c>
      <c r="N230" s="193">
        <v>43108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103</v>
      </c>
      <c r="B231" s="186">
        <v>43018</v>
      </c>
      <c r="C231" s="186"/>
      <c r="D231" s="187" t="s">
        <v>755</v>
      </c>
      <c r="E231" s="188" t="s">
        <v>591</v>
      </c>
      <c r="F231" s="189">
        <v>125.5</v>
      </c>
      <c r="G231" s="188"/>
      <c r="H231" s="188">
        <v>158</v>
      </c>
      <c r="I231" s="190">
        <v>155</v>
      </c>
      <c r="J231" s="191" t="s">
        <v>756</v>
      </c>
      <c r="K231" s="161">
        <f t="shared" si="95"/>
        <v>32.5</v>
      </c>
      <c r="L231" s="192">
        <f t="shared" si="96"/>
        <v>0.25896414342629481</v>
      </c>
      <c r="M231" s="188" t="s">
        <v>594</v>
      </c>
      <c r="N231" s="193">
        <v>43067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104</v>
      </c>
      <c r="B232" s="186">
        <v>43018</v>
      </c>
      <c r="C232" s="186"/>
      <c r="D232" s="187" t="s">
        <v>757</v>
      </c>
      <c r="E232" s="188" t="s">
        <v>591</v>
      </c>
      <c r="F232" s="189">
        <v>895</v>
      </c>
      <c r="G232" s="188"/>
      <c r="H232" s="188">
        <v>1122.5</v>
      </c>
      <c r="I232" s="190">
        <v>1078</v>
      </c>
      <c r="J232" s="191" t="s">
        <v>758</v>
      </c>
      <c r="K232" s="161">
        <v>227.5</v>
      </c>
      <c r="L232" s="192">
        <v>0.25418994413407803</v>
      </c>
      <c r="M232" s="188" t="s">
        <v>594</v>
      </c>
      <c r="N232" s="193">
        <v>43117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105</v>
      </c>
      <c r="B233" s="186">
        <v>43020</v>
      </c>
      <c r="C233" s="186"/>
      <c r="D233" s="187" t="s">
        <v>367</v>
      </c>
      <c r="E233" s="188" t="s">
        <v>591</v>
      </c>
      <c r="F233" s="189">
        <v>525</v>
      </c>
      <c r="G233" s="188"/>
      <c r="H233" s="188">
        <v>629</v>
      </c>
      <c r="I233" s="190">
        <v>629</v>
      </c>
      <c r="J233" s="191" t="s">
        <v>678</v>
      </c>
      <c r="K233" s="161">
        <v>104</v>
      </c>
      <c r="L233" s="192">
        <v>0.19809523809523799</v>
      </c>
      <c r="M233" s="188" t="s">
        <v>594</v>
      </c>
      <c r="N233" s="193">
        <v>43119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106</v>
      </c>
      <c r="B234" s="186">
        <v>43046</v>
      </c>
      <c r="C234" s="186"/>
      <c r="D234" s="187" t="s">
        <v>408</v>
      </c>
      <c r="E234" s="188" t="s">
        <v>591</v>
      </c>
      <c r="F234" s="189">
        <v>740</v>
      </c>
      <c r="G234" s="188"/>
      <c r="H234" s="188">
        <v>892.5</v>
      </c>
      <c r="I234" s="190">
        <v>900</v>
      </c>
      <c r="J234" s="191" t="s">
        <v>759</v>
      </c>
      <c r="K234" s="161">
        <f t="shared" ref="K234:K236" si="97">H234-F234</f>
        <v>152.5</v>
      </c>
      <c r="L234" s="192">
        <f t="shared" ref="L234:L236" si="98">K234/F234</f>
        <v>0.20608108108108109</v>
      </c>
      <c r="M234" s="188" t="s">
        <v>594</v>
      </c>
      <c r="N234" s="193">
        <v>43052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107</v>
      </c>
      <c r="B235" s="155">
        <v>43073</v>
      </c>
      <c r="C235" s="155"/>
      <c r="D235" s="156" t="s">
        <v>760</v>
      </c>
      <c r="E235" s="157" t="s">
        <v>591</v>
      </c>
      <c r="F235" s="158">
        <v>118.5</v>
      </c>
      <c r="G235" s="157"/>
      <c r="H235" s="157">
        <v>143.5</v>
      </c>
      <c r="I235" s="159">
        <v>145</v>
      </c>
      <c r="J235" s="160" t="s">
        <v>761</v>
      </c>
      <c r="K235" s="161">
        <f t="shared" si="97"/>
        <v>25</v>
      </c>
      <c r="L235" s="162">
        <f t="shared" si="98"/>
        <v>0.2109704641350211</v>
      </c>
      <c r="M235" s="157" t="s">
        <v>594</v>
      </c>
      <c r="N235" s="163">
        <v>43097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4">
        <v>108</v>
      </c>
      <c r="B236" s="165">
        <v>43090</v>
      </c>
      <c r="C236" s="165"/>
      <c r="D236" s="166" t="s">
        <v>440</v>
      </c>
      <c r="E236" s="167" t="s">
        <v>591</v>
      </c>
      <c r="F236" s="168">
        <v>715</v>
      </c>
      <c r="G236" s="168"/>
      <c r="H236" s="169">
        <v>500</v>
      </c>
      <c r="I236" s="169">
        <v>872</v>
      </c>
      <c r="J236" s="170" t="s">
        <v>762</v>
      </c>
      <c r="K236" s="171">
        <f t="shared" si="97"/>
        <v>-215</v>
      </c>
      <c r="L236" s="172">
        <f t="shared" si="98"/>
        <v>-0.30069930069930068</v>
      </c>
      <c r="M236" s="168" t="s">
        <v>604</v>
      </c>
      <c r="N236" s="165">
        <v>43670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109</v>
      </c>
      <c r="B237" s="155">
        <v>43098</v>
      </c>
      <c r="C237" s="155"/>
      <c r="D237" s="156" t="s">
        <v>751</v>
      </c>
      <c r="E237" s="157" t="s">
        <v>591</v>
      </c>
      <c r="F237" s="158">
        <v>435</v>
      </c>
      <c r="G237" s="157"/>
      <c r="H237" s="157">
        <v>542.5</v>
      </c>
      <c r="I237" s="159">
        <v>539</v>
      </c>
      <c r="J237" s="160" t="s">
        <v>678</v>
      </c>
      <c r="K237" s="161">
        <v>107.5</v>
      </c>
      <c r="L237" s="162">
        <v>0.247126436781609</v>
      </c>
      <c r="M237" s="157" t="s">
        <v>594</v>
      </c>
      <c r="N237" s="163">
        <v>43206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4">
        <v>110</v>
      </c>
      <c r="B238" s="155">
        <v>43098</v>
      </c>
      <c r="C238" s="155"/>
      <c r="D238" s="156" t="s">
        <v>560</v>
      </c>
      <c r="E238" s="157" t="s">
        <v>591</v>
      </c>
      <c r="F238" s="158">
        <v>885</v>
      </c>
      <c r="G238" s="157"/>
      <c r="H238" s="157">
        <v>1090</v>
      </c>
      <c r="I238" s="159">
        <v>1084</v>
      </c>
      <c r="J238" s="160" t="s">
        <v>678</v>
      </c>
      <c r="K238" s="161">
        <v>205</v>
      </c>
      <c r="L238" s="162">
        <v>0.23163841807909599</v>
      </c>
      <c r="M238" s="157" t="s">
        <v>594</v>
      </c>
      <c r="N238" s="163">
        <v>43213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94">
        <v>111</v>
      </c>
      <c r="B239" s="195">
        <v>43192</v>
      </c>
      <c r="C239" s="195"/>
      <c r="D239" s="173" t="s">
        <v>763</v>
      </c>
      <c r="E239" s="168" t="s">
        <v>591</v>
      </c>
      <c r="F239" s="196">
        <v>478.5</v>
      </c>
      <c r="G239" s="168"/>
      <c r="H239" s="168">
        <v>442</v>
      </c>
      <c r="I239" s="169">
        <v>613</v>
      </c>
      <c r="J239" s="170" t="s">
        <v>764</v>
      </c>
      <c r="K239" s="171">
        <f t="shared" ref="K239:K242" si="99">H239-F239</f>
        <v>-36.5</v>
      </c>
      <c r="L239" s="172">
        <f t="shared" ref="L239:L242" si="100">K239/F239</f>
        <v>-7.6280041797283177E-2</v>
      </c>
      <c r="M239" s="168" t="s">
        <v>604</v>
      </c>
      <c r="N239" s="165">
        <v>43762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64">
        <v>112</v>
      </c>
      <c r="B240" s="165">
        <v>43194</v>
      </c>
      <c r="C240" s="165"/>
      <c r="D240" s="166" t="s">
        <v>765</v>
      </c>
      <c r="E240" s="167" t="s">
        <v>591</v>
      </c>
      <c r="F240" s="168">
        <f>141.5-7.3</f>
        <v>134.19999999999999</v>
      </c>
      <c r="G240" s="168"/>
      <c r="H240" s="169">
        <v>77</v>
      </c>
      <c r="I240" s="169">
        <v>180</v>
      </c>
      <c r="J240" s="170" t="s">
        <v>766</v>
      </c>
      <c r="K240" s="171">
        <f t="shared" si="99"/>
        <v>-57.199999999999989</v>
      </c>
      <c r="L240" s="172">
        <f t="shared" si="100"/>
        <v>-0.42622950819672129</v>
      </c>
      <c r="M240" s="168" t="s">
        <v>604</v>
      </c>
      <c r="N240" s="165">
        <v>43522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4">
        <v>113</v>
      </c>
      <c r="B241" s="165">
        <v>43209</v>
      </c>
      <c r="C241" s="165"/>
      <c r="D241" s="166" t="s">
        <v>767</v>
      </c>
      <c r="E241" s="167" t="s">
        <v>591</v>
      </c>
      <c r="F241" s="168">
        <v>430</v>
      </c>
      <c r="G241" s="168"/>
      <c r="H241" s="169">
        <v>220</v>
      </c>
      <c r="I241" s="169">
        <v>537</v>
      </c>
      <c r="J241" s="170" t="s">
        <v>768</v>
      </c>
      <c r="K241" s="171">
        <f t="shared" si="99"/>
        <v>-210</v>
      </c>
      <c r="L241" s="172">
        <f t="shared" si="100"/>
        <v>-0.48837209302325579</v>
      </c>
      <c r="M241" s="168" t="s">
        <v>604</v>
      </c>
      <c r="N241" s="165">
        <v>43252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114</v>
      </c>
      <c r="B242" s="186">
        <v>43220</v>
      </c>
      <c r="C242" s="186"/>
      <c r="D242" s="187" t="s">
        <v>769</v>
      </c>
      <c r="E242" s="188" t="s">
        <v>591</v>
      </c>
      <c r="F242" s="188">
        <v>153.5</v>
      </c>
      <c r="G242" s="188"/>
      <c r="H242" s="188">
        <v>196</v>
      </c>
      <c r="I242" s="190">
        <v>196</v>
      </c>
      <c r="J242" s="160" t="s">
        <v>770</v>
      </c>
      <c r="K242" s="161">
        <f t="shared" si="99"/>
        <v>42.5</v>
      </c>
      <c r="L242" s="162">
        <f t="shared" si="100"/>
        <v>0.27687296416938112</v>
      </c>
      <c r="M242" s="157" t="s">
        <v>594</v>
      </c>
      <c r="N242" s="163">
        <v>43605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64">
        <v>115</v>
      </c>
      <c r="B243" s="165">
        <v>43306</v>
      </c>
      <c r="C243" s="165"/>
      <c r="D243" s="166" t="s">
        <v>738</v>
      </c>
      <c r="E243" s="167" t="s">
        <v>591</v>
      </c>
      <c r="F243" s="168">
        <v>27.5</v>
      </c>
      <c r="G243" s="168"/>
      <c r="H243" s="169">
        <v>13.1</v>
      </c>
      <c r="I243" s="169">
        <v>60</v>
      </c>
      <c r="J243" s="170" t="s">
        <v>771</v>
      </c>
      <c r="K243" s="171">
        <v>-14.4</v>
      </c>
      <c r="L243" s="172">
        <v>-0.52363636363636401</v>
      </c>
      <c r="M243" s="168" t="s">
        <v>604</v>
      </c>
      <c r="N243" s="165">
        <v>43138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4">
        <v>116</v>
      </c>
      <c r="B244" s="195">
        <v>43318</v>
      </c>
      <c r="C244" s="195"/>
      <c r="D244" s="173" t="s">
        <v>772</v>
      </c>
      <c r="E244" s="168" t="s">
        <v>591</v>
      </c>
      <c r="F244" s="168">
        <v>148.5</v>
      </c>
      <c r="G244" s="168"/>
      <c r="H244" s="168">
        <v>102</v>
      </c>
      <c r="I244" s="169">
        <v>182</v>
      </c>
      <c r="J244" s="170" t="s">
        <v>773</v>
      </c>
      <c r="K244" s="171">
        <f>H244-F244</f>
        <v>-46.5</v>
      </c>
      <c r="L244" s="172">
        <f>K244/F244</f>
        <v>-0.31313131313131315</v>
      </c>
      <c r="M244" s="168" t="s">
        <v>604</v>
      </c>
      <c r="N244" s="165">
        <v>43661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4">
        <v>117</v>
      </c>
      <c r="B245" s="155">
        <v>43335</v>
      </c>
      <c r="C245" s="155"/>
      <c r="D245" s="156" t="s">
        <v>774</v>
      </c>
      <c r="E245" s="157" t="s">
        <v>591</v>
      </c>
      <c r="F245" s="188">
        <v>285</v>
      </c>
      <c r="G245" s="157"/>
      <c r="H245" s="157">
        <v>355</v>
      </c>
      <c r="I245" s="159">
        <v>364</v>
      </c>
      <c r="J245" s="160" t="s">
        <v>775</v>
      </c>
      <c r="K245" s="161">
        <v>70</v>
      </c>
      <c r="L245" s="162">
        <v>0.24561403508771901</v>
      </c>
      <c r="M245" s="157" t="s">
        <v>594</v>
      </c>
      <c r="N245" s="163">
        <v>43455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4">
        <v>118</v>
      </c>
      <c r="B246" s="155">
        <v>43341</v>
      </c>
      <c r="C246" s="155"/>
      <c r="D246" s="156" t="s">
        <v>398</v>
      </c>
      <c r="E246" s="157" t="s">
        <v>591</v>
      </c>
      <c r="F246" s="188">
        <v>525</v>
      </c>
      <c r="G246" s="157"/>
      <c r="H246" s="157">
        <v>585</v>
      </c>
      <c r="I246" s="159">
        <v>635</v>
      </c>
      <c r="J246" s="160" t="s">
        <v>776</v>
      </c>
      <c r="K246" s="161">
        <f t="shared" ref="K246:K297" si="101">H246-F246</f>
        <v>60</v>
      </c>
      <c r="L246" s="162">
        <f t="shared" ref="L246:L297" si="102">K246/F246</f>
        <v>0.11428571428571428</v>
      </c>
      <c r="M246" s="157" t="s">
        <v>594</v>
      </c>
      <c r="N246" s="163">
        <v>43662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119</v>
      </c>
      <c r="B247" s="155">
        <v>43395</v>
      </c>
      <c r="C247" s="155"/>
      <c r="D247" s="156" t="s">
        <v>383</v>
      </c>
      <c r="E247" s="157" t="s">
        <v>591</v>
      </c>
      <c r="F247" s="188">
        <v>475</v>
      </c>
      <c r="G247" s="157"/>
      <c r="H247" s="157">
        <v>574</v>
      </c>
      <c r="I247" s="159">
        <v>570</v>
      </c>
      <c r="J247" s="160" t="s">
        <v>678</v>
      </c>
      <c r="K247" s="161">
        <f t="shared" si="101"/>
        <v>99</v>
      </c>
      <c r="L247" s="162">
        <f t="shared" si="102"/>
        <v>0.20842105263157895</v>
      </c>
      <c r="M247" s="157" t="s">
        <v>594</v>
      </c>
      <c r="N247" s="163">
        <v>43403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120</v>
      </c>
      <c r="B248" s="186">
        <v>43397</v>
      </c>
      <c r="C248" s="186"/>
      <c r="D248" s="187" t="s">
        <v>777</v>
      </c>
      <c r="E248" s="188" t="s">
        <v>591</v>
      </c>
      <c r="F248" s="188">
        <v>707.5</v>
      </c>
      <c r="G248" s="188"/>
      <c r="H248" s="188">
        <v>872</v>
      </c>
      <c r="I248" s="190">
        <v>872</v>
      </c>
      <c r="J248" s="191" t="s">
        <v>678</v>
      </c>
      <c r="K248" s="161">
        <f t="shared" si="101"/>
        <v>164.5</v>
      </c>
      <c r="L248" s="192">
        <f t="shared" si="102"/>
        <v>0.23250883392226149</v>
      </c>
      <c r="M248" s="188" t="s">
        <v>594</v>
      </c>
      <c r="N248" s="193">
        <v>43482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121</v>
      </c>
      <c r="B249" s="186">
        <v>43398</v>
      </c>
      <c r="C249" s="186"/>
      <c r="D249" s="187" t="s">
        <v>778</v>
      </c>
      <c r="E249" s="188" t="s">
        <v>591</v>
      </c>
      <c r="F249" s="188">
        <v>162</v>
      </c>
      <c r="G249" s="188"/>
      <c r="H249" s="188">
        <v>204</v>
      </c>
      <c r="I249" s="190">
        <v>209</v>
      </c>
      <c r="J249" s="191" t="s">
        <v>779</v>
      </c>
      <c r="K249" s="161">
        <f t="shared" si="101"/>
        <v>42</v>
      </c>
      <c r="L249" s="192">
        <f t="shared" si="102"/>
        <v>0.25925925925925924</v>
      </c>
      <c r="M249" s="188" t="s">
        <v>594</v>
      </c>
      <c r="N249" s="193">
        <v>43539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122</v>
      </c>
      <c r="B250" s="186">
        <v>43399</v>
      </c>
      <c r="C250" s="186"/>
      <c r="D250" s="187" t="s">
        <v>488</v>
      </c>
      <c r="E250" s="188" t="s">
        <v>591</v>
      </c>
      <c r="F250" s="188">
        <v>240</v>
      </c>
      <c r="G250" s="188"/>
      <c r="H250" s="188">
        <v>297</v>
      </c>
      <c r="I250" s="190">
        <v>297</v>
      </c>
      <c r="J250" s="191" t="s">
        <v>678</v>
      </c>
      <c r="K250" s="197">
        <f t="shared" si="101"/>
        <v>57</v>
      </c>
      <c r="L250" s="192">
        <f t="shared" si="102"/>
        <v>0.23749999999999999</v>
      </c>
      <c r="M250" s="188" t="s">
        <v>594</v>
      </c>
      <c r="N250" s="193">
        <v>43417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54">
        <v>123</v>
      </c>
      <c r="B251" s="155">
        <v>43439</v>
      </c>
      <c r="C251" s="155"/>
      <c r="D251" s="156" t="s">
        <v>780</v>
      </c>
      <c r="E251" s="157" t="s">
        <v>591</v>
      </c>
      <c r="F251" s="157">
        <v>202.5</v>
      </c>
      <c r="G251" s="157"/>
      <c r="H251" s="157">
        <v>255</v>
      </c>
      <c r="I251" s="159">
        <v>252</v>
      </c>
      <c r="J251" s="160" t="s">
        <v>678</v>
      </c>
      <c r="K251" s="161">
        <f t="shared" si="101"/>
        <v>52.5</v>
      </c>
      <c r="L251" s="162">
        <f t="shared" si="102"/>
        <v>0.25925925925925924</v>
      </c>
      <c r="M251" s="157" t="s">
        <v>594</v>
      </c>
      <c r="N251" s="163">
        <v>43542</v>
      </c>
      <c r="O251" s="1"/>
      <c r="P251" s="1"/>
      <c r="Q251" s="242"/>
      <c r="R251" s="1"/>
      <c r="S251" s="6" t="s">
        <v>781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124</v>
      </c>
      <c r="B252" s="186">
        <v>43465</v>
      </c>
      <c r="C252" s="155"/>
      <c r="D252" s="187" t="s">
        <v>159</v>
      </c>
      <c r="E252" s="188" t="s">
        <v>591</v>
      </c>
      <c r="F252" s="188">
        <v>710</v>
      </c>
      <c r="G252" s="188"/>
      <c r="H252" s="188">
        <v>866</v>
      </c>
      <c r="I252" s="190">
        <v>866</v>
      </c>
      <c r="J252" s="191" t="s">
        <v>678</v>
      </c>
      <c r="K252" s="161">
        <f t="shared" si="101"/>
        <v>156</v>
      </c>
      <c r="L252" s="162">
        <f t="shared" si="102"/>
        <v>0.21971830985915494</v>
      </c>
      <c r="M252" s="157" t="s">
        <v>594</v>
      </c>
      <c r="N252" s="163">
        <v>43553</v>
      </c>
      <c r="O252" s="1"/>
      <c r="P252" s="1"/>
      <c r="Q252" s="242"/>
      <c r="R252" s="1"/>
      <c r="S252" s="6" t="s">
        <v>781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125</v>
      </c>
      <c r="B253" s="186">
        <v>43522</v>
      </c>
      <c r="C253" s="186"/>
      <c r="D253" s="187" t="s">
        <v>174</v>
      </c>
      <c r="E253" s="188" t="s">
        <v>591</v>
      </c>
      <c r="F253" s="188">
        <v>337.25</v>
      </c>
      <c r="G253" s="188"/>
      <c r="H253" s="188">
        <v>398.5</v>
      </c>
      <c r="I253" s="190">
        <v>411</v>
      </c>
      <c r="J253" s="160" t="s">
        <v>782</v>
      </c>
      <c r="K253" s="161">
        <f t="shared" si="101"/>
        <v>61.25</v>
      </c>
      <c r="L253" s="162">
        <f t="shared" si="102"/>
        <v>0.1816160118606375</v>
      </c>
      <c r="M253" s="157" t="s">
        <v>594</v>
      </c>
      <c r="N253" s="163">
        <v>43760</v>
      </c>
      <c r="O253" s="1"/>
      <c r="P253" s="1"/>
      <c r="Q253" s="242"/>
      <c r="R253" s="1"/>
      <c r="S253" s="6" t="s">
        <v>781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8">
        <v>126</v>
      </c>
      <c r="B254" s="199">
        <v>43559</v>
      </c>
      <c r="C254" s="199"/>
      <c r="D254" s="200" t="s">
        <v>783</v>
      </c>
      <c r="E254" s="201" t="s">
        <v>591</v>
      </c>
      <c r="F254" s="201">
        <v>130</v>
      </c>
      <c r="G254" s="201"/>
      <c r="H254" s="201">
        <v>65</v>
      </c>
      <c r="I254" s="202">
        <v>158</v>
      </c>
      <c r="J254" s="170" t="s">
        <v>784</v>
      </c>
      <c r="K254" s="171">
        <f t="shared" si="101"/>
        <v>-65</v>
      </c>
      <c r="L254" s="172">
        <f t="shared" si="102"/>
        <v>-0.5</v>
      </c>
      <c r="M254" s="168" t="s">
        <v>604</v>
      </c>
      <c r="N254" s="165">
        <v>43726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127</v>
      </c>
      <c r="B255" s="186">
        <v>43017</v>
      </c>
      <c r="C255" s="186"/>
      <c r="D255" s="187" t="s">
        <v>210</v>
      </c>
      <c r="E255" s="188" t="s">
        <v>591</v>
      </c>
      <c r="F255" s="188">
        <v>141.5</v>
      </c>
      <c r="G255" s="188"/>
      <c r="H255" s="188">
        <v>183.5</v>
      </c>
      <c r="I255" s="190">
        <v>210</v>
      </c>
      <c r="J255" s="160" t="s">
        <v>779</v>
      </c>
      <c r="K255" s="161">
        <f t="shared" si="101"/>
        <v>42</v>
      </c>
      <c r="L255" s="162">
        <f t="shared" si="102"/>
        <v>0.29681978798586572</v>
      </c>
      <c r="M255" s="157" t="s">
        <v>594</v>
      </c>
      <c r="N255" s="163">
        <v>43042</v>
      </c>
      <c r="O255" s="1"/>
      <c r="P255" s="1"/>
      <c r="Q255" s="242"/>
      <c r="R255" s="1"/>
      <c r="S255" s="6" t="s">
        <v>785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8">
        <v>128</v>
      </c>
      <c r="B256" s="199">
        <v>43074</v>
      </c>
      <c r="C256" s="199"/>
      <c r="D256" s="200" t="s">
        <v>786</v>
      </c>
      <c r="E256" s="201" t="s">
        <v>591</v>
      </c>
      <c r="F256" s="196">
        <v>172</v>
      </c>
      <c r="G256" s="201"/>
      <c r="H256" s="201">
        <v>155.25</v>
      </c>
      <c r="I256" s="202">
        <v>230</v>
      </c>
      <c r="J256" s="170" t="s">
        <v>787</v>
      </c>
      <c r="K256" s="171">
        <f t="shared" si="101"/>
        <v>-16.75</v>
      </c>
      <c r="L256" s="172">
        <f t="shared" si="102"/>
        <v>-9.7383720930232565E-2</v>
      </c>
      <c r="M256" s="168" t="s">
        <v>604</v>
      </c>
      <c r="N256" s="165">
        <v>43787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129</v>
      </c>
      <c r="B257" s="186">
        <v>43398</v>
      </c>
      <c r="C257" s="186"/>
      <c r="D257" s="187" t="s">
        <v>120</v>
      </c>
      <c r="E257" s="188" t="s">
        <v>591</v>
      </c>
      <c r="F257" s="188">
        <v>698.5</v>
      </c>
      <c r="G257" s="188"/>
      <c r="H257" s="188">
        <v>890</v>
      </c>
      <c r="I257" s="190">
        <v>890</v>
      </c>
      <c r="J257" s="160" t="s">
        <v>788</v>
      </c>
      <c r="K257" s="161">
        <f t="shared" si="101"/>
        <v>191.5</v>
      </c>
      <c r="L257" s="162">
        <f t="shared" si="102"/>
        <v>0.27415891195418757</v>
      </c>
      <c r="M257" s="157" t="s">
        <v>594</v>
      </c>
      <c r="N257" s="163">
        <v>44328</v>
      </c>
      <c r="O257" s="1"/>
      <c r="P257" s="1"/>
      <c r="Q257" s="242"/>
      <c r="R257" s="1"/>
      <c r="S257" s="6" t="s">
        <v>781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130</v>
      </c>
      <c r="B258" s="186">
        <v>42877</v>
      </c>
      <c r="C258" s="186"/>
      <c r="D258" s="187" t="s">
        <v>789</v>
      </c>
      <c r="E258" s="188" t="s">
        <v>591</v>
      </c>
      <c r="F258" s="188">
        <v>127.6</v>
      </c>
      <c r="G258" s="188"/>
      <c r="H258" s="188">
        <v>138</v>
      </c>
      <c r="I258" s="190">
        <v>190</v>
      </c>
      <c r="J258" s="160" t="s">
        <v>790</v>
      </c>
      <c r="K258" s="161">
        <f t="shared" si="101"/>
        <v>10.400000000000006</v>
      </c>
      <c r="L258" s="162">
        <f t="shared" si="102"/>
        <v>8.1504702194357417E-2</v>
      </c>
      <c r="M258" s="157" t="s">
        <v>594</v>
      </c>
      <c r="N258" s="163">
        <v>43774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131</v>
      </c>
      <c r="B259" s="186">
        <v>43158</v>
      </c>
      <c r="C259" s="186"/>
      <c r="D259" s="187" t="s">
        <v>791</v>
      </c>
      <c r="E259" s="188" t="s">
        <v>591</v>
      </c>
      <c r="F259" s="188">
        <v>317</v>
      </c>
      <c r="G259" s="188"/>
      <c r="H259" s="188">
        <v>382.5</v>
      </c>
      <c r="I259" s="190">
        <v>398</v>
      </c>
      <c r="J259" s="160" t="s">
        <v>792</v>
      </c>
      <c r="K259" s="161">
        <f t="shared" si="101"/>
        <v>65.5</v>
      </c>
      <c r="L259" s="162">
        <f t="shared" si="102"/>
        <v>0.20662460567823343</v>
      </c>
      <c r="M259" s="157" t="s">
        <v>594</v>
      </c>
      <c r="N259" s="163">
        <v>44238</v>
      </c>
      <c r="O259" s="1"/>
      <c r="P259" s="1"/>
      <c r="Q259" s="242"/>
      <c r="R259" s="1"/>
      <c r="S259" s="6" t="s">
        <v>785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8">
        <v>132</v>
      </c>
      <c r="B260" s="199">
        <v>43164</v>
      </c>
      <c r="C260" s="199"/>
      <c r="D260" s="200" t="s">
        <v>166</v>
      </c>
      <c r="E260" s="201" t="s">
        <v>591</v>
      </c>
      <c r="F260" s="196">
        <f>510-14.4</f>
        <v>495.6</v>
      </c>
      <c r="G260" s="201"/>
      <c r="H260" s="201">
        <v>350</v>
      </c>
      <c r="I260" s="202">
        <v>672</v>
      </c>
      <c r="J260" s="170" t="s">
        <v>793</v>
      </c>
      <c r="K260" s="171">
        <f t="shared" si="101"/>
        <v>-145.60000000000002</v>
      </c>
      <c r="L260" s="172">
        <f t="shared" si="102"/>
        <v>-0.29378531073446329</v>
      </c>
      <c r="M260" s="168" t="s">
        <v>604</v>
      </c>
      <c r="N260" s="165">
        <v>43887</v>
      </c>
      <c r="O260" s="1"/>
      <c r="P260" s="1"/>
      <c r="Q260" s="242"/>
      <c r="R260" s="1"/>
      <c r="S260" s="6" t="s">
        <v>781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8">
        <v>133</v>
      </c>
      <c r="B261" s="199">
        <v>43237</v>
      </c>
      <c r="C261" s="199"/>
      <c r="D261" s="200" t="s">
        <v>794</v>
      </c>
      <c r="E261" s="201" t="s">
        <v>591</v>
      </c>
      <c r="F261" s="196">
        <v>230.3</v>
      </c>
      <c r="G261" s="201"/>
      <c r="H261" s="201">
        <v>102.5</v>
      </c>
      <c r="I261" s="202">
        <v>348</v>
      </c>
      <c r="J261" s="170" t="s">
        <v>795</v>
      </c>
      <c r="K261" s="171">
        <f t="shared" si="101"/>
        <v>-127.80000000000001</v>
      </c>
      <c r="L261" s="172">
        <f t="shared" si="102"/>
        <v>-0.55492835432045162</v>
      </c>
      <c r="M261" s="168" t="s">
        <v>604</v>
      </c>
      <c r="N261" s="165">
        <v>43896</v>
      </c>
      <c r="O261" s="1"/>
      <c r="P261" s="1"/>
      <c r="Q261" s="242"/>
      <c r="R261" s="1"/>
      <c r="S261" s="6" t="s">
        <v>781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134</v>
      </c>
      <c r="B262" s="186">
        <v>43258</v>
      </c>
      <c r="C262" s="186"/>
      <c r="D262" s="187" t="s">
        <v>444</v>
      </c>
      <c r="E262" s="188" t="s">
        <v>591</v>
      </c>
      <c r="F262" s="188">
        <f>342.5-5.1</f>
        <v>337.4</v>
      </c>
      <c r="G262" s="188"/>
      <c r="H262" s="188">
        <v>412.5</v>
      </c>
      <c r="I262" s="190">
        <v>439</v>
      </c>
      <c r="J262" s="160" t="s">
        <v>796</v>
      </c>
      <c r="K262" s="161">
        <f t="shared" si="101"/>
        <v>75.100000000000023</v>
      </c>
      <c r="L262" s="162">
        <f t="shared" si="102"/>
        <v>0.22258446947243635</v>
      </c>
      <c r="M262" s="157" t="s">
        <v>594</v>
      </c>
      <c r="N262" s="163">
        <v>44230</v>
      </c>
      <c r="O262" s="1"/>
      <c r="P262" s="1"/>
      <c r="Q262" s="242"/>
      <c r="R262" s="1"/>
      <c r="S262" s="6" t="s">
        <v>785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79">
        <v>135</v>
      </c>
      <c r="B263" s="178">
        <v>43285</v>
      </c>
      <c r="C263" s="178"/>
      <c r="D263" s="179" t="s">
        <v>58</v>
      </c>
      <c r="E263" s="180" t="s">
        <v>591</v>
      </c>
      <c r="F263" s="180">
        <f>127.5-5.53</f>
        <v>121.97</v>
      </c>
      <c r="G263" s="181"/>
      <c r="H263" s="181">
        <v>122.5</v>
      </c>
      <c r="I263" s="181">
        <v>170</v>
      </c>
      <c r="J263" s="182" t="s">
        <v>797</v>
      </c>
      <c r="K263" s="183">
        <f t="shared" si="101"/>
        <v>0.53000000000000114</v>
      </c>
      <c r="L263" s="184">
        <f t="shared" si="102"/>
        <v>4.3453308190538747E-3</v>
      </c>
      <c r="M263" s="180" t="s">
        <v>611</v>
      </c>
      <c r="N263" s="178">
        <v>44431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8">
        <v>136</v>
      </c>
      <c r="B264" s="199">
        <v>43294</v>
      </c>
      <c r="C264" s="199"/>
      <c r="D264" s="200" t="s">
        <v>798</v>
      </c>
      <c r="E264" s="201" t="s">
        <v>591</v>
      </c>
      <c r="F264" s="196">
        <v>46.5</v>
      </c>
      <c r="G264" s="201"/>
      <c r="H264" s="201">
        <v>17</v>
      </c>
      <c r="I264" s="202">
        <v>59</v>
      </c>
      <c r="J264" s="170" t="s">
        <v>799</v>
      </c>
      <c r="K264" s="171">
        <f t="shared" si="101"/>
        <v>-29.5</v>
      </c>
      <c r="L264" s="172">
        <f t="shared" si="102"/>
        <v>-0.63440860215053763</v>
      </c>
      <c r="M264" s="168" t="s">
        <v>604</v>
      </c>
      <c r="N264" s="165">
        <v>43887</v>
      </c>
      <c r="O264" s="1"/>
      <c r="P264" s="1"/>
      <c r="Q264" s="242"/>
      <c r="R264" s="1"/>
      <c r="S264" s="6" t="s">
        <v>781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137</v>
      </c>
      <c r="B265" s="186">
        <v>43396</v>
      </c>
      <c r="C265" s="186"/>
      <c r="D265" s="187" t="s">
        <v>427</v>
      </c>
      <c r="E265" s="188" t="s">
        <v>591</v>
      </c>
      <c r="F265" s="188">
        <v>156.5</v>
      </c>
      <c r="G265" s="188"/>
      <c r="H265" s="188">
        <v>207.5</v>
      </c>
      <c r="I265" s="190">
        <v>191</v>
      </c>
      <c r="J265" s="160" t="s">
        <v>678</v>
      </c>
      <c r="K265" s="161">
        <f t="shared" si="101"/>
        <v>51</v>
      </c>
      <c r="L265" s="162">
        <f t="shared" si="102"/>
        <v>0.32587859424920129</v>
      </c>
      <c r="M265" s="157" t="s">
        <v>594</v>
      </c>
      <c r="N265" s="163">
        <v>44369</v>
      </c>
      <c r="O265" s="1"/>
      <c r="P265" s="1"/>
      <c r="Q265" s="242"/>
      <c r="R265" s="1"/>
      <c r="S265" s="6" t="s">
        <v>781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138</v>
      </c>
      <c r="B266" s="186">
        <v>43439</v>
      </c>
      <c r="C266" s="186"/>
      <c r="D266" s="187" t="s">
        <v>346</v>
      </c>
      <c r="E266" s="188" t="s">
        <v>591</v>
      </c>
      <c r="F266" s="188">
        <v>259.5</v>
      </c>
      <c r="G266" s="188"/>
      <c r="H266" s="188">
        <v>320</v>
      </c>
      <c r="I266" s="190">
        <v>320</v>
      </c>
      <c r="J266" s="160" t="s">
        <v>678</v>
      </c>
      <c r="K266" s="161">
        <f t="shared" si="101"/>
        <v>60.5</v>
      </c>
      <c r="L266" s="162">
        <f t="shared" si="102"/>
        <v>0.23314065510597304</v>
      </c>
      <c r="M266" s="157" t="s">
        <v>594</v>
      </c>
      <c r="N266" s="163">
        <v>44323</v>
      </c>
      <c r="O266" s="1"/>
      <c r="P266" s="1"/>
      <c r="Q266" s="242"/>
      <c r="R266" s="1"/>
      <c r="S266" s="6" t="s">
        <v>781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98">
        <v>139</v>
      </c>
      <c r="B267" s="199">
        <v>43439</v>
      </c>
      <c r="C267" s="199"/>
      <c r="D267" s="200" t="s">
        <v>800</v>
      </c>
      <c r="E267" s="201" t="s">
        <v>591</v>
      </c>
      <c r="F267" s="201">
        <v>715</v>
      </c>
      <c r="G267" s="201"/>
      <c r="H267" s="201">
        <v>445</v>
      </c>
      <c r="I267" s="202">
        <v>840</v>
      </c>
      <c r="J267" s="170" t="s">
        <v>801</v>
      </c>
      <c r="K267" s="171">
        <f t="shared" si="101"/>
        <v>-270</v>
      </c>
      <c r="L267" s="172">
        <f t="shared" si="102"/>
        <v>-0.3776223776223776</v>
      </c>
      <c r="M267" s="168" t="s">
        <v>604</v>
      </c>
      <c r="N267" s="165">
        <v>43800</v>
      </c>
      <c r="O267" s="1"/>
      <c r="P267" s="1"/>
      <c r="Q267" s="242"/>
      <c r="R267" s="1"/>
      <c r="S267" s="6" t="s">
        <v>781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140</v>
      </c>
      <c r="B268" s="186">
        <v>43469</v>
      </c>
      <c r="C268" s="186"/>
      <c r="D268" s="187" t="s">
        <v>180</v>
      </c>
      <c r="E268" s="188" t="s">
        <v>591</v>
      </c>
      <c r="F268" s="188">
        <v>875</v>
      </c>
      <c r="G268" s="188"/>
      <c r="H268" s="188">
        <v>1165</v>
      </c>
      <c r="I268" s="190">
        <v>1185</v>
      </c>
      <c r="J268" s="160" t="s">
        <v>802</v>
      </c>
      <c r="K268" s="161">
        <f t="shared" si="101"/>
        <v>290</v>
      </c>
      <c r="L268" s="162">
        <f t="shared" si="102"/>
        <v>0.33142857142857141</v>
      </c>
      <c r="M268" s="157" t="s">
        <v>594</v>
      </c>
      <c r="N268" s="163">
        <v>43847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141</v>
      </c>
      <c r="B269" s="186">
        <v>43559</v>
      </c>
      <c r="C269" s="186"/>
      <c r="D269" s="187" t="s">
        <v>364</v>
      </c>
      <c r="E269" s="188" t="s">
        <v>591</v>
      </c>
      <c r="F269" s="188">
        <f>387-14.63</f>
        <v>372.37</v>
      </c>
      <c r="G269" s="188"/>
      <c r="H269" s="188">
        <v>490</v>
      </c>
      <c r="I269" s="190">
        <v>490</v>
      </c>
      <c r="J269" s="160" t="s">
        <v>678</v>
      </c>
      <c r="K269" s="161">
        <f t="shared" si="101"/>
        <v>117.63</v>
      </c>
      <c r="L269" s="162">
        <f t="shared" si="102"/>
        <v>0.31589548030185027</v>
      </c>
      <c r="M269" s="157" t="s">
        <v>594</v>
      </c>
      <c r="N269" s="163">
        <v>43850</v>
      </c>
      <c r="O269" s="1"/>
      <c r="P269" s="1"/>
      <c r="Q269" s="242"/>
      <c r="R269" s="1"/>
      <c r="S269" s="6" t="s">
        <v>781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8">
        <v>142</v>
      </c>
      <c r="B270" s="199">
        <v>43578</v>
      </c>
      <c r="C270" s="199"/>
      <c r="D270" s="200" t="s">
        <v>803</v>
      </c>
      <c r="E270" s="201" t="s">
        <v>603</v>
      </c>
      <c r="F270" s="201">
        <v>220</v>
      </c>
      <c r="G270" s="201"/>
      <c r="H270" s="201">
        <v>127.5</v>
      </c>
      <c r="I270" s="202">
        <v>284</v>
      </c>
      <c r="J270" s="170" t="s">
        <v>804</v>
      </c>
      <c r="K270" s="171">
        <f t="shared" si="101"/>
        <v>-92.5</v>
      </c>
      <c r="L270" s="172">
        <f t="shared" si="102"/>
        <v>-0.42045454545454547</v>
      </c>
      <c r="M270" s="168" t="s">
        <v>604</v>
      </c>
      <c r="N270" s="165">
        <v>43896</v>
      </c>
      <c r="O270" s="1"/>
      <c r="P270" s="1"/>
      <c r="Q270" s="242"/>
      <c r="R270" s="1"/>
      <c r="S270" s="6" t="s">
        <v>781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143</v>
      </c>
      <c r="B271" s="186">
        <v>43622</v>
      </c>
      <c r="C271" s="186"/>
      <c r="D271" s="187" t="s">
        <v>489</v>
      </c>
      <c r="E271" s="188" t="s">
        <v>603</v>
      </c>
      <c r="F271" s="188">
        <v>332.8</v>
      </c>
      <c r="G271" s="188"/>
      <c r="H271" s="188">
        <v>405</v>
      </c>
      <c r="I271" s="190">
        <v>419</v>
      </c>
      <c r="J271" s="160" t="s">
        <v>805</v>
      </c>
      <c r="K271" s="161">
        <f t="shared" si="101"/>
        <v>72.199999999999989</v>
      </c>
      <c r="L271" s="162">
        <f t="shared" si="102"/>
        <v>0.21694711538461534</v>
      </c>
      <c r="M271" s="157" t="s">
        <v>594</v>
      </c>
      <c r="N271" s="163">
        <v>43860</v>
      </c>
      <c r="O271" s="1"/>
      <c r="P271" s="1"/>
      <c r="Q271" s="242"/>
      <c r="R271" s="1"/>
      <c r="S271" s="6" t="s">
        <v>785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79">
        <v>144</v>
      </c>
      <c r="B272" s="178">
        <v>43641</v>
      </c>
      <c r="C272" s="178"/>
      <c r="D272" s="179" t="s">
        <v>172</v>
      </c>
      <c r="E272" s="180" t="s">
        <v>591</v>
      </c>
      <c r="F272" s="180">
        <v>386</v>
      </c>
      <c r="G272" s="181"/>
      <c r="H272" s="181">
        <v>395</v>
      </c>
      <c r="I272" s="181">
        <v>452</v>
      </c>
      <c r="J272" s="182" t="s">
        <v>806</v>
      </c>
      <c r="K272" s="183">
        <f t="shared" si="101"/>
        <v>9</v>
      </c>
      <c r="L272" s="184">
        <f t="shared" si="102"/>
        <v>2.3316062176165803E-2</v>
      </c>
      <c r="M272" s="180" t="s">
        <v>611</v>
      </c>
      <c r="N272" s="178">
        <v>43868</v>
      </c>
      <c r="O272" s="1"/>
      <c r="P272" s="1"/>
      <c r="Q272" s="242"/>
      <c r="R272" s="1"/>
      <c r="S272" s="6" t="s">
        <v>785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79">
        <v>145</v>
      </c>
      <c r="B273" s="178">
        <v>43707</v>
      </c>
      <c r="C273" s="178"/>
      <c r="D273" s="179" t="s">
        <v>146</v>
      </c>
      <c r="E273" s="180" t="s">
        <v>591</v>
      </c>
      <c r="F273" s="180">
        <v>137.5</v>
      </c>
      <c r="G273" s="181"/>
      <c r="H273" s="181">
        <v>138.5</v>
      </c>
      <c r="I273" s="181">
        <v>190</v>
      </c>
      <c r="J273" s="182" t="s">
        <v>807</v>
      </c>
      <c r="K273" s="183">
        <f t="shared" si="101"/>
        <v>1</v>
      </c>
      <c r="L273" s="184">
        <f t="shared" si="102"/>
        <v>7.2727272727272727E-3</v>
      </c>
      <c r="M273" s="180" t="s">
        <v>611</v>
      </c>
      <c r="N273" s="178">
        <v>44432</v>
      </c>
      <c r="O273" s="1"/>
      <c r="P273" s="1"/>
      <c r="Q273" s="242"/>
      <c r="R273" s="1"/>
      <c r="S273" s="6" t="s">
        <v>781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146</v>
      </c>
      <c r="B274" s="186">
        <v>43731</v>
      </c>
      <c r="C274" s="186"/>
      <c r="D274" s="187" t="s">
        <v>437</v>
      </c>
      <c r="E274" s="188" t="s">
        <v>591</v>
      </c>
      <c r="F274" s="188">
        <v>235</v>
      </c>
      <c r="G274" s="188"/>
      <c r="H274" s="188">
        <v>295</v>
      </c>
      <c r="I274" s="190">
        <v>296</v>
      </c>
      <c r="J274" s="160" t="s">
        <v>808</v>
      </c>
      <c r="K274" s="161">
        <f t="shared" si="101"/>
        <v>60</v>
      </c>
      <c r="L274" s="162">
        <f t="shared" si="102"/>
        <v>0.25531914893617019</v>
      </c>
      <c r="M274" s="157" t="s">
        <v>594</v>
      </c>
      <c r="N274" s="163">
        <v>43844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147</v>
      </c>
      <c r="B275" s="186">
        <v>43752</v>
      </c>
      <c r="C275" s="186"/>
      <c r="D275" s="187" t="s">
        <v>809</v>
      </c>
      <c r="E275" s="188" t="s">
        <v>591</v>
      </c>
      <c r="F275" s="188">
        <v>277.5</v>
      </c>
      <c r="G275" s="188"/>
      <c r="H275" s="188">
        <v>333</v>
      </c>
      <c r="I275" s="190">
        <v>333</v>
      </c>
      <c r="J275" s="160" t="s">
        <v>810</v>
      </c>
      <c r="K275" s="161">
        <f t="shared" si="101"/>
        <v>55.5</v>
      </c>
      <c r="L275" s="162">
        <f t="shared" si="102"/>
        <v>0.2</v>
      </c>
      <c r="M275" s="157" t="s">
        <v>594</v>
      </c>
      <c r="N275" s="163">
        <v>43846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148</v>
      </c>
      <c r="B276" s="186">
        <v>43752</v>
      </c>
      <c r="C276" s="186"/>
      <c r="D276" s="187" t="s">
        <v>811</v>
      </c>
      <c r="E276" s="188" t="s">
        <v>591</v>
      </c>
      <c r="F276" s="188">
        <v>930</v>
      </c>
      <c r="G276" s="188"/>
      <c r="H276" s="188">
        <v>1165</v>
      </c>
      <c r="I276" s="190">
        <v>1200</v>
      </c>
      <c r="J276" s="160" t="s">
        <v>812</v>
      </c>
      <c r="K276" s="161">
        <f t="shared" si="101"/>
        <v>235</v>
      </c>
      <c r="L276" s="162">
        <f t="shared" si="102"/>
        <v>0.25268817204301075</v>
      </c>
      <c r="M276" s="157" t="s">
        <v>594</v>
      </c>
      <c r="N276" s="163">
        <v>43847</v>
      </c>
      <c r="O276" s="1"/>
      <c r="P276" s="1"/>
      <c r="Q276" s="242"/>
      <c r="R276" s="1"/>
      <c r="S276" s="6" t="s">
        <v>785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149</v>
      </c>
      <c r="B277" s="186">
        <v>43753</v>
      </c>
      <c r="C277" s="186"/>
      <c r="D277" s="187" t="s">
        <v>813</v>
      </c>
      <c r="E277" s="188" t="s">
        <v>591</v>
      </c>
      <c r="F277" s="158">
        <v>111</v>
      </c>
      <c r="G277" s="188"/>
      <c r="H277" s="188">
        <v>141</v>
      </c>
      <c r="I277" s="190">
        <v>141</v>
      </c>
      <c r="J277" s="160" t="s">
        <v>814</v>
      </c>
      <c r="K277" s="161">
        <f t="shared" si="101"/>
        <v>30</v>
      </c>
      <c r="L277" s="162">
        <f t="shared" si="102"/>
        <v>0.27027027027027029</v>
      </c>
      <c r="M277" s="157" t="s">
        <v>594</v>
      </c>
      <c r="N277" s="163">
        <v>44328</v>
      </c>
      <c r="O277" s="1"/>
      <c r="P277" s="1"/>
      <c r="Q277" s="242"/>
      <c r="R277" s="1"/>
      <c r="S277" s="6" t="s">
        <v>785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150</v>
      </c>
      <c r="B278" s="186">
        <v>43753</v>
      </c>
      <c r="C278" s="186"/>
      <c r="D278" s="187" t="s">
        <v>815</v>
      </c>
      <c r="E278" s="188" t="s">
        <v>591</v>
      </c>
      <c r="F278" s="158">
        <v>296</v>
      </c>
      <c r="G278" s="188"/>
      <c r="H278" s="188">
        <v>370</v>
      </c>
      <c r="I278" s="190">
        <v>370</v>
      </c>
      <c r="J278" s="160" t="s">
        <v>678</v>
      </c>
      <c r="K278" s="161">
        <f t="shared" si="101"/>
        <v>74</v>
      </c>
      <c r="L278" s="162">
        <f t="shared" si="102"/>
        <v>0.25</v>
      </c>
      <c r="M278" s="157" t="s">
        <v>594</v>
      </c>
      <c r="N278" s="163">
        <v>43853</v>
      </c>
      <c r="O278" s="1"/>
      <c r="P278" s="1"/>
      <c r="Q278" s="242"/>
      <c r="R278" s="1"/>
      <c r="S278" s="6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151</v>
      </c>
      <c r="B279" s="186">
        <v>43754</v>
      </c>
      <c r="C279" s="186"/>
      <c r="D279" s="187" t="s">
        <v>816</v>
      </c>
      <c r="E279" s="188" t="s">
        <v>591</v>
      </c>
      <c r="F279" s="158">
        <v>300</v>
      </c>
      <c r="G279" s="188"/>
      <c r="H279" s="188">
        <v>382.5</v>
      </c>
      <c r="I279" s="190">
        <v>344</v>
      </c>
      <c r="J279" s="160" t="s">
        <v>817</v>
      </c>
      <c r="K279" s="161">
        <f t="shared" si="101"/>
        <v>82.5</v>
      </c>
      <c r="L279" s="162">
        <f t="shared" si="102"/>
        <v>0.27500000000000002</v>
      </c>
      <c r="M279" s="157" t="s">
        <v>594</v>
      </c>
      <c r="N279" s="163">
        <v>44238</v>
      </c>
      <c r="O279" s="1"/>
      <c r="P279" s="1"/>
      <c r="Q279" s="242"/>
      <c r="R279" s="1"/>
      <c r="S279" s="6" t="s">
        <v>785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152</v>
      </c>
      <c r="B280" s="186">
        <v>43832</v>
      </c>
      <c r="C280" s="186"/>
      <c r="D280" s="187" t="s">
        <v>818</v>
      </c>
      <c r="E280" s="188" t="s">
        <v>591</v>
      </c>
      <c r="F280" s="158">
        <v>495</v>
      </c>
      <c r="G280" s="188"/>
      <c r="H280" s="188">
        <v>595</v>
      </c>
      <c r="I280" s="190">
        <v>590</v>
      </c>
      <c r="J280" s="160" t="s">
        <v>614</v>
      </c>
      <c r="K280" s="161">
        <f t="shared" si="101"/>
        <v>100</v>
      </c>
      <c r="L280" s="162">
        <f t="shared" si="102"/>
        <v>0.20202020202020202</v>
      </c>
      <c r="M280" s="157" t="s">
        <v>594</v>
      </c>
      <c r="N280" s="163">
        <v>44589</v>
      </c>
      <c r="O280" s="1"/>
      <c r="P280" s="1"/>
      <c r="Q280" s="242"/>
      <c r="R280" s="1"/>
      <c r="S280" s="6" t="s">
        <v>785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153</v>
      </c>
      <c r="B281" s="186">
        <v>43966</v>
      </c>
      <c r="C281" s="186"/>
      <c r="D281" s="187" t="s">
        <v>76</v>
      </c>
      <c r="E281" s="188" t="s">
        <v>591</v>
      </c>
      <c r="F281" s="158">
        <v>67.5</v>
      </c>
      <c r="G281" s="188"/>
      <c r="H281" s="188">
        <v>86</v>
      </c>
      <c r="I281" s="190">
        <v>86</v>
      </c>
      <c r="J281" s="160" t="s">
        <v>819</v>
      </c>
      <c r="K281" s="161">
        <f t="shared" si="101"/>
        <v>18.5</v>
      </c>
      <c r="L281" s="162">
        <f t="shared" si="102"/>
        <v>0.27407407407407408</v>
      </c>
      <c r="M281" s="157" t="s">
        <v>594</v>
      </c>
      <c r="N281" s="163">
        <v>44008</v>
      </c>
      <c r="O281" s="1"/>
      <c r="P281" s="1"/>
      <c r="Q281" s="242"/>
      <c r="R281" s="1"/>
      <c r="S281" s="6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154</v>
      </c>
      <c r="B282" s="186">
        <v>44035</v>
      </c>
      <c r="C282" s="186"/>
      <c r="D282" s="187" t="s">
        <v>488</v>
      </c>
      <c r="E282" s="188" t="s">
        <v>591</v>
      </c>
      <c r="F282" s="158">
        <v>231</v>
      </c>
      <c r="G282" s="188"/>
      <c r="H282" s="188">
        <v>281</v>
      </c>
      <c r="I282" s="190">
        <v>281</v>
      </c>
      <c r="J282" s="160" t="s">
        <v>678</v>
      </c>
      <c r="K282" s="161">
        <f t="shared" si="101"/>
        <v>50</v>
      </c>
      <c r="L282" s="162">
        <f t="shared" si="102"/>
        <v>0.21645021645021645</v>
      </c>
      <c r="M282" s="157" t="s">
        <v>594</v>
      </c>
      <c r="N282" s="163">
        <v>44358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155</v>
      </c>
      <c r="B283" s="186">
        <v>44092</v>
      </c>
      <c r="C283" s="186"/>
      <c r="D283" s="187" t="s">
        <v>144</v>
      </c>
      <c r="E283" s="188" t="s">
        <v>591</v>
      </c>
      <c r="F283" s="188">
        <v>206</v>
      </c>
      <c r="G283" s="188"/>
      <c r="H283" s="188">
        <v>248</v>
      </c>
      <c r="I283" s="190">
        <v>248</v>
      </c>
      <c r="J283" s="160" t="s">
        <v>678</v>
      </c>
      <c r="K283" s="161">
        <f t="shared" si="101"/>
        <v>42</v>
      </c>
      <c r="L283" s="162">
        <f t="shared" si="102"/>
        <v>0.20388349514563106</v>
      </c>
      <c r="M283" s="157" t="s">
        <v>594</v>
      </c>
      <c r="N283" s="163">
        <v>44214</v>
      </c>
      <c r="O283" s="1"/>
      <c r="P283" s="1"/>
      <c r="Q283" s="242"/>
      <c r="R283" s="1"/>
      <c r="S283" s="6" t="s">
        <v>785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156</v>
      </c>
      <c r="B284" s="186">
        <v>44140</v>
      </c>
      <c r="C284" s="186"/>
      <c r="D284" s="187" t="s">
        <v>144</v>
      </c>
      <c r="E284" s="188" t="s">
        <v>591</v>
      </c>
      <c r="F284" s="188">
        <v>182.5</v>
      </c>
      <c r="G284" s="188"/>
      <c r="H284" s="188">
        <v>248</v>
      </c>
      <c r="I284" s="190">
        <v>248</v>
      </c>
      <c r="J284" s="160" t="s">
        <v>678</v>
      </c>
      <c r="K284" s="161">
        <f t="shared" si="101"/>
        <v>65.5</v>
      </c>
      <c r="L284" s="162">
        <f t="shared" si="102"/>
        <v>0.35890410958904112</v>
      </c>
      <c r="M284" s="157" t="s">
        <v>594</v>
      </c>
      <c r="N284" s="163">
        <v>44214</v>
      </c>
      <c r="O284" s="1"/>
      <c r="P284" s="1"/>
      <c r="Q284" s="242"/>
      <c r="R284" s="1"/>
      <c r="S284" s="6" t="s">
        <v>785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157</v>
      </c>
      <c r="B285" s="186">
        <v>44140</v>
      </c>
      <c r="C285" s="186"/>
      <c r="D285" s="187" t="s">
        <v>346</v>
      </c>
      <c r="E285" s="188" t="s">
        <v>591</v>
      </c>
      <c r="F285" s="188">
        <v>247.5</v>
      </c>
      <c r="G285" s="188"/>
      <c r="H285" s="188">
        <v>320</v>
      </c>
      <c r="I285" s="190">
        <v>320</v>
      </c>
      <c r="J285" s="160" t="s">
        <v>678</v>
      </c>
      <c r="K285" s="161">
        <f t="shared" si="101"/>
        <v>72.5</v>
      </c>
      <c r="L285" s="162">
        <f t="shared" si="102"/>
        <v>0.29292929292929293</v>
      </c>
      <c r="M285" s="157" t="s">
        <v>594</v>
      </c>
      <c r="N285" s="163">
        <v>44323</v>
      </c>
      <c r="O285" s="1"/>
      <c r="P285" s="1"/>
      <c r="Q285" s="242"/>
      <c r="R285" s="1"/>
      <c r="S285" s="6" t="s">
        <v>785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158</v>
      </c>
      <c r="B286" s="186">
        <v>44140</v>
      </c>
      <c r="C286" s="186"/>
      <c r="D286" s="187" t="s">
        <v>203</v>
      </c>
      <c r="E286" s="188" t="s">
        <v>591</v>
      </c>
      <c r="F286" s="158">
        <v>925</v>
      </c>
      <c r="G286" s="188"/>
      <c r="H286" s="188">
        <v>1095</v>
      </c>
      <c r="I286" s="190">
        <v>1093</v>
      </c>
      <c r="J286" s="160" t="s">
        <v>820</v>
      </c>
      <c r="K286" s="161">
        <f t="shared" si="101"/>
        <v>170</v>
      </c>
      <c r="L286" s="162">
        <f t="shared" si="102"/>
        <v>0.18378378378378379</v>
      </c>
      <c r="M286" s="157" t="s">
        <v>594</v>
      </c>
      <c r="N286" s="163">
        <v>44201</v>
      </c>
      <c r="O286" s="1"/>
      <c r="P286" s="1"/>
      <c r="Q286" s="242"/>
      <c r="R286" s="1"/>
      <c r="S286" s="6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159</v>
      </c>
      <c r="B287" s="186">
        <v>44140</v>
      </c>
      <c r="C287" s="186"/>
      <c r="D287" s="187" t="s">
        <v>364</v>
      </c>
      <c r="E287" s="188" t="s">
        <v>591</v>
      </c>
      <c r="F287" s="158">
        <v>332.5</v>
      </c>
      <c r="G287" s="188"/>
      <c r="H287" s="188">
        <v>393</v>
      </c>
      <c r="I287" s="190">
        <v>406</v>
      </c>
      <c r="J287" s="160" t="s">
        <v>821</v>
      </c>
      <c r="K287" s="161">
        <f t="shared" si="101"/>
        <v>60.5</v>
      </c>
      <c r="L287" s="162">
        <f t="shared" si="102"/>
        <v>0.18195488721804512</v>
      </c>
      <c r="M287" s="157" t="s">
        <v>594</v>
      </c>
      <c r="N287" s="163">
        <v>44256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160</v>
      </c>
      <c r="B288" s="186">
        <v>44141</v>
      </c>
      <c r="C288" s="186"/>
      <c r="D288" s="187" t="s">
        <v>488</v>
      </c>
      <c r="E288" s="188" t="s">
        <v>591</v>
      </c>
      <c r="F288" s="158">
        <v>231</v>
      </c>
      <c r="G288" s="188"/>
      <c r="H288" s="188">
        <v>281</v>
      </c>
      <c r="I288" s="190">
        <v>281</v>
      </c>
      <c r="J288" s="160" t="s">
        <v>678</v>
      </c>
      <c r="K288" s="161">
        <f t="shared" si="101"/>
        <v>50</v>
      </c>
      <c r="L288" s="162">
        <f t="shared" si="102"/>
        <v>0.21645021645021645</v>
      </c>
      <c r="M288" s="157" t="s">
        <v>594</v>
      </c>
      <c r="N288" s="163">
        <v>44358</v>
      </c>
      <c r="O288" s="1"/>
      <c r="P288" s="1"/>
      <c r="Q288" s="242"/>
      <c r="R288" s="1"/>
      <c r="S288" s="6" t="s">
        <v>785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161</v>
      </c>
      <c r="B289" s="186">
        <v>44187</v>
      </c>
      <c r="C289" s="186"/>
      <c r="D289" s="187" t="s">
        <v>822</v>
      </c>
      <c r="E289" s="188" t="s">
        <v>591</v>
      </c>
      <c r="F289" s="158">
        <v>190</v>
      </c>
      <c r="G289" s="188"/>
      <c r="H289" s="188">
        <v>239</v>
      </c>
      <c r="I289" s="190">
        <v>239</v>
      </c>
      <c r="J289" s="160" t="s">
        <v>823</v>
      </c>
      <c r="K289" s="161">
        <f t="shared" si="101"/>
        <v>49</v>
      </c>
      <c r="L289" s="162">
        <f t="shared" si="102"/>
        <v>0.25789473684210529</v>
      </c>
      <c r="M289" s="157" t="s">
        <v>594</v>
      </c>
      <c r="N289" s="163">
        <v>44844</v>
      </c>
      <c r="O289" s="1"/>
      <c r="P289" s="1"/>
      <c r="Q289" s="242"/>
      <c r="R289" s="1"/>
      <c r="S289" s="6" t="s">
        <v>785</v>
      </c>
    </row>
    <row r="290" spans="1:27" ht="12.75" customHeight="1">
      <c r="A290" s="185">
        <v>162</v>
      </c>
      <c r="B290" s="186">
        <v>44258</v>
      </c>
      <c r="C290" s="186"/>
      <c r="D290" s="187" t="s">
        <v>818</v>
      </c>
      <c r="E290" s="188" t="s">
        <v>591</v>
      </c>
      <c r="F290" s="158">
        <v>495</v>
      </c>
      <c r="G290" s="188"/>
      <c r="H290" s="188">
        <v>595</v>
      </c>
      <c r="I290" s="190">
        <v>590</v>
      </c>
      <c r="J290" s="160" t="s">
        <v>614</v>
      </c>
      <c r="K290" s="161">
        <f t="shared" si="101"/>
        <v>100</v>
      </c>
      <c r="L290" s="162">
        <f t="shared" si="102"/>
        <v>0.20202020202020202</v>
      </c>
      <c r="M290" s="157" t="s">
        <v>594</v>
      </c>
      <c r="N290" s="163">
        <v>44589</v>
      </c>
      <c r="O290" s="1"/>
      <c r="P290" s="1"/>
      <c r="Q290" s="242"/>
      <c r="S290" s="6" t="s">
        <v>785</v>
      </c>
    </row>
    <row r="291" spans="1:27" ht="12.75" customHeight="1">
      <c r="A291" s="185">
        <v>163</v>
      </c>
      <c r="B291" s="186">
        <v>44274</v>
      </c>
      <c r="C291" s="186"/>
      <c r="D291" s="187" t="s">
        <v>364</v>
      </c>
      <c r="E291" s="188" t="s">
        <v>591</v>
      </c>
      <c r="F291" s="158">
        <v>355</v>
      </c>
      <c r="G291" s="188"/>
      <c r="H291" s="188">
        <v>422.5</v>
      </c>
      <c r="I291" s="190">
        <v>420</v>
      </c>
      <c r="J291" s="160" t="s">
        <v>824</v>
      </c>
      <c r="K291" s="161">
        <f t="shared" si="101"/>
        <v>67.5</v>
      </c>
      <c r="L291" s="162">
        <f t="shared" si="102"/>
        <v>0.19014084507042253</v>
      </c>
      <c r="M291" s="157" t="s">
        <v>594</v>
      </c>
      <c r="N291" s="163">
        <v>44361</v>
      </c>
      <c r="O291" s="1"/>
      <c r="S291" s="203" t="s">
        <v>785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5">
        <v>164</v>
      </c>
      <c r="B292" s="186">
        <v>44295</v>
      </c>
      <c r="C292" s="186"/>
      <c r="D292" s="187" t="s">
        <v>326</v>
      </c>
      <c r="E292" s="188" t="s">
        <v>591</v>
      </c>
      <c r="F292" s="158">
        <v>555</v>
      </c>
      <c r="G292" s="188"/>
      <c r="H292" s="188">
        <v>663</v>
      </c>
      <c r="I292" s="190">
        <v>663</v>
      </c>
      <c r="J292" s="160" t="s">
        <v>825</v>
      </c>
      <c r="K292" s="161">
        <f t="shared" si="101"/>
        <v>108</v>
      </c>
      <c r="L292" s="162">
        <f t="shared" si="102"/>
        <v>0.19459459459459461</v>
      </c>
      <c r="M292" s="157" t="s">
        <v>594</v>
      </c>
      <c r="N292" s="163">
        <v>44321</v>
      </c>
      <c r="O292" s="1"/>
      <c r="P292" s="1"/>
      <c r="Q292" s="242"/>
      <c r="R292" s="1"/>
      <c r="S292" s="203" t="s">
        <v>785</v>
      </c>
    </row>
    <row r="293" spans="1:27" ht="12.75" customHeight="1">
      <c r="A293" s="185">
        <v>165</v>
      </c>
      <c r="B293" s="186">
        <v>44308</v>
      </c>
      <c r="C293" s="186"/>
      <c r="D293" s="187" t="s">
        <v>789</v>
      </c>
      <c r="E293" s="188" t="s">
        <v>591</v>
      </c>
      <c r="F293" s="158">
        <v>126.5</v>
      </c>
      <c r="G293" s="188"/>
      <c r="H293" s="188">
        <v>155</v>
      </c>
      <c r="I293" s="190">
        <v>155</v>
      </c>
      <c r="J293" s="160" t="s">
        <v>678</v>
      </c>
      <c r="K293" s="161">
        <f t="shared" si="101"/>
        <v>28.5</v>
      </c>
      <c r="L293" s="162">
        <f t="shared" si="102"/>
        <v>0.22529644268774704</v>
      </c>
      <c r="M293" s="157" t="s">
        <v>594</v>
      </c>
      <c r="N293" s="163">
        <v>44362</v>
      </c>
      <c r="O293" s="1"/>
      <c r="S293" s="203" t="s">
        <v>785</v>
      </c>
    </row>
    <row r="294" spans="1:27" ht="12.75" customHeight="1">
      <c r="A294" s="164">
        <v>166</v>
      </c>
      <c r="B294" s="195">
        <v>44368</v>
      </c>
      <c r="C294" s="195"/>
      <c r="D294" s="166" t="s">
        <v>826</v>
      </c>
      <c r="E294" s="168" t="s">
        <v>591</v>
      </c>
      <c r="F294" s="196">
        <v>287.5</v>
      </c>
      <c r="G294" s="168"/>
      <c r="H294" s="168">
        <v>245</v>
      </c>
      <c r="I294" s="169">
        <v>344</v>
      </c>
      <c r="J294" s="170" t="s">
        <v>827</v>
      </c>
      <c r="K294" s="171">
        <f t="shared" si="101"/>
        <v>-42.5</v>
      </c>
      <c r="L294" s="172">
        <f t="shared" si="102"/>
        <v>-0.14782608695652175</v>
      </c>
      <c r="M294" s="168" t="s">
        <v>604</v>
      </c>
      <c r="N294" s="165">
        <v>44508</v>
      </c>
      <c r="O294" s="1"/>
      <c r="S294" s="203" t="s">
        <v>785</v>
      </c>
    </row>
    <row r="295" spans="1:27" ht="12.75" customHeight="1">
      <c r="A295" s="185">
        <v>167</v>
      </c>
      <c r="B295" s="186">
        <v>44368</v>
      </c>
      <c r="C295" s="186"/>
      <c r="D295" s="187" t="s">
        <v>488</v>
      </c>
      <c r="E295" s="188" t="s">
        <v>591</v>
      </c>
      <c r="F295" s="158">
        <v>241</v>
      </c>
      <c r="G295" s="188"/>
      <c r="H295" s="188">
        <v>298</v>
      </c>
      <c r="I295" s="190">
        <v>320</v>
      </c>
      <c r="J295" s="160" t="s">
        <v>678</v>
      </c>
      <c r="K295" s="161">
        <f t="shared" si="101"/>
        <v>57</v>
      </c>
      <c r="L295" s="162">
        <f t="shared" si="102"/>
        <v>0.23651452282157676</v>
      </c>
      <c r="M295" s="157" t="s">
        <v>594</v>
      </c>
      <c r="N295" s="163">
        <v>44802</v>
      </c>
      <c r="O295" s="37"/>
      <c r="S295" s="203" t="s">
        <v>785</v>
      </c>
    </row>
    <row r="296" spans="1:27" ht="12.75" customHeight="1">
      <c r="A296" s="185">
        <v>168</v>
      </c>
      <c r="B296" s="186">
        <v>44406</v>
      </c>
      <c r="C296" s="186"/>
      <c r="D296" s="187" t="s">
        <v>789</v>
      </c>
      <c r="E296" s="188" t="s">
        <v>591</v>
      </c>
      <c r="F296" s="158">
        <v>162.5</v>
      </c>
      <c r="G296" s="188"/>
      <c r="H296" s="188">
        <v>200</v>
      </c>
      <c r="I296" s="190">
        <v>200</v>
      </c>
      <c r="J296" s="160" t="s">
        <v>678</v>
      </c>
      <c r="K296" s="161">
        <f t="shared" si="101"/>
        <v>37.5</v>
      </c>
      <c r="L296" s="162">
        <f t="shared" si="102"/>
        <v>0.23076923076923078</v>
      </c>
      <c r="M296" s="157" t="s">
        <v>594</v>
      </c>
      <c r="N296" s="163">
        <v>44802</v>
      </c>
      <c r="O296" s="1"/>
      <c r="S296" s="203" t="s">
        <v>785</v>
      </c>
    </row>
    <row r="297" spans="1:27" ht="12.75" customHeight="1">
      <c r="A297" s="185">
        <v>169</v>
      </c>
      <c r="B297" s="186">
        <v>44462</v>
      </c>
      <c r="C297" s="186"/>
      <c r="D297" s="187" t="s">
        <v>445</v>
      </c>
      <c r="E297" s="188" t="s">
        <v>591</v>
      </c>
      <c r="F297" s="158">
        <v>1235</v>
      </c>
      <c r="G297" s="188"/>
      <c r="H297" s="188">
        <v>1505</v>
      </c>
      <c r="I297" s="190">
        <v>1500</v>
      </c>
      <c r="J297" s="160" t="s">
        <v>678</v>
      </c>
      <c r="K297" s="161">
        <f t="shared" si="101"/>
        <v>270</v>
      </c>
      <c r="L297" s="162">
        <f t="shared" si="102"/>
        <v>0.21862348178137653</v>
      </c>
      <c r="M297" s="157" t="s">
        <v>594</v>
      </c>
      <c r="N297" s="163">
        <v>44564</v>
      </c>
      <c r="O297" s="1"/>
      <c r="S297" s="203" t="s">
        <v>785</v>
      </c>
    </row>
    <row r="298" spans="1:27" ht="12.75" customHeight="1">
      <c r="A298" s="204">
        <v>170</v>
      </c>
      <c r="B298" s="205">
        <v>44480</v>
      </c>
      <c r="C298" s="205"/>
      <c r="D298" s="206" t="s">
        <v>828</v>
      </c>
      <c r="E298" s="207" t="s">
        <v>591</v>
      </c>
      <c r="F298" s="55">
        <v>58.75</v>
      </c>
      <c r="G298" s="207"/>
      <c r="H298" s="208"/>
      <c r="I298" s="51"/>
      <c r="J298" s="209" t="s">
        <v>592</v>
      </c>
      <c r="K298" s="204"/>
      <c r="L298" s="205"/>
      <c r="M298" s="205"/>
      <c r="N298" s="206"/>
      <c r="O298" s="37"/>
      <c r="S298" s="203" t="s">
        <v>785</v>
      </c>
    </row>
    <row r="299" spans="1:27" ht="12.75" customHeight="1">
      <c r="A299" s="210">
        <v>171</v>
      </c>
      <c r="B299" s="211">
        <v>44481</v>
      </c>
      <c r="C299" s="211"/>
      <c r="D299" s="212" t="s">
        <v>278</v>
      </c>
      <c r="E299" s="51" t="s">
        <v>591</v>
      </c>
      <c r="F299" s="213" t="s">
        <v>829</v>
      </c>
      <c r="G299" s="51"/>
      <c r="H299" s="51"/>
      <c r="I299" s="51">
        <v>380</v>
      </c>
      <c r="J299" s="214" t="s">
        <v>592</v>
      </c>
      <c r="K299" s="210"/>
      <c r="L299" s="211"/>
      <c r="M299" s="211"/>
      <c r="N299" s="212"/>
      <c r="O299" s="37"/>
      <c r="S299" s="203" t="s">
        <v>785</v>
      </c>
    </row>
    <row r="300" spans="1:27" ht="12.75" customHeight="1">
      <c r="A300" s="154">
        <v>172</v>
      </c>
      <c r="B300" s="155">
        <v>44481</v>
      </c>
      <c r="C300" s="155"/>
      <c r="D300" s="156" t="s">
        <v>830</v>
      </c>
      <c r="E300" s="157" t="s">
        <v>591</v>
      </c>
      <c r="F300" s="158">
        <v>45.5</v>
      </c>
      <c r="G300" s="157"/>
      <c r="H300" s="157">
        <v>56.5</v>
      </c>
      <c r="I300" s="159">
        <v>56</v>
      </c>
      <c r="J300" s="160" t="s">
        <v>678</v>
      </c>
      <c r="K300" s="161">
        <f t="shared" ref="K300:K301" si="103">H300-F300</f>
        <v>11</v>
      </c>
      <c r="L300" s="162">
        <f t="shared" ref="L300:L301" si="104">K300/F300</f>
        <v>0.24175824175824176</v>
      </c>
      <c r="M300" s="157" t="s">
        <v>594</v>
      </c>
      <c r="N300" s="163">
        <v>44881</v>
      </c>
      <c r="O300" s="37"/>
      <c r="S300" s="203"/>
    </row>
    <row r="301" spans="1:27" ht="12.75" customHeight="1">
      <c r="A301" s="154">
        <v>173</v>
      </c>
      <c r="B301" s="155">
        <v>44551</v>
      </c>
      <c r="C301" s="155"/>
      <c r="D301" s="156" t="s">
        <v>131</v>
      </c>
      <c r="E301" s="157" t="s">
        <v>591</v>
      </c>
      <c r="F301" s="158">
        <v>2300</v>
      </c>
      <c r="G301" s="157"/>
      <c r="H301" s="157">
        <f>(2820+2200)/2</f>
        <v>2510</v>
      </c>
      <c r="I301" s="159">
        <v>3000</v>
      </c>
      <c r="J301" s="160" t="s">
        <v>831</v>
      </c>
      <c r="K301" s="161">
        <f t="shared" si="103"/>
        <v>210</v>
      </c>
      <c r="L301" s="162">
        <f t="shared" si="104"/>
        <v>9.1304347826086957E-2</v>
      </c>
      <c r="M301" s="157" t="s">
        <v>594</v>
      </c>
      <c r="N301" s="163">
        <v>44649</v>
      </c>
      <c r="O301" s="1"/>
      <c r="S301" s="203"/>
    </row>
    <row r="302" spans="1:27" ht="12.75" customHeight="1">
      <c r="A302" s="154">
        <v>174</v>
      </c>
      <c r="B302" s="155">
        <v>44606</v>
      </c>
      <c r="C302" s="155"/>
      <c r="D302" s="156" t="s">
        <v>435</v>
      </c>
      <c r="E302" s="157" t="s">
        <v>591</v>
      </c>
      <c r="F302" s="158">
        <v>635</v>
      </c>
      <c r="G302" s="157"/>
      <c r="H302" s="157">
        <v>700</v>
      </c>
      <c r="I302" s="159">
        <v>764</v>
      </c>
      <c r="J302" s="160" t="s">
        <v>865</v>
      </c>
      <c r="K302" s="161">
        <f t="shared" ref="K302" si="105">H302-F302</f>
        <v>65</v>
      </c>
      <c r="L302" s="162">
        <f t="shared" ref="L302" si="106">K302/F302</f>
        <v>0.10236220472440945</v>
      </c>
      <c r="M302" s="157" t="s">
        <v>594</v>
      </c>
      <c r="N302" s="163">
        <v>45159</v>
      </c>
      <c r="O302" s="37"/>
      <c r="S302" s="203"/>
    </row>
    <row r="303" spans="1:27" ht="12.75" customHeight="1">
      <c r="A303" s="154">
        <v>175</v>
      </c>
      <c r="B303" s="155">
        <v>44613</v>
      </c>
      <c r="C303" s="155"/>
      <c r="D303" s="156" t="s">
        <v>445</v>
      </c>
      <c r="E303" s="157" t="s">
        <v>591</v>
      </c>
      <c r="F303" s="158">
        <v>1255</v>
      </c>
      <c r="G303" s="157"/>
      <c r="H303" s="157">
        <v>1515</v>
      </c>
      <c r="I303" s="159">
        <v>1510</v>
      </c>
      <c r="J303" s="160" t="s">
        <v>678</v>
      </c>
      <c r="K303" s="161">
        <f>H303-F303</f>
        <v>260</v>
      </c>
      <c r="L303" s="162">
        <f>K303/F303</f>
        <v>0.20717131474103587</v>
      </c>
      <c r="M303" s="157" t="s">
        <v>594</v>
      </c>
      <c r="N303" s="163">
        <v>44834</v>
      </c>
      <c r="O303" s="37"/>
      <c r="S303" s="203"/>
    </row>
    <row r="304" spans="1:27" ht="12.75" customHeight="1">
      <c r="A304">
        <v>176</v>
      </c>
      <c r="B304" s="211">
        <v>44670</v>
      </c>
      <c r="C304" s="211"/>
      <c r="D304" s="53" t="s">
        <v>551</v>
      </c>
      <c r="E304" s="215" t="s">
        <v>591</v>
      </c>
      <c r="F304" s="51" t="s">
        <v>832</v>
      </c>
      <c r="G304" s="51"/>
      <c r="H304" s="51"/>
      <c r="I304" s="51">
        <v>553</v>
      </c>
      <c r="J304" s="51" t="s">
        <v>592</v>
      </c>
      <c r="K304" s="51"/>
      <c r="L304" s="51"/>
      <c r="M304" s="51"/>
      <c r="N304" s="51"/>
      <c r="O304" s="37"/>
      <c r="S304" s="203"/>
    </row>
    <row r="305" spans="1:39" ht="12.75" customHeight="1">
      <c r="A305" s="185">
        <v>177</v>
      </c>
      <c r="B305" s="186">
        <v>44746</v>
      </c>
      <c r="C305" s="186"/>
      <c r="D305" s="187" t="s">
        <v>833</v>
      </c>
      <c r="E305" s="188" t="s">
        <v>591</v>
      </c>
      <c r="F305" s="188">
        <v>207.5</v>
      </c>
      <c r="G305" s="188"/>
      <c r="H305" s="188">
        <v>254</v>
      </c>
      <c r="I305" s="190">
        <v>254</v>
      </c>
      <c r="J305" s="160" t="s">
        <v>678</v>
      </c>
      <c r="K305" s="161">
        <f t="shared" ref="K305:K307" si="107">H305-F305</f>
        <v>46.5</v>
      </c>
      <c r="L305" s="162">
        <f t="shared" ref="L305:L307" si="108">K305/F305</f>
        <v>0.22409638554216868</v>
      </c>
      <c r="M305" s="157" t="s">
        <v>594</v>
      </c>
      <c r="N305" s="163">
        <v>44792</v>
      </c>
      <c r="O305" s="1"/>
      <c r="S305" s="203"/>
    </row>
    <row r="306" spans="1:39" ht="12.75" customHeight="1">
      <c r="A306" s="185">
        <v>178</v>
      </c>
      <c r="B306" s="186">
        <v>44775</v>
      </c>
      <c r="C306" s="186"/>
      <c r="D306" s="187" t="s">
        <v>490</v>
      </c>
      <c r="E306" s="188" t="s">
        <v>591</v>
      </c>
      <c r="F306" s="188">
        <v>31.25</v>
      </c>
      <c r="G306" s="188"/>
      <c r="H306" s="188">
        <v>38.75</v>
      </c>
      <c r="I306" s="190">
        <v>38</v>
      </c>
      <c r="J306" s="160" t="s">
        <v>678</v>
      </c>
      <c r="K306" s="161">
        <f t="shared" si="107"/>
        <v>7.5</v>
      </c>
      <c r="L306" s="162">
        <f t="shared" si="108"/>
        <v>0.24</v>
      </c>
      <c r="M306" s="157" t="s">
        <v>594</v>
      </c>
      <c r="N306" s="163">
        <v>44844</v>
      </c>
      <c r="O306" s="37"/>
      <c r="S306" s="55"/>
    </row>
    <row r="307" spans="1:39" ht="12.75" customHeight="1">
      <c r="A307" s="185">
        <v>179</v>
      </c>
      <c r="B307" s="186">
        <v>44841</v>
      </c>
      <c r="C307" s="186"/>
      <c r="D307" s="187" t="s">
        <v>834</v>
      </c>
      <c r="E307" s="188" t="s">
        <v>591</v>
      </c>
      <c r="F307" s="158">
        <v>665</v>
      </c>
      <c r="G307" s="188"/>
      <c r="H307" s="188">
        <v>807.5</v>
      </c>
      <c r="I307" s="190">
        <v>840</v>
      </c>
      <c r="J307" s="160" t="s">
        <v>831</v>
      </c>
      <c r="K307" s="161">
        <f t="shared" si="107"/>
        <v>142.5</v>
      </c>
      <c r="L307" s="162">
        <f t="shared" si="108"/>
        <v>0.21428571428571427</v>
      </c>
      <c r="M307" s="157" t="s">
        <v>594</v>
      </c>
      <c r="N307" s="163">
        <v>45097</v>
      </c>
      <c r="O307" s="37"/>
      <c r="S307" s="55"/>
    </row>
    <row r="308" spans="1:39" ht="12.75" customHeight="1">
      <c r="A308" s="185">
        <v>180</v>
      </c>
      <c r="B308" s="186">
        <v>44844</v>
      </c>
      <c r="C308" s="186"/>
      <c r="D308" s="187" t="s">
        <v>437</v>
      </c>
      <c r="E308" s="188" t="s">
        <v>591</v>
      </c>
      <c r="F308" s="158">
        <v>227.5</v>
      </c>
      <c r="G308" s="188"/>
      <c r="H308" s="188">
        <v>270</v>
      </c>
      <c r="I308" s="190">
        <v>291</v>
      </c>
      <c r="J308" s="160" t="s">
        <v>867</v>
      </c>
      <c r="K308" s="161">
        <f t="shared" ref="K308" si="109">H308-F308</f>
        <v>42.5</v>
      </c>
      <c r="L308" s="162">
        <f t="shared" ref="L308" si="110">K308/F308</f>
        <v>0.18681318681318682</v>
      </c>
      <c r="M308" s="157" t="s">
        <v>594</v>
      </c>
      <c r="N308" s="163">
        <v>45160</v>
      </c>
      <c r="O308" s="37"/>
      <c r="R308" s="37"/>
      <c r="S308" s="55"/>
    </row>
    <row r="309" spans="1:39" ht="12.75" customHeight="1">
      <c r="A309" s="185">
        <v>181</v>
      </c>
      <c r="B309" s="186">
        <v>44845</v>
      </c>
      <c r="C309" s="186"/>
      <c r="D309" s="187" t="s">
        <v>435</v>
      </c>
      <c r="E309" s="188" t="s">
        <v>591</v>
      </c>
      <c r="F309" s="158">
        <v>555</v>
      </c>
      <c r="G309" s="188"/>
      <c r="H309" s="188">
        <v>700</v>
      </c>
      <c r="I309" s="190">
        <v>765</v>
      </c>
      <c r="J309" s="160" t="s">
        <v>866</v>
      </c>
      <c r="K309" s="161">
        <f t="shared" ref="K309" si="111">H309-F309</f>
        <v>145</v>
      </c>
      <c r="L309" s="162">
        <f t="shared" ref="L309" si="112">K309/F309</f>
        <v>0.26126126126126126</v>
      </c>
      <c r="M309" s="157" t="s">
        <v>594</v>
      </c>
      <c r="N309" s="163">
        <v>45159</v>
      </c>
      <c r="O309" s="37"/>
      <c r="R309" s="37"/>
      <c r="S309" s="55"/>
    </row>
    <row r="310" spans="1:39" ht="12.75" customHeight="1">
      <c r="A310" s="185">
        <v>182</v>
      </c>
      <c r="B310" s="186">
        <v>44981</v>
      </c>
      <c r="C310" s="186"/>
      <c r="D310" s="187" t="s">
        <v>452</v>
      </c>
      <c r="E310" s="188" t="s">
        <v>591</v>
      </c>
      <c r="F310" s="158">
        <v>1675</v>
      </c>
      <c r="G310" s="188"/>
      <c r="H310" s="188">
        <v>2080</v>
      </c>
      <c r="I310" s="190">
        <v>2080</v>
      </c>
      <c r="J310" s="160" t="s">
        <v>678</v>
      </c>
      <c r="K310" s="161">
        <f>H310-F310</f>
        <v>405</v>
      </c>
      <c r="L310" s="162">
        <f>K310/F310</f>
        <v>0.2417910447761194</v>
      </c>
      <c r="M310" s="157" t="s">
        <v>594</v>
      </c>
      <c r="N310" s="163">
        <v>45119</v>
      </c>
      <c r="O310" s="37"/>
      <c r="S310" s="55" t="s">
        <v>863</v>
      </c>
    </row>
    <row r="311" spans="1:39" ht="12.75" customHeight="1">
      <c r="A311" s="185">
        <v>183</v>
      </c>
      <c r="B311" s="186">
        <v>44986</v>
      </c>
      <c r="C311" s="186"/>
      <c r="D311" s="187" t="s">
        <v>490</v>
      </c>
      <c r="E311" s="188" t="s">
        <v>591</v>
      </c>
      <c r="F311" s="158">
        <v>57.5</v>
      </c>
      <c r="G311" s="188"/>
      <c r="H311" s="188">
        <v>120</v>
      </c>
      <c r="I311" s="190">
        <v>120</v>
      </c>
      <c r="J311" s="160" t="s">
        <v>678</v>
      </c>
      <c r="K311" s="161">
        <f>H311-F311</f>
        <v>62.5</v>
      </c>
      <c r="L311" s="162">
        <f>K311/F311</f>
        <v>1.0869565217391304</v>
      </c>
      <c r="M311" s="157" t="s">
        <v>594</v>
      </c>
      <c r="N311" s="163">
        <v>45049</v>
      </c>
      <c r="O311" s="37"/>
      <c r="S311" s="55" t="s">
        <v>863</v>
      </c>
    </row>
    <row r="312" spans="1:39" ht="12.75" customHeight="1">
      <c r="A312" s="185">
        <v>184</v>
      </c>
      <c r="B312" s="186">
        <v>45008</v>
      </c>
      <c r="C312" s="186"/>
      <c r="D312" s="187" t="s">
        <v>507</v>
      </c>
      <c r="E312" s="188" t="s">
        <v>591</v>
      </c>
      <c r="F312" s="158">
        <v>2765</v>
      </c>
      <c r="G312" s="188"/>
      <c r="H312" s="188">
        <v>3547.5</v>
      </c>
      <c r="I312" s="190">
        <v>3523</v>
      </c>
      <c r="J312" s="160" t="s">
        <v>678</v>
      </c>
      <c r="K312" s="161">
        <f>H312-F312</f>
        <v>782.5</v>
      </c>
      <c r="L312" s="162">
        <f>K312/F312</f>
        <v>0.28300180831826399</v>
      </c>
      <c r="M312" s="157" t="s">
        <v>594</v>
      </c>
      <c r="N312" s="163">
        <v>45177</v>
      </c>
      <c r="O312" s="37"/>
      <c r="S312" s="55" t="s">
        <v>863</v>
      </c>
    </row>
    <row r="313" spans="1:39" ht="12.75" customHeight="1">
      <c r="A313" s="185">
        <v>185</v>
      </c>
      <c r="B313" s="186">
        <v>45027</v>
      </c>
      <c r="C313" s="186"/>
      <c r="D313" s="187" t="s">
        <v>835</v>
      </c>
      <c r="E313" s="188" t="s">
        <v>591</v>
      </c>
      <c r="F313" s="188">
        <v>460</v>
      </c>
      <c r="G313" s="188"/>
      <c r="H313" s="188">
        <v>825</v>
      </c>
      <c r="I313" s="190">
        <v>810</v>
      </c>
      <c r="J313" s="160" t="s">
        <v>678</v>
      </c>
      <c r="K313" s="161">
        <f>H313-F313</f>
        <v>365</v>
      </c>
      <c r="L313" s="162">
        <f>K313/F313</f>
        <v>0.79347826086956519</v>
      </c>
      <c r="M313" s="157" t="s">
        <v>594</v>
      </c>
      <c r="N313" s="163">
        <v>45155</v>
      </c>
      <c r="O313" s="37"/>
      <c r="S313" s="55" t="s">
        <v>863</v>
      </c>
    </row>
    <row r="314" spans="1:39" ht="12.75" customHeight="1">
      <c r="A314" s="210">
        <v>186</v>
      </c>
      <c r="B314" s="211">
        <v>45050</v>
      </c>
      <c r="C314" s="53"/>
      <c r="D314" s="53" t="s">
        <v>42</v>
      </c>
      <c r="E314" s="215" t="s">
        <v>591</v>
      </c>
      <c r="F314" s="51" t="s">
        <v>836</v>
      </c>
      <c r="G314" s="51"/>
      <c r="H314" s="51"/>
      <c r="I314" s="51">
        <v>5040</v>
      </c>
      <c r="J314" s="51" t="s">
        <v>592</v>
      </c>
      <c r="K314" s="51"/>
      <c r="L314" s="51"/>
      <c r="M314" s="51"/>
      <c r="N314" s="51"/>
      <c r="O314" s="37"/>
      <c r="S314" s="55" t="s">
        <v>863</v>
      </c>
    </row>
    <row r="315" spans="1:39" ht="12.75" customHeight="1">
      <c r="A315" s="185">
        <v>187</v>
      </c>
      <c r="B315" s="186">
        <v>45075</v>
      </c>
      <c r="C315" s="186"/>
      <c r="D315" s="187" t="s">
        <v>837</v>
      </c>
      <c r="E315" s="188" t="s">
        <v>591</v>
      </c>
      <c r="F315" s="158">
        <v>585</v>
      </c>
      <c r="G315" s="188"/>
      <c r="H315" s="188">
        <v>732</v>
      </c>
      <c r="I315" s="190">
        <v>732</v>
      </c>
      <c r="J315" s="160" t="s">
        <v>678</v>
      </c>
      <c r="K315" s="161">
        <f>H315-F315</f>
        <v>147</v>
      </c>
      <c r="L315" s="162">
        <f>K315/F315</f>
        <v>0.25128205128205128</v>
      </c>
      <c r="M315" s="157" t="s">
        <v>594</v>
      </c>
      <c r="N315" s="163">
        <v>45152</v>
      </c>
      <c r="O315" s="37"/>
      <c r="R315" s="37"/>
      <c r="S315" s="55" t="s">
        <v>863</v>
      </c>
      <c r="U315" s="37"/>
      <c r="W315" s="37"/>
      <c r="X315" s="55"/>
      <c r="Z315" s="37"/>
      <c r="AB315" s="37"/>
      <c r="AC315" s="55"/>
      <c r="AE315" s="37"/>
      <c r="AG315" s="37"/>
      <c r="AH315" s="55"/>
      <c r="AJ315" s="37"/>
      <c r="AL315" s="37"/>
      <c r="AM315" s="55"/>
    </row>
    <row r="316" spans="1:39" ht="12.75" customHeight="1">
      <c r="A316" s="210">
        <v>188</v>
      </c>
      <c r="B316" s="211">
        <v>45078</v>
      </c>
      <c r="C316" s="53"/>
      <c r="D316" s="53" t="s">
        <v>539</v>
      </c>
      <c r="E316" s="215" t="s">
        <v>591</v>
      </c>
      <c r="F316" s="51" t="s">
        <v>838</v>
      </c>
      <c r="G316" s="51"/>
      <c r="H316" s="51"/>
      <c r="I316" s="51">
        <v>4300</v>
      </c>
      <c r="J316" s="51" t="s">
        <v>592</v>
      </c>
      <c r="K316" s="51"/>
      <c r="L316" s="51"/>
      <c r="M316" s="51"/>
      <c r="N316" s="51"/>
      <c r="O316" s="37"/>
      <c r="R316" s="37"/>
      <c r="S316" s="55" t="s">
        <v>863</v>
      </c>
      <c r="U316" s="37"/>
      <c r="W316" s="37"/>
      <c r="X316" s="55"/>
      <c r="Z316" s="37"/>
      <c r="AB316" s="37"/>
      <c r="AC316" s="55"/>
      <c r="AE316" s="37"/>
      <c r="AG316" s="37"/>
      <c r="AH316" s="55"/>
      <c r="AJ316" s="37"/>
      <c r="AL316" s="37"/>
      <c r="AM316" s="55"/>
    </row>
    <row r="317" spans="1:39" ht="12.75" customHeight="1">
      <c r="A317" s="185">
        <v>189</v>
      </c>
      <c r="B317" s="186">
        <v>45103</v>
      </c>
      <c r="C317" s="186"/>
      <c r="D317" s="187" t="s">
        <v>860</v>
      </c>
      <c r="E317" s="188" t="s">
        <v>591</v>
      </c>
      <c r="F317" s="158">
        <v>282.5</v>
      </c>
      <c r="G317" s="188"/>
      <c r="H317" s="188">
        <v>383</v>
      </c>
      <c r="I317" s="190">
        <v>383</v>
      </c>
      <c r="J317" s="160" t="s">
        <v>678</v>
      </c>
      <c r="K317" s="161">
        <f>H317-F317</f>
        <v>100.5</v>
      </c>
      <c r="L317" s="162">
        <f>K317/F317</f>
        <v>0.35575221238938054</v>
      </c>
      <c r="M317" s="157" t="s">
        <v>594</v>
      </c>
      <c r="N317" s="163">
        <v>45265</v>
      </c>
      <c r="O317" s="37"/>
      <c r="R317" s="37"/>
      <c r="S317" s="55" t="s">
        <v>863</v>
      </c>
      <c r="U317" s="37"/>
      <c r="W317" s="37"/>
      <c r="X317" s="55"/>
      <c r="Z317" s="37"/>
      <c r="AB317" s="37"/>
      <c r="AC317" s="55"/>
      <c r="AE317" s="37"/>
      <c r="AG317" s="37"/>
      <c r="AH317" s="55"/>
      <c r="AJ317" s="37"/>
      <c r="AL317" s="37"/>
      <c r="AM317" s="55"/>
    </row>
    <row r="318" spans="1:39" ht="12.75" customHeight="1">
      <c r="A318" s="185">
        <v>190</v>
      </c>
      <c r="B318" s="186">
        <v>45120</v>
      </c>
      <c r="C318" s="186"/>
      <c r="D318" s="187" t="s">
        <v>538</v>
      </c>
      <c r="E318" s="188" t="s">
        <v>591</v>
      </c>
      <c r="F318" s="158">
        <v>2312.5</v>
      </c>
      <c r="G318" s="188"/>
      <c r="H318" s="188">
        <v>2935</v>
      </c>
      <c r="I318" s="190">
        <v>2935</v>
      </c>
      <c r="J318" s="160" t="s">
        <v>678</v>
      </c>
      <c r="K318" s="161">
        <f>H318-F318</f>
        <v>622.5</v>
      </c>
      <c r="L318" s="162">
        <f>K318/F318</f>
        <v>0.26918918918918922</v>
      </c>
      <c r="M318" s="157" t="s">
        <v>594</v>
      </c>
      <c r="N318" s="163">
        <v>45177</v>
      </c>
      <c r="O318" s="37"/>
      <c r="R318" s="37"/>
      <c r="S318" s="55" t="s">
        <v>863</v>
      </c>
      <c r="U318" s="37"/>
      <c r="W318" s="37"/>
      <c r="X318" s="55"/>
      <c r="Z318" s="37"/>
      <c r="AB318" s="37"/>
      <c r="AC318" s="55"/>
      <c r="AE318" s="37"/>
      <c r="AG318" s="37"/>
      <c r="AH318" s="55"/>
      <c r="AJ318" s="37"/>
      <c r="AL318" s="37"/>
      <c r="AM318" s="55"/>
    </row>
    <row r="319" spans="1:39" ht="12.75" customHeight="1">
      <c r="A319" s="185">
        <v>191</v>
      </c>
      <c r="B319" s="186">
        <v>45125</v>
      </c>
      <c r="C319" s="186"/>
      <c r="D319" s="187" t="s">
        <v>203</v>
      </c>
      <c r="E319" s="188" t="s">
        <v>591</v>
      </c>
      <c r="F319" s="158">
        <v>3980</v>
      </c>
      <c r="G319" s="188"/>
      <c r="H319" s="188">
        <v>4895</v>
      </c>
      <c r="I319" s="190">
        <v>4895</v>
      </c>
      <c r="J319" s="160" t="s">
        <v>678</v>
      </c>
      <c r="K319" s="161">
        <f>H319-F319</f>
        <v>915</v>
      </c>
      <c r="L319" s="162">
        <f>K319/F319</f>
        <v>0.22989949748743718</v>
      </c>
      <c r="M319" s="157" t="s">
        <v>594</v>
      </c>
      <c r="N319" s="163">
        <v>45155</v>
      </c>
      <c r="O319" s="37"/>
      <c r="S319" s="55" t="s">
        <v>863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185">
        <v>192</v>
      </c>
      <c r="B320" s="186">
        <v>45145</v>
      </c>
      <c r="C320" s="186"/>
      <c r="D320" s="187" t="s">
        <v>864</v>
      </c>
      <c r="E320" s="188" t="s">
        <v>591</v>
      </c>
      <c r="F320" s="158">
        <v>565</v>
      </c>
      <c r="G320" s="188"/>
      <c r="H320" s="188">
        <v>725</v>
      </c>
      <c r="I320" s="190">
        <v>725</v>
      </c>
      <c r="J320" s="160" t="s">
        <v>678</v>
      </c>
      <c r="K320" s="161">
        <f>H320-F320</f>
        <v>160</v>
      </c>
      <c r="L320" s="162">
        <f>K320/F320</f>
        <v>0.2831858407079646</v>
      </c>
      <c r="M320" s="157" t="s">
        <v>594</v>
      </c>
      <c r="N320" s="163">
        <v>45169</v>
      </c>
      <c r="O320" s="37"/>
      <c r="S320" s="55" t="s">
        <v>863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302">
        <v>193</v>
      </c>
      <c r="B321" s="303">
        <v>45167</v>
      </c>
      <c r="C321" s="303"/>
      <c r="D321" s="304" t="s">
        <v>868</v>
      </c>
      <c r="E321" s="305" t="s">
        <v>591</v>
      </c>
      <c r="F321" s="158">
        <v>700</v>
      </c>
      <c r="G321" s="305"/>
      <c r="H321" s="305">
        <v>950</v>
      </c>
      <c r="I321" s="306">
        <v>950</v>
      </c>
      <c r="J321" s="307" t="s">
        <v>678</v>
      </c>
      <c r="K321" s="161">
        <f>H321-F321</f>
        <v>250</v>
      </c>
      <c r="L321" s="162">
        <f>K321/F321</f>
        <v>0.35714285714285715</v>
      </c>
      <c r="M321" s="157" t="s">
        <v>594</v>
      </c>
      <c r="N321" s="163">
        <v>45261</v>
      </c>
      <c r="O321" s="37"/>
      <c r="S321" s="55" t="s">
        <v>863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10">
        <v>194</v>
      </c>
      <c r="B322" s="211">
        <v>45184</v>
      </c>
      <c r="C322" s="53"/>
      <c r="D322" s="53" t="s">
        <v>541</v>
      </c>
      <c r="E322" s="215" t="s">
        <v>591</v>
      </c>
      <c r="F322" s="51" t="s">
        <v>871</v>
      </c>
      <c r="G322" s="51"/>
      <c r="H322" s="51"/>
      <c r="I322" s="51">
        <v>480</v>
      </c>
      <c r="J322" s="51" t="s">
        <v>592</v>
      </c>
      <c r="K322" s="51"/>
      <c r="L322" s="51"/>
      <c r="M322" s="51"/>
      <c r="N322" s="51"/>
      <c r="O322" s="37"/>
      <c r="S322" s="55" t="s">
        <v>863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0">
        <v>195</v>
      </c>
      <c r="B323" s="211">
        <v>45203</v>
      </c>
      <c r="C323" s="53"/>
      <c r="D323" s="53" t="s">
        <v>176</v>
      </c>
      <c r="E323" s="215" t="s">
        <v>591</v>
      </c>
      <c r="F323" s="51" t="s">
        <v>875</v>
      </c>
      <c r="G323" s="51"/>
      <c r="H323" s="51"/>
      <c r="I323" s="51">
        <v>1198</v>
      </c>
      <c r="J323" s="51" t="s">
        <v>592</v>
      </c>
      <c r="K323" s="51"/>
      <c r="L323" s="51"/>
      <c r="M323" s="51"/>
      <c r="N323" s="51"/>
      <c r="O323" s="37"/>
      <c r="S323" s="55" t="s">
        <v>883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196</v>
      </c>
      <c r="B324" s="211">
        <v>45216</v>
      </c>
      <c r="C324" s="53"/>
      <c r="D324" s="53" t="s">
        <v>107</v>
      </c>
      <c r="E324" s="215" t="s">
        <v>591</v>
      </c>
      <c r="F324" s="51" t="s">
        <v>877</v>
      </c>
      <c r="G324" s="51"/>
      <c r="H324" s="51"/>
      <c r="I324" s="51">
        <v>6870</v>
      </c>
      <c r="J324" s="51" t="s">
        <v>592</v>
      </c>
      <c r="K324" s="51"/>
      <c r="L324" s="51"/>
      <c r="M324" s="51"/>
      <c r="N324" s="51"/>
      <c r="O324" s="37"/>
      <c r="S324" s="55" t="s">
        <v>883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197</v>
      </c>
      <c r="B325" s="211">
        <v>45216</v>
      </c>
      <c r="C325" s="53"/>
      <c r="D325" s="53" t="s">
        <v>878</v>
      </c>
      <c r="E325" s="215" t="s">
        <v>591</v>
      </c>
      <c r="F325" s="51" t="s">
        <v>879</v>
      </c>
      <c r="G325" s="51"/>
      <c r="H325" s="51"/>
      <c r="I325" s="51">
        <v>1415</v>
      </c>
      <c r="J325" s="51" t="s">
        <v>592</v>
      </c>
      <c r="K325" s="51"/>
      <c r="L325" s="51"/>
      <c r="M325" s="51"/>
      <c r="N325" s="51"/>
      <c r="O325" s="37"/>
      <c r="S325" s="55" t="s">
        <v>863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302">
        <v>198</v>
      </c>
      <c r="B326" s="303">
        <v>45236</v>
      </c>
      <c r="C326" s="303"/>
      <c r="D326" s="304" t="s">
        <v>885</v>
      </c>
      <c r="E326" s="305" t="s">
        <v>591</v>
      </c>
      <c r="F326" s="158">
        <v>1270</v>
      </c>
      <c r="G326" s="305"/>
      <c r="H326" s="305">
        <v>1613</v>
      </c>
      <c r="I326" s="306">
        <v>1613</v>
      </c>
      <c r="J326" s="307" t="s">
        <v>678</v>
      </c>
      <c r="K326" s="161">
        <f>H326-F326</f>
        <v>343</v>
      </c>
      <c r="L326" s="162">
        <f>K326/F326</f>
        <v>0.27007874015748029</v>
      </c>
      <c r="M326" s="157" t="s">
        <v>594</v>
      </c>
      <c r="N326" s="163">
        <v>45246</v>
      </c>
      <c r="O326" s="37"/>
      <c r="S326" s="55" t="s">
        <v>883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10">
        <v>199</v>
      </c>
      <c r="B327" s="211">
        <v>45251</v>
      </c>
      <c r="C327" s="53"/>
      <c r="D327" s="53" t="s">
        <v>896</v>
      </c>
      <c r="E327" s="215" t="s">
        <v>591</v>
      </c>
      <c r="F327" s="51" t="s">
        <v>897</v>
      </c>
      <c r="G327" s="51"/>
      <c r="H327" s="51"/>
      <c r="I327" s="51">
        <v>1490</v>
      </c>
      <c r="J327" s="51" t="s">
        <v>592</v>
      </c>
      <c r="K327" s="51"/>
      <c r="L327" s="51"/>
      <c r="M327" s="51"/>
      <c r="N327" s="51"/>
      <c r="O327" s="37"/>
      <c r="S327" s="55" t="s">
        <v>863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10">
        <v>200</v>
      </c>
      <c r="B328" s="211">
        <v>45254</v>
      </c>
      <c r="C328" s="53"/>
      <c r="D328" s="53" t="s">
        <v>885</v>
      </c>
      <c r="E328" s="215" t="s">
        <v>591</v>
      </c>
      <c r="F328" s="51" t="s">
        <v>901</v>
      </c>
      <c r="G328" s="51"/>
      <c r="H328" s="51"/>
      <c r="I328" s="51">
        <v>1806</v>
      </c>
      <c r="J328" s="51" t="s">
        <v>592</v>
      </c>
      <c r="K328" s="51"/>
      <c r="L328" s="51"/>
      <c r="M328" s="51"/>
      <c r="N328" s="51"/>
      <c r="O328" s="37"/>
      <c r="S328" s="55" t="s">
        <v>883</v>
      </c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0">
        <v>201</v>
      </c>
      <c r="B329" s="211">
        <v>45265</v>
      </c>
      <c r="C329" s="53"/>
      <c r="D329" s="230" t="s">
        <v>542</v>
      </c>
      <c r="E329" s="215" t="s">
        <v>591</v>
      </c>
      <c r="F329" s="51" t="s">
        <v>952</v>
      </c>
      <c r="G329" s="51"/>
      <c r="I329" s="51">
        <v>558</v>
      </c>
      <c r="J329" s="51" t="s">
        <v>592</v>
      </c>
      <c r="K329" s="51"/>
      <c r="L329" s="51"/>
      <c r="M329" s="51"/>
      <c r="N329" s="51"/>
      <c r="O329" s="37"/>
      <c r="S329" s="55" t="s">
        <v>863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0">
        <v>202</v>
      </c>
      <c r="B330" s="211">
        <v>45272</v>
      </c>
      <c r="C330" s="53"/>
      <c r="D330" s="53" t="s">
        <v>1001</v>
      </c>
      <c r="E330" s="215" t="s">
        <v>591</v>
      </c>
      <c r="F330" s="51" t="s">
        <v>1002</v>
      </c>
      <c r="G330" s="51"/>
      <c r="H330" s="51"/>
      <c r="I330" s="51">
        <v>5512</v>
      </c>
      <c r="J330" s="51" t="s">
        <v>592</v>
      </c>
      <c r="K330" s="51"/>
      <c r="L330" s="51"/>
      <c r="M330" s="51"/>
      <c r="N330" s="51"/>
      <c r="O330" s="37"/>
      <c r="S330" s="55" t="s">
        <v>883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53"/>
      <c r="B331" s="53"/>
      <c r="C331" s="53"/>
      <c r="D331" s="53"/>
      <c r="E331" s="53"/>
      <c r="F331" s="51"/>
      <c r="G331" s="51"/>
      <c r="H331" s="51"/>
      <c r="I331" s="51"/>
      <c r="J331" s="31"/>
      <c r="K331" s="51"/>
      <c r="L331" s="51"/>
      <c r="M331" s="51"/>
      <c r="N331" s="53"/>
      <c r="O331" s="37"/>
      <c r="S331" s="55"/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B332" s="216" t="s">
        <v>839</v>
      </c>
      <c r="F332" s="55"/>
      <c r="G332" s="55"/>
      <c r="H332" s="55"/>
      <c r="I332" s="55"/>
      <c r="J332" s="37"/>
      <c r="K332" s="55"/>
      <c r="L332" s="55"/>
      <c r="M332" s="55"/>
      <c r="O332" s="37"/>
      <c r="S332" s="55"/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7"/>
      <c r="F333" s="55"/>
      <c r="G333" s="55"/>
      <c r="H333" s="55"/>
      <c r="I333" s="55"/>
      <c r="J333" s="37"/>
      <c r="K333" s="55"/>
      <c r="L333" s="55"/>
      <c r="M333" s="55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A334" s="217"/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A335" s="51"/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</sheetData>
  <autoFilter ref="S1:S331" xr:uid="{00000000-0009-0000-0000-000005000000}"/>
  <mergeCells count="68">
    <mergeCell ref="A103:A104"/>
    <mergeCell ref="B103:B104"/>
    <mergeCell ref="A105:A106"/>
    <mergeCell ref="B105:B106"/>
    <mergeCell ref="M103:M104"/>
    <mergeCell ref="M105:M106"/>
    <mergeCell ref="O68:O69"/>
    <mergeCell ref="P68:P69"/>
    <mergeCell ref="M68:M69"/>
    <mergeCell ref="J103:J104"/>
    <mergeCell ref="J105:J106"/>
    <mergeCell ref="O103:O104"/>
    <mergeCell ref="O105:O106"/>
    <mergeCell ref="P103:P104"/>
    <mergeCell ref="P105:P106"/>
    <mergeCell ref="M81:M82"/>
    <mergeCell ref="M79:M80"/>
    <mergeCell ref="P79:P80"/>
    <mergeCell ref="P81:P82"/>
    <mergeCell ref="O79:O80"/>
    <mergeCell ref="O81:O82"/>
    <mergeCell ref="J90:J91"/>
    <mergeCell ref="A79:A80"/>
    <mergeCell ref="A81:A82"/>
    <mergeCell ref="J79:J80"/>
    <mergeCell ref="J81:J82"/>
    <mergeCell ref="B79:B80"/>
    <mergeCell ref="B81:B82"/>
    <mergeCell ref="P90:P91"/>
    <mergeCell ref="A90:A91"/>
    <mergeCell ref="B90:B91"/>
    <mergeCell ref="M86:M87"/>
    <mergeCell ref="O86:O87"/>
    <mergeCell ref="P86:P87"/>
    <mergeCell ref="A86:A87"/>
    <mergeCell ref="B86:B87"/>
    <mergeCell ref="J86:J87"/>
    <mergeCell ref="M90:M91"/>
    <mergeCell ref="O90:O91"/>
    <mergeCell ref="J93:J94"/>
    <mergeCell ref="A93:A94"/>
    <mergeCell ref="B93:B94"/>
    <mergeCell ref="J95:J96"/>
    <mergeCell ref="M95:M96"/>
    <mergeCell ref="A95:A96"/>
    <mergeCell ref="B95:B96"/>
    <mergeCell ref="M93:M94"/>
    <mergeCell ref="O93:O94"/>
    <mergeCell ref="P93:P94"/>
    <mergeCell ref="A99:A100"/>
    <mergeCell ref="B99:B100"/>
    <mergeCell ref="J99:J100"/>
    <mergeCell ref="P95:P96"/>
    <mergeCell ref="O95:O96"/>
    <mergeCell ref="A97:A98"/>
    <mergeCell ref="B97:B98"/>
    <mergeCell ref="J97:J98"/>
    <mergeCell ref="O99:O100"/>
    <mergeCell ref="P99:P100"/>
    <mergeCell ref="M99:M100"/>
    <mergeCell ref="O97:O98"/>
    <mergeCell ref="P97:P98"/>
    <mergeCell ref="M97:M98"/>
    <mergeCell ref="J68:J69"/>
    <mergeCell ref="A68:A69"/>
    <mergeCell ref="B68:B69"/>
    <mergeCell ref="I68:I69"/>
    <mergeCell ref="G68:G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7 K62 K95:K97 K94 K91 K69" formula="1"/>
    <ignoredError sqref="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2023-12-21T19:25:32Z</dcterms:modified>
</cp:coreProperties>
</file>