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6" l="1"/>
  <c r="K81" i="6"/>
  <c r="K117" i="6"/>
  <c r="M117" i="6" s="1"/>
  <c r="K116" i="6"/>
  <c r="M116" i="6" s="1"/>
  <c r="K112" i="6"/>
  <c r="M112" i="6" s="1"/>
  <c r="L80" i="6"/>
  <c r="K80" i="6"/>
  <c r="L16" i="6"/>
  <c r="K16" i="6"/>
  <c r="L25" i="6"/>
  <c r="K25" i="6"/>
  <c r="M25" i="6" s="1"/>
  <c r="M16" i="6" l="1"/>
  <c r="M81" i="6"/>
  <c r="M80" i="6"/>
  <c r="K111" i="6"/>
  <c r="M111" i="6" s="1"/>
  <c r="K110" i="6"/>
  <c r="M110" i="6" s="1"/>
  <c r="L74" i="6"/>
  <c r="K74" i="6"/>
  <c r="M74" i="6" s="1"/>
  <c r="L77" i="6"/>
  <c r="K77" i="6"/>
  <c r="H15" i="6"/>
  <c r="L49" i="6"/>
  <c r="K49" i="6"/>
  <c r="L48" i="6"/>
  <c r="K48" i="6"/>
  <c r="L40" i="6"/>
  <c r="K40" i="6"/>
  <c r="M77" i="6" l="1"/>
  <c r="M48" i="6"/>
  <c r="M40" i="6"/>
  <c r="M49" i="6"/>
  <c r="L76" i="6"/>
  <c r="K76" i="6"/>
  <c r="L79" i="6"/>
  <c r="K79" i="6"/>
  <c r="L78" i="6"/>
  <c r="K78" i="6"/>
  <c r="L45" i="6"/>
  <c r="K45" i="6"/>
  <c r="L71" i="6"/>
  <c r="K71" i="6"/>
  <c r="M71" i="6" s="1"/>
  <c r="K113" i="6"/>
  <c r="M113" i="6" s="1"/>
  <c r="K109" i="6"/>
  <c r="M109" i="6" s="1"/>
  <c r="L73" i="6"/>
  <c r="K73" i="6"/>
  <c r="L44" i="6"/>
  <c r="K44" i="6"/>
  <c r="M44" i="6" s="1"/>
  <c r="M45" i="6" l="1"/>
  <c r="M76" i="6"/>
  <c r="M79" i="6"/>
  <c r="M78" i="6"/>
  <c r="M73" i="6"/>
  <c r="L72" i="6"/>
  <c r="K72" i="6"/>
  <c r="L46" i="6"/>
  <c r="K46" i="6"/>
  <c r="L13" i="6"/>
  <c r="K13" i="6"/>
  <c r="L21" i="6"/>
  <c r="K21" i="6"/>
  <c r="M13" i="6" l="1"/>
  <c r="M72" i="6"/>
  <c r="M21" i="6"/>
  <c r="M46" i="6"/>
  <c r="K105" i="6"/>
  <c r="M105" i="6" s="1"/>
  <c r="L75" i="6"/>
  <c r="K75" i="6"/>
  <c r="L69" i="6"/>
  <c r="K69" i="6"/>
  <c r="K108" i="6"/>
  <c r="M108" i="6" s="1"/>
  <c r="M75" i="6" l="1"/>
  <c r="M69" i="6"/>
  <c r="K94" i="6"/>
  <c r="M94" i="6" s="1"/>
  <c r="K107" i="6"/>
  <c r="M107" i="6" s="1"/>
  <c r="L43" i="6"/>
  <c r="K43" i="6"/>
  <c r="M43" i="6" s="1"/>
  <c r="K106" i="6"/>
  <c r="M106" i="6" s="1"/>
  <c r="L65" i="6"/>
  <c r="K65" i="6"/>
  <c r="L66" i="6"/>
  <c r="K66" i="6"/>
  <c r="L23" i="6"/>
  <c r="K23" i="6"/>
  <c r="L39" i="6"/>
  <c r="K39" i="6"/>
  <c r="M39" i="6" s="1"/>
  <c r="L42" i="6"/>
  <c r="K42" i="6"/>
  <c r="M42" i="6" l="1"/>
  <c r="M23" i="6"/>
  <c r="M65" i="6"/>
  <c r="M66" i="6"/>
  <c r="L70" i="6"/>
  <c r="K70" i="6"/>
  <c r="L64" i="6"/>
  <c r="K64" i="6"/>
  <c r="M64" i="6" s="1"/>
  <c r="K103" i="6"/>
  <c r="M103" i="6" s="1"/>
  <c r="K96" i="6"/>
  <c r="M96" i="6" s="1"/>
  <c r="M70" i="6" l="1"/>
  <c r="L10" i="6"/>
  <c r="K10" i="6"/>
  <c r="K104" i="6"/>
  <c r="M104" i="6" s="1"/>
  <c r="K102" i="6"/>
  <c r="M102" i="6" s="1"/>
  <c r="L61" i="6"/>
  <c r="K61" i="6"/>
  <c r="L68" i="6"/>
  <c r="K68" i="6"/>
  <c r="M61" i="6" l="1"/>
  <c r="M10" i="6"/>
  <c r="M68" i="6"/>
  <c r="K97" i="6"/>
  <c r="M97" i="6" s="1"/>
  <c r="K101" i="6"/>
  <c r="M101" i="6" s="1"/>
  <c r="K99" i="6"/>
  <c r="M99" i="6" s="1"/>
  <c r="L41" i="6" l="1"/>
  <c r="K41" i="6"/>
  <c r="L38" i="6"/>
  <c r="K38" i="6"/>
  <c r="L67" i="6"/>
  <c r="K67" i="6"/>
  <c r="K95" i="6"/>
  <c r="M95" i="6" s="1"/>
  <c r="M41" i="6" l="1"/>
  <c r="M38" i="6"/>
  <c r="M67" i="6"/>
  <c r="K100" i="6"/>
  <c r="M100" i="6" s="1"/>
  <c r="K98" i="6"/>
  <c r="M98" i="6" s="1"/>
  <c r="K92" i="6"/>
  <c r="M92" i="6" s="1"/>
  <c r="K93" i="6"/>
  <c r="M93" i="6" s="1"/>
  <c r="L19" i="6"/>
  <c r="K19" i="6"/>
  <c r="K90" i="6"/>
  <c r="M90" i="6" s="1"/>
  <c r="K91" i="6"/>
  <c r="M91" i="6" s="1"/>
  <c r="K89" i="6"/>
  <c r="M89" i="6" s="1"/>
  <c r="L63" i="6"/>
  <c r="K63" i="6"/>
  <c r="L62" i="6"/>
  <c r="K62" i="6"/>
  <c r="M62" i="6" l="1"/>
  <c r="M19" i="6"/>
  <c r="M63" i="6"/>
  <c r="L14" i="6" l="1"/>
  <c r="K14" i="6"/>
  <c r="M14" i="6" l="1"/>
  <c r="L11" i="6"/>
  <c r="K11" i="6"/>
  <c r="M11" i="6" l="1"/>
  <c r="L17" i="6" l="1"/>
  <c r="K17" i="6"/>
  <c r="M17" i="6" l="1"/>
  <c r="K307" i="6" l="1"/>
  <c r="L307" i="6" s="1"/>
  <c r="L15" i="6" l="1"/>
  <c r="K15" i="6"/>
  <c r="M15" i="6" l="1"/>
  <c r="L126" i="6" l="1"/>
  <c r="K126" i="6"/>
  <c r="M126" i="6" l="1"/>
  <c r="L12" i="6" l="1"/>
  <c r="K12" i="6"/>
  <c r="M12" i="6" l="1"/>
  <c r="K313" i="6" l="1"/>
  <c r="L313" i="6" s="1"/>
  <c r="K296" i="6" l="1"/>
  <c r="L296" i="6" s="1"/>
  <c r="K310" i="6" l="1"/>
  <c r="L310" i="6" s="1"/>
  <c r="K302" i="6" l="1"/>
  <c r="L302" i="6" s="1"/>
  <c r="K312" i="6" l="1"/>
  <c r="L312" i="6" s="1"/>
  <c r="H308" i="6" l="1"/>
  <c r="K308" i="6" l="1"/>
  <c r="L308" i="6" s="1"/>
  <c r="K297" i="6"/>
  <c r="L297" i="6" s="1"/>
  <c r="K287" i="6"/>
  <c r="L287" i="6" s="1"/>
  <c r="K303" i="6" l="1"/>
  <c r="L303" i="6" s="1"/>
  <c r="K304" i="6" l="1"/>
  <c r="L304" i="6" s="1"/>
  <c r="K301" i="6" l="1"/>
  <c r="L301" i="6" s="1"/>
  <c r="K280" i="6"/>
  <c r="L280" i="6" s="1"/>
  <c r="K300" i="6"/>
  <c r="L300" i="6" s="1"/>
  <c r="K299" i="6"/>
  <c r="L299" i="6" s="1"/>
  <c r="K298" i="6"/>
  <c r="L298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79" i="6"/>
  <c r="L279" i="6" s="1"/>
  <c r="K278" i="6"/>
  <c r="L278" i="6" s="1"/>
  <c r="K277" i="6"/>
  <c r="L277" i="6" s="1"/>
  <c r="F276" i="6"/>
  <c r="K276" i="6" s="1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F270" i="6"/>
  <c r="K270" i="6" s="1"/>
  <c r="L270" i="6" s="1"/>
  <c r="F269" i="6"/>
  <c r="K269" i="6" s="1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8" i="6"/>
  <c r="L248" i="6" s="1"/>
  <c r="F247" i="6"/>
  <c r="K247" i="6" s="1"/>
  <c r="L247" i="6" s="1"/>
  <c r="K246" i="6"/>
  <c r="L246" i="6" s="1"/>
  <c r="K243" i="6"/>
  <c r="L243" i="6" s="1"/>
  <c r="K242" i="6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7" i="6"/>
  <c r="L217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H198" i="6"/>
  <c r="K198" i="6" s="1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H164" i="6"/>
  <c r="K164" i="6" s="1"/>
  <c r="L164" i="6" s="1"/>
  <c r="F163" i="6"/>
  <c r="K163" i="6" s="1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<sst xmlns="http://schemas.openxmlformats.org/spreadsheetml/2006/main" count="3341" uniqueCount="1230">
  <si>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</si>
  <si>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</si>
  <si>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</si>
  <si>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</si>
  <si>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</si>
  <si>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</si>
  <si>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</si>
  <si>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</si>
  <si>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</si>
  <si>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</si>
  <si>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</si>
  <si>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</si>
  <si>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</si>
  <si>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</si>
  <si>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</si>
  <si>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</si>
  <si>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</si>
  <si>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</si>
  <si>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</si>
  <si>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</si>
  <si>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</si>
  <si>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</si>
  <si>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</si>
  <si>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</si>
  <si>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</si>
  <si>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</si>
  <si>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</si>
  <si>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</si>
  <si>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</si>
  <si>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</si>
  <si>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</si>
  <si>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</si>
  <si>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</si>
  <si>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</si>
  <si>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</si>
  <si>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</si>
  <si>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</si>
  <si>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</si>
  <si>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</si>
  <si>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</si>
  <si>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</si>
  <si>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</si>
  <si>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</si>
  <si>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</si>
  <si>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</si>
  <si>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</si>
  <si>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</si>
  <si>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</si>
  <si>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</si>
  <si>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</si>
  <si>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</si>
  <si>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</si>
  <si>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</si>
  <si>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</si>
  <si>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</si>
  <si>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</si>
  <si>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</si>
  <si>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</si>
  <si>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</si>
  <si>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</si>
  <si>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</si>
  <si>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</si>
  <si>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</si>
  <si>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</si>
  <si>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</si>
  <si>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</si>
  <si>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</si>
  <si>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</si>
  <si>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</si>
  <si>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</si>
  <si>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</si>
  <si>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</si>
  <si>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</si>
  <si>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</si>
  <si>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</si>
  <si>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</si>
  <si>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</si>
  <si>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</si>
  <si>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</si>
  <si>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</si>
  <si>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</si>
  <si>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</si>
  <si>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</si>
  <si>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</si>
  <si>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</si>
  <si>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</si>
  <si>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</si>
  <si>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</si>
  <si>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</si>
  <si>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</si>
  <si>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</si>
  <si>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</si>
  <si>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</si>
  <si>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</si>
  <si>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</si>
  <si>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</si>
  <si>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</si>
  <si>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</si>
  <si>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</si>
  <si>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</si>
  <si>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</si>
  <si>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</si>
  <si>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</si>
  <si>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</si>
  <si>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</si>
  <si>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</si>
  <si>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</si>
  <si>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</si>
  <si>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</si>
  <si>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</si>
  <si>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</si>
  <si>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</si>
  <si>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</si>
  <si>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</si>
  <si>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</si>
  <si>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</si>
  <si>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</si>
  <si>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</si>
  <si>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</si>
  <si>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</si>
  <si>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</si>
  <si>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</si>
  <si>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</si>
  <si>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</si>
  <si>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</si>
  <si>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</si>
  <si>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</si>
  <si>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</si>
  <si>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</si>
  <si>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</si>
  <si>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</si>
  <si>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</si>
  <si>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</si>
  <si>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</si>
  <si>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</si>
  <si>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</si>
  <si>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</si>
  <si>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</si>
  <si>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</si>
  <si>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</si>
  <si>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</si>
  <si>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</si>
  <si>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</si>
  <si>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</si>
  <si>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</si>
  <si>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</si>
  <si>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</si>
  <si>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</si>
  <si>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</si>
  <si>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</si>
  <si>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</si>
  <si>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</si>
  <si>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</si>
  <si>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</si>
  <si>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</si>
  <si>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</si>
  <si>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</si>
  <si>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</si>
  <si>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</si>
  <si>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</si>
  <si>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</si>
  <si>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</si>
  <si>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</si>
  <si>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</si>
  <si>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</si>
  <si>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</si>
  <si>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</si>
  <si>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</si>
  <si>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</si>
  <si>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</si>
  <si>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</si>
  <si>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</si>
  <si>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</si>
  <si>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</si>
  <si>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</si>
  <si>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</si>
  <si>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</si>
  <si>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</si>
  <si>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</si>
  <si>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</si>
  <si>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</si>
  <si>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</si>
  <si>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</si>
  <si>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</si>
  <si>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</si>
  <si>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</si>
  <si>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</si>
  <si>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</si>
  <si>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</si>
  <si>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</si>
  <si>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</si>
  <si>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</si>
  <si>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</si>
  <si>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</si>
  <si>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</si>
  <si>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</si>
  <si>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</si>
  <si>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</si>
  <si>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</si>
  <si>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</si>
  <si>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</si>
  <si>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</si>
  <si>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</si>
  <si>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</si>
  <si>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</si>
  <si>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</si>
  <si>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</si>
  <si>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</si>
  <si>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</si>
  <si>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</si>
  <si>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</si>
  <si>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</si>
  <si>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</si>
  <si>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</si>
  <si>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</si>
  <si>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</si>
  <si>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</si>
  <si>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</si>
  <si>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</si>
  <si>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</si>
  <si>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</si>
  <si>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</si>
  <si>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</si>
  <si>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</si>
  <si>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</si>
  <si>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</si>
  <si>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</si>
  <si>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</si>
  <si>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</si>
  <si>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</si>
  <si>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</si>
  <si>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</si>
  <si>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</si>
  <si>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</si>
  <si>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</si>
  <si>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</si>
  <si>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</si>
  <si>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</si>
  <si>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</si>
  <si>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</si>
  <si>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</si>
  <si>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</si>
  <si>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</si>
  <si>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</si>
  <si>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</si>
  <si>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</si>
  <si>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</si>
  <si>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</si>
  <si>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</si>
  <si>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</si>
  <si>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</si>
  <si>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</si>
  <si>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</si>
  <si>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</si>
  <si>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</si>
  <si>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</si>
  <si>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</si>
  <si>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</si>
  <si>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</si>
  <si>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</si>
  <si>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</si>
  <si>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</si>
  <si>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</si>
  <si>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</si>
  <si>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</si>
  <si>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</si>
  <si>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</si>
  <si>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</si>
  <si>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</si>
  <si>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</si>
  <si>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</si>
  <si>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</si>
  <si>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</si>
  <si>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</si>
  <si>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</si>
  <si>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</si>
  <si>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</si>
  <si>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</si>
  <si>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</si>
  <si>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</si>
  <si>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</si>
  <si>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</si>
  <si>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</si>
  <si>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</si>
  <si>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</si>
  <si>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</si>
  <si>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</si>
  <si>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</si>
  <si>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</si>
  <si>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</si>
  <si>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</si>
  <si>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</si>
  <si>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</si>
  <si>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</si>
  <si>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</si>
  <si>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</si>
  <si>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</si>
  <si>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</si>
  <si>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</si>
  <si>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</si>
  <si>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</si>
  <si>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</si>
  <si>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</si>
  <si>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</si>
  <si>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</si>
  <si>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</si>
  <si>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</si>
  <si>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</si>
  <si>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</si>
  <si>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</si>
  <si>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</si>
  <si>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</si>
  <si>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</si>
  <si>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</si>
  <si>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</si>
  <si>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</si>
  <si>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</si>
  <si>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</si>
  <si>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</si>
  <si>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</si>
  <si>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</si>
  <si>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</si>
  <si>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</si>
  <si>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</si>
  <si>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</si>
  <si>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</si>
  <si>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</si>
  <si>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</si>
  <si>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</si>
  <si>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</si>
  <si>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</si>
  <si>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</si>
  <si>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</si>
  <si>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</si>
  <si>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</si>
  <si>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</si>
  <si>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</si>
  <si>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</si>
  <si>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</si>
  <si>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</si>
  <si>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</si>
  <si>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</si>
  <si>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</si>
  <si>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</si>
  <si>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</si>
  <si>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</si>
  <si>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</si>
  <si>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</si>
  <si>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</si>
  <si>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</si>
  <si>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</si>
  <si>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</si>
  <si>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</si>
  <si>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</si>
  <si>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</si>
  <si>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</si>
  <si>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</si>
  <si>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</si>
  <si>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</si>
  <si>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</si>
  <si>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</si>
  <si>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</si>
  <si>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</si>
  <si>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</si>
  <si>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</si>
  <si>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</si>
  <si>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</si>
  <si>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</si>
  <si>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</si>
  <si>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</si>
  <si>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</si>
  <si>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</si>
  <si>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</si>
  <si>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</si>
  <si>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</si>
  <si>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</si>
  <si>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</si>
  <si>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</si>
  <si>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</si>
  <si>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</si>
  <si>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</si>
  <si>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</si>
  <si>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</si>
  <si>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</si>
  <si>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</si>
  <si>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</si>
  <si>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</si>
  <si>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</si>
  <si>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</si>
  <si>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</si>
  <si>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</si>
  <si>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</si>
  <si>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</si>
  <si>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</si>
  <si>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</si>
  <si>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</si>
  <si>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</si>
  <si>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</si>
  <si>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</si>
  <si>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</si>
  <si>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</si>
  <si>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</si>
  <si>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</si>
  <si>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</si>
  <si>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</si>
  <si>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</si>
  <si>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</si>
  <si>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</si>
  <si>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</si>
  <si>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</si>
  <si>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</si>
  <si>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</si>
  <si>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</si>
  <si>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</si>
  <si>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</si>
  <si>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</si>
  <si>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</si>
  <si>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</si>
  <si>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</si>
  <si>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</si>
  <si>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</si>
  <si>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</si>
  <si>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</si>
  <si>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</si>
  <si>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</si>
  <si>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</si>
  <si>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</si>
  <si>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</si>
  <si>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</si>
  <si>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</si>
  <si>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</si>
  <si>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</si>
  <si>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</si>
  <si>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</si>
  <si>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</si>
  <si>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</si>
  <si>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</si>
  <si>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</si>
  <si>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</si>
  <si>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</si>
  <si>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</si>
  <si>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</si>
  <si>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</si>
  <si>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</si>
  <si>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</si>
  <si>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</si>
  <si>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</si>
  <si>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</si>
  <si>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</si>
  <si>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</si>
  <si>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</si>
  <si>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</si>
  <si>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</si>
  <si>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</si>
  <si>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</si>
  <si>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</si>
  <si>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</si>
  <si>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</si>
  <si>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</si>
  <si>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</si>
  <si>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</si>
  <si>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</si>
  <si>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</si>
  <si>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</si>
  <si>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</si>
  <si>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</si>
  <si>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</si>
  <si>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</si>
  <si>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</si>
  <si>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</si>
  <si>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</si>
  <si>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</si>
  <si>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</si>
  <si>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</si>
  <si>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</si>
  <si>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</si>
  <si>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</si>
  <si>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</si>
  <si>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</si>
  <si>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</si>
  <si>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</si>
  <si>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</si>
  <si>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</si>
  <si>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</si>
  <si>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</si>
  <si>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</si>
  <si>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</si>
  <si>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</si>
  <si>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</si>
  <si>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</si>
  <si>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</si>
  <si>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</si>
  <si>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</si>
  <si>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</si>
  <si>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</si>
  <si>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</si>
  <si>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</si>
  <si>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</si>
  <si>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</si>
  <si>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</si>
  <si>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</si>
  <si>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</si>
  <si>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</si>
  <si>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</si>
  <si>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</si>
  <si>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</si>
  <si>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</si>
  <si>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</si>
  <si>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</si>
  <si>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</si>
  <si>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</si>
  <si>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</si>
  <si>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</si>
  <si>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</si>
  <si>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</si>
  <si>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</si>
  <si>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</si>
  <si>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</si>
  <si>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</si>
  <si>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</si>
  <si>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</si>
  <si>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</si>
  <si>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</si>
  <si>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</si>
  <si>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</si>
  <si>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</si>
  <si>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</si>
  <si>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</si>
  <si>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</si>
  <si>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</si>
  <si>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</si>
  <si>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</si>
  <si>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</si>
  <si>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</si>
  <si>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</si>
  <si>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</si>
  <si>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</si>
  <si>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</si>
  <si>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</si>
  <si>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</si>
  <si>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</si>
  <si>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</si>
  <si>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</si>
  <si>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</si>
  <si>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</si>
  <si>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</si>
  <si>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</si>
  <si>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</si>
  <si>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</si>
  <si>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</si>
  <si>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</si>
  <si>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</si>
  <si>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</si>
  <si>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</si>
  <si>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</si>
  <si>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</si>
  <si>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</si>
  <si>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</si>
  <si>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</si>
  <si>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</si>
  <si>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</si>
  <si>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</si>
  <si>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</si>
  <si>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</si>
  <si>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</si>
  <si>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</si>
  <si>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</si>
  <si>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</si>
  <si>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</si>
  <si>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</si>
  <si>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</si>
  <si>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</si>
  <si>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</si>
  <si>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</si>
  <si>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</si>
  <si>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</si>
  <si>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</si>
  <si>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</si>
  <si>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</si>
  <si>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</si>
  <si>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</si>
  <si>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</si>
  <si>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</si>
  <si>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</si>
  <si>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</si>
  <si>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</si>
  <si>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</si>
  <si>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</si>
  <si>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</si>
  <si>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</si>
  <si>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</si>
  <si>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</si>
  <si>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</si>
  <si>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</si>
  <si>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</si>
  <si>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</si>
  <si>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</si>
  <si>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</si>
  <si>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</si>
  <si>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</si>
  <si>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</si>
  <si>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</si>
  <si>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</si>
  <si>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</si>
  <si>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</si>
  <si>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</si>
  <si>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</si>
  <si>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</si>
  <si>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</si>
  <si>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</si>
  <si>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</si>
  <si>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</si>
  <si>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</si>
  <si>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</si>
  <si>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</si>
  <si>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</si>
  <si>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</si>
  <si>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</si>
  <si>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</si>
  <si>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</si>
  <si>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</si>
  <si>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</si>
  <si>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</si>
  <si>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</si>
  <si>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</si>
  <si>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</si>
  <si>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</si>
  <si>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</si>
  <si>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</si>
  <si>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</si>
  <si>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</si>
  <si>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</si>
  <si>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</si>
  <si>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</si>
  <si>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</si>
  <si>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</si>
  <si>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</si>
  <si>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</si>
  <si>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</si>
  <si>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</si>
  <si>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</si>
  <si>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</si>
  <si>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</si>
  <si>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</si>
  <si>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</si>
  <si>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</si>
  <si>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</si>
  <si>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</si>
  <si>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</si>
  <si>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</si>
  <si>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</si>
  <si>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</si>
  <si>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</si>
  <si>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</si>
  <si>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</si>
  <si>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</si>
  <si>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</si>
  <si>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</si>
  <si>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</si>
  <si>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</si>
  <si>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</si>
  <si>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</si>
  <si>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</si>
  <si>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</si>
  <si>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</si>
  <si>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</si>
  <si>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</si>
  <si>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</si>
  <si>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</si>
  <si>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</si>
  <si>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</si>
  <si>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</si>
  <si>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</si>
  <si>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</si>
  <si>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</si>
  <si>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</si>
  <si>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</si>
  <si>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</si>
  <si>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</si>
  <si>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</si>
  <si>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</si>
  <si>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</si>
  <si>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</si>
  <si>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</si>
  <si>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</si>
  <si>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</si>
  <si>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</si>
  <si>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</si>
  <si>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</si>
  <si>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</si>
  <si>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</si>
  <si>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</si>
  <si>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</si>
  <si>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</si>
  <si>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</si>
  <si>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</si>
  <si>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</si>
  <si>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</si>
  <si>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</si>
  <si>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</si>
  <si>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</si>
  <si>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</si>
  <si>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</si>
  <si>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</si>
  <si>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</si>
  <si>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</si>
  <si>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</si>
  <si>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</si>
  <si>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</si>
  <si>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</si>
  <si>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</si>
  <si>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</si>
  <si>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</si>
  <si>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</si>
  <si>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</si>
  <si>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</si>
  <si>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</si>
  <si>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</si>
  <si>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</si>
  <si>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</si>
  <si>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</si>
  <si>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</si>
  <si>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</si>
  <si>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</si>
  <si>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</si>
  <si>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</si>
  <si>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</si>
  <si>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</si>
  <si>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</si>
  <si>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</si>
  <si>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</si>
  <si>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</si>
  <si>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</si>
  <si>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</si>
  <si>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</si>
  <si>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</si>
  <si>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</si>
  <si>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</si>
  <si>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</si>
  <si>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</si>
  <si>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</si>
  <si>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</si>
  <si>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</si>
  <si>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</si>
  <si>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</si>
  <si>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</si>
  <si>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</si>
  <si>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</si>
  <si>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</si>
  <si>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</si>
  <si>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</si>
  <si>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</si>
  <si>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</si>
  <si>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</si>
  <si>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</si>
  <si>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</si>
  <si>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</si>
  <si>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</si>
  <si>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</si>
  <si>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</si>
  <si>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</si>
  <si>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</si>
  <si>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</si>
  <si>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</si>
  <si>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</si>
  <si>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</si>
  <si>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</si>
  <si>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</si>
  <si>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</si>
  <si>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</si>
  <si>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</si>
  <si>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</si>
  <si>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</si>
  <si>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</si>
  <si>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</si>
  <si>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</si>
  <si>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</si>
  <si>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</si>
  <si>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</si>
  <si>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</si>
  <si>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</si>
  <si>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</si>
  <si>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</si>
  <si>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</si>
  <si>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</si>
  <si>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</si>
  <si>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</si>
  <si>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</si>
  <si>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</si>
  <si>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</si>
  <si>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</si>
  <si>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</si>
  <si>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</si>
  <si>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</si>
  <si>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</si>
  <si>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</si>
  <si>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</si>
  <si>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</si>
  <si>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</si>
  <si>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</si>
  <si>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</si>
  <si>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</si>
  <si>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</si>
  <si>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</si>
  <si>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</si>
  <si>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</si>
  <si>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</si>
  <si>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</si>
  <si>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</si>
  <si>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</si>
  <si>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</si>
  <si>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</si>
  <si>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</si>
  <si>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</si>
  <si>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</si>
  <si>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</si>
  <si>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</si>
  <si>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</si>
  <si>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</si>
  <si>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</si>
  <si>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</si>
  <si>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</si>
  <si>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</si>
  <si>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</si>
  <si>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</si>
  <si>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</si>
  <si>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</si>
  <si>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</si>
  <si>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</si>
  <si>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</si>
  <si>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</si>
  <si>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</si>
  <si>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</si>
  <si>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</si>
  <si>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</si>
  <si>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</si>
  <si>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</si>
  <si>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</si>
  <si>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</si>
  <si>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</si>
  <si>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</si>
  <si>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</si>
  <si>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</si>
  <si>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</si>
  <si>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</si>
  <si>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</si>
  <si>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</si>
  <si>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</si>
  <si>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</si>
  <si>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</si>
  <si>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</si>
  <si>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</si>
  <si>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</si>
  <si>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</si>
  <si>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</si>
  <si>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</si>
  <si>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</si>
  <si>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</si>
  <si>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</si>
  <si>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</si>
  <si>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</si>
  <si>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</si>
  <si>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</si>
  <si>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</si>
  <si>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</si>
  <si>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</si>
  <si>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</si>
  <si>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</si>
  <si>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</si>
  <si>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</si>
  <si>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</si>
  <si>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</si>
  <si>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</si>
  <si>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</si>
  <si>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</si>
  <si>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</si>
  <si>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</si>
  <si>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</si>
  <si>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</si>
  <si>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</si>
  <si>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</si>
  <si>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</si>
  <si>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</si>
  <si>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</si>
  <si>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</si>
  <si>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</si>
  <si>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</si>
  <si>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</si>
  <si>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</si>
  <si>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</si>
  <si>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</si>
  <si>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</si>
  <si>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</si>
  <si>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</si>
  <si>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</si>
  <si>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</si>
  <si>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</si>
  <si>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</si>
  <si>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</si>
  <si>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</si>
  <si>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</si>
  <si>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</si>
  <si>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</si>
  <si>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</si>
  <si>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</si>
  <si>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</si>
  <si>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</si>
  <si>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</si>
  <si>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</si>
  <si>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</si>
  <si>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</si>
  <si>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</si>
  <si>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</si>
  <si>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</si>
  <si>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</si>
  <si>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</si>
  <si>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</si>
  <si>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</si>
  <si>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</si>
  <si>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</si>
  <si>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</si>
  <si>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</si>
  <si>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</si>
  <si>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</si>
  <si>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</si>
  <si>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</si>
  <si>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</si>
  <si>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</si>
  <si>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</si>
  <si>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</si>
  <si>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</si>
  <si>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</si>
  <si>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</si>
  <si>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</si>
  <si>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</si>
  <si>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</si>
  <si>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</si>
  <si>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</si>
  <si>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</si>
  <si>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</si>
  <si>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</si>
  <si>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</si>
  <si>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</si>
  <si>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</si>
  <si>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</si>
  <si>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</si>
  <si>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</si>
  <si>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</si>
  <si>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</si>
  <si>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</si>
  <si>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</si>
  <si>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</si>
  <si>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</si>
  <si>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</si>
  <si>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</si>
  <si>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</si>
  <si>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</si>
  <si>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</si>
  <si>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</si>
  <si>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</si>
  <si>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</si>
  <si>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</si>
  <si>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</si>
  <si>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</si>
  <si>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</si>
  <si>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</si>
  <si>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</si>
  <si>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</si>
  <si>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</si>
  <si>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</si>
  <si>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</si>
  <si>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</si>
  <si>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</si>
  <si>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</si>
  <si>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</si>
  <si>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</si>
  <si>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</si>
  <si>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</si>
  <si>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</si>
  <si>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</si>
  <si>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</si>
  <si>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</si>
  <si>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</si>
  <si>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</si>
  <si>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</si>
  <si>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</si>
  <si>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</si>
  <si>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</si>
  <si>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</si>
  <si>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</si>
  <si>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</si>
  <si>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</si>
  <si>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</si>
  <si>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</si>
  <si>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</si>
  <si>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</si>
  <si>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</si>
  <si>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</si>
  <si>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</si>
  <si>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</si>
  <si>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</si>
  <si>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</si>
  <si>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</si>
  <si>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</si>
  <si>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</si>
  <si>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</si>
  <si>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</si>
  <si>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</si>
  <si>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</si>
  <si>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</si>
  <si>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</si>
  <si>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</si>
  <si>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</si>
  <si>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</si>
  <si>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</si>
  <si>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</si>
  <si>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MANSI SHARES &amp; STOCK ADVISORS PVT LTD</t>
  </si>
  <si>
    <t>VEENA RAJESH SHAH</t>
  </si>
  <si>
    <t>XTX MARKETS LLP</t>
  </si>
  <si>
    <t>760-765</t>
  </si>
  <si>
    <t>Profit of Rs.19/-</t>
  </si>
  <si>
    <t>Profit of Rs.48.5/-</t>
  </si>
  <si>
    <t>Profit of Rs.90/-</t>
  </si>
  <si>
    <t>ABB DEC FUT</t>
  </si>
  <si>
    <t>3080-3120</t>
  </si>
  <si>
    <t>QE SECURITIES</t>
  </si>
  <si>
    <t>BP EQUITIES PVT. LTD.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</si>
  <si>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</si>
  <si>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</si>
  <si>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</si>
  <si>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</si>
  <si>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</si>
  <si>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</si>
  <si>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</si>
  <si>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</si>
  <si>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</si>
  <si>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</si>
  <si>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</si>
  <si>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</si>
  <si>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</si>
  <si>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</si>
  <si>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</si>
  <si>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</si>
  <si>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</si>
  <si>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</si>
  <si>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</si>
  <si>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</si>
  <si>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667-673</t>
  </si>
  <si>
    <t>700-720</t>
  </si>
  <si>
    <t>Loss of Rs.87.5/-</t>
  </si>
  <si>
    <t>Loss of Rs. 26/-</t>
  </si>
  <si>
    <t>Loss of Rs.9.5/-</t>
  </si>
  <si>
    <t>PARESH DHIRAJLAL SHAH</t>
  </si>
  <si>
    <t>ZENAB AIYUB YACOOBALI</t>
  </si>
  <si>
    <t>GGPL</t>
  </si>
  <si>
    <t>TTIL</t>
  </si>
  <si>
    <t>SAURABH GUPTA</t>
  </si>
  <si>
    <t>COLPAL 1600 CE DEC</t>
  </si>
  <si>
    <t>21-23</t>
  </si>
  <si>
    <t>PIDILITIND 2600 CE DEC</t>
  </si>
  <si>
    <t>37-39</t>
  </si>
  <si>
    <t>SBIN 610 CE DEC</t>
  </si>
  <si>
    <t>13-15</t>
  </si>
  <si>
    <t>SAKHTISUG</t>
  </si>
  <si>
    <t>Sakthi Sugars Ltd.</t>
  </si>
  <si>
    <t>1980-1990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</si>
  <si>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</si>
  <si>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</si>
  <si>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</si>
  <si>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</si>
  <si>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</si>
  <si>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</si>
  <si>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</si>
  <si>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</si>
  <si>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AFEL</t>
  </si>
  <si>
    <t>PRASANT KUMAR GUPTA</t>
  </si>
  <si>
    <t>BODHTREE</t>
  </si>
  <si>
    <t>DEEPIKA BALU</t>
  </si>
  <si>
    <t>CEREBRAINT</t>
  </si>
  <si>
    <t>GARGI</t>
  </si>
  <si>
    <t>PARTH INFIN BROKERS PVT LTD</t>
  </si>
  <si>
    <t>NEHA VISHAL GALA</t>
  </si>
  <si>
    <t>MNIL</t>
  </si>
  <si>
    <t>AMNESTI MULTISERVICES PRIVATE LIMITED</t>
  </si>
  <si>
    <t>SYLPH</t>
  </si>
  <si>
    <t>BAJAJHIND</t>
  </si>
  <si>
    <t>Bajaj Hindustan Sugar Ltd</t>
  </si>
  <si>
    <t>Cerebra Int Tech Ltd</t>
  </si>
  <si>
    <t>COMPINFO</t>
  </si>
  <si>
    <t>Compuage Infocom Ltd</t>
  </si>
  <si>
    <t>NAKSHATRA GARMENTS PRIVATE LIMITED</t>
  </si>
  <si>
    <t>NK SECURITIES RESEARCH PRIVATE LIMITED</t>
  </si>
  <si>
    <t>PRITIKA</t>
  </si>
  <si>
    <t>Pritika Eng Compo Ltd</t>
  </si>
  <si>
    <t>TIRUPATIFL</t>
  </si>
  <si>
    <t>Tirupati Forge Limited</t>
  </si>
  <si>
    <t>HANSRAJ COMMOSALES LLP</t>
  </si>
  <si>
    <t>Loss of Rs.9/-</t>
  </si>
  <si>
    <t>Part profit of Rs.24/-</t>
  </si>
  <si>
    <t>Profit of Rs.2.25/-</t>
  </si>
  <si>
    <t>Profit of Rs.4.5/-</t>
  </si>
  <si>
    <t>CIPLA DEC FUT</t>
  </si>
  <si>
    <t>1120-1130</t>
  </si>
  <si>
    <t>Profit of Rs.16.5/-</t>
  </si>
  <si>
    <t>890-900</t>
  </si>
  <si>
    <t>930-950</t>
  </si>
  <si>
    <t>NIFTY 18000 PE 29 DEC</t>
  </si>
  <si>
    <t>60-65</t>
  </si>
  <si>
    <t>120-150</t>
  </si>
  <si>
    <t>ADINARAYANA REDDY MULI</t>
  </si>
  <si>
    <t>ALSTONE</t>
  </si>
  <si>
    <t>BP COMTRADE PRIVATE LIMITED</t>
  </si>
  <si>
    <t>DARSHAN JAYSUKHLAL MEHTA</t>
  </si>
  <si>
    <t>PHOOL DEVI GHOSAL</t>
  </si>
  <si>
    <t>ROHIT MANOT (HUF) .</t>
  </si>
  <si>
    <t>PASCHIM FINANCE AND CHIT FUND PVT LTD</t>
  </si>
  <si>
    <t>VICTORY SOFTWARE PRIVATE LIMITED</t>
  </si>
  <si>
    <t>ANUBHAV</t>
  </si>
  <si>
    <t>PARMESHWAR BARTER PRIVATE LIMITED</t>
  </si>
  <si>
    <t>BILLWIN</t>
  </si>
  <si>
    <t>SHERWOOD SECURITIES PVT LTD</t>
  </si>
  <si>
    <t>BSELINFRA</t>
  </si>
  <si>
    <t>CONTACT CONSULTANCY SERVICES PRIVATE LIMITED</t>
  </si>
  <si>
    <t>DDIL</t>
  </si>
  <si>
    <t>DFL</t>
  </si>
  <si>
    <t>MANISH MISHRA</t>
  </si>
  <si>
    <t>DMR</t>
  </si>
  <si>
    <t>SHANTILAL NARSHI GADA</t>
  </si>
  <si>
    <t>STOCK VERTEX VENTURES</t>
  </si>
  <si>
    <t>MANISH KUMAR</t>
  </si>
  <si>
    <t>NAVEEN GUPTA</t>
  </si>
  <si>
    <t>MEGHANI SURESHBHAI MOHANBHAI</t>
  </si>
  <si>
    <t>VISHAL MULCHANDBHAI GALA</t>
  </si>
  <si>
    <t>GLCL</t>
  </si>
  <si>
    <t>HARDCAS</t>
  </si>
  <si>
    <t>GUTTIKONDA VARA LAKSHMI</t>
  </si>
  <si>
    <t>HCKKVENTURE</t>
  </si>
  <si>
    <t>SANDEEP KAPADIA</t>
  </si>
  <si>
    <t>JTAPARIA</t>
  </si>
  <si>
    <t>PLENTY NIRYAT PRIVATE LIMITED</t>
  </si>
  <si>
    <t>PRATIK BHAVSAR</t>
  </si>
  <si>
    <t>RELIANCE RETAIL VENTURES LIMITED</t>
  </si>
  <si>
    <t>KAYCEEI</t>
  </si>
  <si>
    <t>SALZER ELECTRONICS LTD</t>
  </si>
  <si>
    <t>MAHAANF</t>
  </si>
  <si>
    <t>SAILESH VIKRAMSINH THAKKAR</t>
  </si>
  <si>
    <t>MAXHEIGHTS</t>
  </si>
  <si>
    <t>TUSHAR ROHITBHAI PANDYA</t>
  </si>
  <si>
    <t>MINFY</t>
  </si>
  <si>
    <t>PARASMAL JAIN</t>
  </si>
  <si>
    <t>DOSHI HETAL S</t>
  </si>
  <si>
    <t>AMIT PANKAJ VEDAWALA</t>
  </si>
  <si>
    <t>SPEXTRA MULTIBIZ PRIVATE LIMITED</t>
  </si>
  <si>
    <t>NATURAL</t>
  </si>
  <si>
    <t>HEMA JAYPRAKASH BHAVSAR</t>
  </si>
  <si>
    <t>VIJAYKUMAR JAYANTILAL THAKKAR</t>
  </si>
  <si>
    <t>JYOTI SINGH</t>
  </si>
  <si>
    <t>NAVODAYENT</t>
  </si>
  <si>
    <t>NNM SECURITIES PVT LTD</t>
  </si>
  <si>
    <t>RAJEEV SUBHASHCHAND MAHESHWARI</t>
  </si>
  <si>
    <t>MEHRAJ KANY</t>
  </si>
  <si>
    <t>PACE</t>
  </si>
  <si>
    <t>JAYSUKHBHAI THATHAGAR</t>
  </si>
  <si>
    <t>POLYMAC</t>
  </si>
  <si>
    <t>DAXABEN GIRISHBHAI PATEL</t>
  </si>
  <si>
    <t>PRISMMEDI</t>
  </si>
  <si>
    <t>RUCHIRA GOYAL</t>
  </si>
  <si>
    <t>VIKAS BANSAL HUF</t>
  </si>
  <si>
    <t>JIGNA V DESAI</t>
  </si>
  <si>
    <t>BHAVINI JAIN</t>
  </si>
  <si>
    <t>SHASHIJIT</t>
  </si>
  <si>
    <t>AMRISH KIRTILAL SHAH</t>
  </si>
  <si>
    <t>TAAZAINT</t>
  </si>
  <si>
    <t>RAVINDER RAO POLSANI</t>
  </si>
  <si>
    <t>MADDULA BALA TRIPURA SUNDARI LAKSHMI BHAVANA</t>
  </si>
  <si>
    <t>VEERKRUPA</t>
  </si>
  <si>
    <t>BHAVYA DHIMAN</t>
  </si>
  <si>
    <t>SWEETY VIKRAM GAJIWALA</t>
  </si>
  <si>
    <t>OPTUME INVESTMENTS</t>
  </si>
  <si>
    <t>ALLETEC</t>
  </si>
  <si>
    <t>All E Technologies Ltd</t>
  </si>
  <si>
    <t>EXPERTPRO REALTY PRIVATE LIMITED</t>
  </si>
  <si>
    <t>ARHAM</t>
  </si>
  <si>
    <t>Arham Technologies Ltd</t>
  </si>
  <si>
    <t>BALKRISHNA</t>
  </si>
  <si>
    <t>Balkrshna Paper Mills Ltd</t>
  </si>
  <si>
    <t>YUGA STOCKS AND COMMODITIES PRIVATE LIMITED  .</t>
  </si>
  <si>
    <t>Lycos Internet Limited</t>
  </si>
  <si>
    <t>SAHITAY COMMOSALES LLP</t>
  </si>
  <si>
    <t>CLOUD</t>
  </si>
  <si>
    <t>Varanium Cloud Limited</t>
  </si>
  <si>
    <t>RIKHAV SECURITIES LIMITED</t>
  </si>
  <si>
    <t>DONEAR</t>
  </si>
  <si>
    <t>Donear Industries Limited</t>
  </si>
  <si>
    <t>FEL</t>
  </si>
  <si>
    <t>Future Enterprises Ltd</t>
  </si>
  <si>
    <t>VIBRANT SECURITIES PVT. LTD</t>
  </si>
  <si>
    <t>IOLCP</t>
  </si>
  <si>
    <t>IOL Chem and Pharma Ltd</t>
  </si>
  <si>
    <t>IPSL</t>
  </si>
  <si>
    <t>Integrated Perso Ser Ltd</t>
  </si>
  <si>
    <t>VIVEK KUMAR BHAUKA</t>
  </si>
  <si>
    <t>B.W.TRADERS</t>
  </si>
  <si>
    <t>ELIXIR WEALTH MANAGEMENT PRIVATE LIMITED</t>
  </si>
  <si>
    <t>KAMDHENU</t>
  </si>
  <si>
    <t>Kamdhenu Ispat Limited</t>
  </si>
  <si>
    <t>SAHIL  GUPTA</t>
  </si>
  <si>
    <t>TALBROAUTO</t>
  </si>
  <si>
    <t>Talbros Automotive Compon</t>
  </si>
  <si>
    <t>MAVEN INDIA FUND</t>
  </si>
  <si>
    <t>ANUSTUP TRADING  PRIVATE LIMITED</t>
  </si>
  <si>
    <t>UGARSUGAR</t>
  </si>
  <si>
    <t>The Ugar Sugar Works Ltd</t>
  </si>
  <si>
    <t>UNIVASTU</t>
  </si>
  <si>
    <t>Univastu India Limited</t>
  </si>
  <si>
    <t>VINEETLAB</t>
  </si>
  <si>
    <t>Vineet Laboratories Ltd</t>
  </si>
  <si>
    <t>AMIT KUMAR JAIN HUF</t>
  </si>
  <si>
    <t>NAVI FINSERV PRIVATE LIMITED</t>
  </si>
  <si>
    <t>ALPHA ALTERNATIVES MSAR LLP</t>
  </si>
  <si>
    <t>MONEYWISE FINANCIAL SERVICES PRIVATE LTD</t>
  </si>
  <si>
    <t>DLINKINDIA</t>
  </si>
  <si>
    <t>D-Link India Ltd</t>
  </si>
  <si>
    <t>ASHISH KACHOLIA</t>
  </si>
  <si>
    <t>Justdial Ltd.</t>
  </si>
  <si>
    <t>Max Fin Serv Ltd</t>
  </si>
  <si>
    <t>MAX VENTURES INVESTMENT HOLDINGS PRIVATE LIMITED</t>
  </si>
  <si>
    <t>RANASUG</t>
  </si>
  <si>
    <t>Rana Sugars Ltd</t>
  </si>
  <si>
    <t>SUREKA S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</si>
</sst>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12" borderId="20" xfId="0" applyNumberFormat="1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" fontId="31" fillId="28" borderId="21" xfId="0" applyNumberFormat="1" applyFont="1" applyFill="1" applyBorder="1" applyAlignment="1">
      <alignment horizontal="center" vertical="center"/>
    </xf>
    <xf numFmtId="165" fontId="31" fillId="29" borderId="21" xfId="0" applyNumberFormat="1" applyFont="1" applyFill="1" applyBorder="1" applyAlignment="1">
      <alignment horizontal="center" vertical="center"/>
    </xf>
    <xf numFmtId="15" fontId="31" fillId="28" borderId="21" xfId="0" applyNumberFormat="1" applyFont="1" applyFill="1" applyBorder="1" applyAlignment="1">
      <alignment horizontal="center" vertical="center"/>
    </xf>
    <xf numFmtId="0" fontId="32" fillId="28" borderId="21" xfId="0" applyFont="1" applyFill="1" applyBorder="1"/>
    <xf numFmtId="43" fontId="31" fillId="28" borderId="21" xfId="0" applyNumberFormat="1" applyFont="1" applyFill="1" applyBorder="1" applyAlignment="1">
      <alignment horizontal="center" vertical="top"/>
    </xf>
    <xf numFmtId="0" fontId="31" fillId="28" borderId="21" xfId="0" applyFont="1" applyFill="1" applyBorder="1" applyAlignment="1">
      <alignment horizontal="center" vertical="center"/>
    </xf>
    <xf numFmtId="0" fontId="31" fillId="28" borderId="21" xfId="0" applyFont="1" applyFill="1" applyBorder="1" applyAlignment="1">
      <alignment horizontal="center" vertical="top"/>
    </xf>
    <xf numFmtId="0" fontId="32" fillId="30" borderId="20" xfId="0" applyFont="1" applyFill="1" applyBorder="1" applyAlignment="1">
      <alignment horizontal="center" vertical="center"/>
    </xf>
    <xf numFmtId="2" fontId="32" fillId="30" borderId="20" xfId="0" applyNumberFormat="1" applyFont="1" applyFill="1" applyBorder="1" applyAlignment="1">
      <alignment horizontal="center" vertical="center"/>
    </xf>
    <xf numFmtId="10" fontId="32" fillId="30" borderId="20" xfId="0" applyNumberFormat="1" applyFont="1" applyFill="1" applyBorder="1" applyAlignment="1">
      <alignment horizontal="center" vertical="center" wrapText="1"/>
    </xf>
    <xf numFmtId="16" fontId="32" fillId="30" borderId="20" xfId="0" applyNumberFormat="1" applyFont="1" applyFill="1" applyBorder="1" applyAlignment="1">
      <alignment horizontal="center" vertical="center"/>
    </xf>
    <xf numFmtId="16" fontId="32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3" t="s">
        <v>20</v>
      </c>
      <c r="F9" s="23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3"/>
      <c r="N9" s="24"/>
      <c r="O9" s="24"/>
      <c r="P9" s="24"/>
    </row>
    <row r="10" spans="1:16" ht="59.25" customHeight="1">
      <c r="A10" s="393"/>
      <c r="B10" s="395"/>
      <c r="C10" s="395"/>
      <c r="D10" s="39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18275.900000000001</v>
      </c>
      <c r="F11" s="32">
        <v>18337.933333333334</v>
      </c>
      <c r="G11" s="33">
        <v>18160.966666666667</v>
      </c>
      <c r="H11" s="33">
        <v>18046.033333333333</v>
      </c>
      <c r="I11" s="33">
        <v>17869.066666666666</v>
      </c>
      <c r="J11" s="33">
        <v>18452.866666666669</v>
      </c>
      <c r="K11" s="33">
        <v>18629.833333333336</v>
      </c>
      <c r="L11" s="33">
        <v>18744.76666666667</v>
      </c>
      <c r="M11" s="34">
        <v>18514.900000000001</v>
      </c>
      <c r="N11" s="34">
        <v>18223</v>
      </c>
      <c r="O11" s="35">
        <v>12865100</v>
      </c>
      <c r="P11" s="36">
        <v>2.2707670049167492E-2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42765.35</v>
      </c>
      <c r="F12" s="37">
        <v>42966.416666666664</v>
      </c>
      <c r="G12" s="38">
        <v>42244.883333333331</v>
      </c>
      <c r="H12" s="38">
        <v>41724.416666666664</v>
      </c>
      <c r="I12" s="38">
        <v>41002.883333333331</v>
      </c>
      <c r="J12" s="38">
        <v>43486.883333333331</v>
      </c>
      <c r="K12" s="38">
        <v>44208.416666666672</v>
      </c>
      <c r="L12" s="38">
        <v>44728.883333333331</v>
      </c>
      <c r="M12" s="28">
        <v>43687.95</v>
      </c>
      <c r="N12" s="28">
        <v>42445.95</v>
      </c>
      <c r="O12" s="39">
        <v>2947800</v>
      </c>
      <c r="P12" s="40">
        <v>-3.3935798908679767E-2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19007.349999999999</v>
      </c>
      <c r="F13" s="37">
        <v>19084.083333333332</v>
      </c>
      <c r="G13" s="38">
        <v>18818.166666666664</v>
      </c>
      <c r="H13" s="38">
        <v>18628.983333333334</v>
      </c>
      <c r="I13" s="38">
        <v>18363.066666666666</v>
      </c>
      <c r="J13" s="38">
        <v>19273.266666666663</v>
      </c>
      <c r="K13" s="38">
        <v>19539.183333333327</v>
      </c>
      <c r="L13" s="38">
        <v>19728.366666666661</v>
      </c>
      <c r="M13" s="28">
        <v>19350</v>
      </c>
      <c r="N13" s="28">
        <v>18894.900000000001</v>
      </c>
      <c r="O13" s="39">
        <v>11880</v>
      </c>
      <c r="P13" s="40">
        <v>0.20242914979757085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620.65</v>
      </c>
      <c r="F15" s="37">
        <v>623.76666666666665</v>
      </c>
      <c r="G15" s="38">
        <v>613.13333333333333</v>
      </c>
      <c r="H15" s="38">
        <v>605.61666666666667</v>
      </c>
      <c r="I15" s="38">
        <v>594.98333333333335</v>
      </c>
      <c r="J15" s="38">
        <v>631.2833333333333</v>
      </c>
      <c r="K15" s="38">
        <v>641.91666666666652</v>
      </c>
      <c r="L15" s="38">
        <v>649.43333333333328</v>
      </c>
      <c r="M15" s="28">
        <v>634.4</v>
      </c>
      <c r="N15" s="28">
        <v>616.25</v>
      </c>
      <c r="O15" s="39">
        <v>4310350</v>
      </c>
      <c r="P15" s="40">
        <v>3.3421642551457104E-2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2848.05</v>
      </c>
      <c r="F16" s="37">
        <v>2878.8833333333332</v>
      </c>
      <c r="G16" s="38">
        <v>2802.7666666666664</v>
      </c>
      <c r="H16" s="38">
        <v>2757.4833333333331</v>
      </c>
      <c r="I16" s="38">
        <v>2681.3666666666663</v>
      </c>
      <c r="J16" s="38">
        <v>2924.1666666666665</v>
      </c>
      <c r="K16" s="38">
        <v>3000.2833333333333</v>
      </c>
      <c r="L16" s="38">
        <v>3045.5666666666666</v>
      </c>
      <c r="M16" s="28">
        <v>2955</v>
      </c>
      <c r="N16" s="28">
        <v>2833.6</v>
      </c>
      <c r="O16" s="39">
        <v>1983250</v>
      </c>
      <c r="P16" s="40">
        <v>-6.5122103944896684E-3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21559.25</v>
      </c>
      <c r="F17" s="37">
        <v>21384.95</v>
      </c>
      <c r="G17" s="38">
        <v>21088.350000000002</v>
      </c>
      <c r="H17" s="38">
        <v>20617.45</v>
      </c>
      <c r="I17" s="38">
        <v>20320.850000000002</v>
      </c>
      <c r="J17" s="38">
        <v>21855.850000000002</v>
      </c>
      <c r="K17" s="38">
        <v>22152.45</v>
      </c>
      <c r="L17" s="38">
        <v>22623.350000000002</v>
      </c>
      <c r="M17" s="28">
        <v>21681.55</v>
      </c>
      <c r="N17" s="28">
        <v>20914.05</v>
      </c>
      <c r="O17" s="39">
        <v>42720</v>
      </c>
      <c r="P17" s="40">
        <v>-2.2872827081427266E-2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149.35</v>
      </c>
      <c r="F18" s="37">
        <v>151.29999999999998</v>
      </c>
      <c r="G18" s="38">
        <v>146.79999999999995</v>
      </c>
      <c r="H18" s="38">
        <v>144.24999999999997</v>
      </c>
      <c r="I18" s="38">
        <v>139.74999999999994</v>
      </c>
      <c r="J18" s="38">
        <v>153.84999999999997</v>
      </c>
      <c r="K18" s="38">
        <v>158.35000000000002</v>
      </c>
      <c r="L18" s="38">
        <v>160.89999999999998</v>
      </c>
      <c r="M18" s="28">
        <v>155.80000000000001</v>
      </c>
      <c r="N18" s="28">
        <v>148.75</v>
      </c>
      <c r="O18" s="39">
        <v>32643000</v>
      </c>
      <c r="P18" s="40">
        <v>-1.2093479326687367E-2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296.89999999999998</v>
      </c>
      <c r="F19" s="37">
        <v>299.99999999999994</v>
      </c>
      <c r="G19" s="38">
        <v>291.5499999999999</v>
      </c>
      <c r="H19" s="38">
        <v>286.19999999999993</v>
      </c>
      <c r="I19" s="38">
        <v>277.74999999999989</v>
      </c>
      <c r="J19" s="38">
        <v>305.34999999999991</v>
      </c>
      <c r="K19" s="38">
        <v>313.79999999999995</v>
      </c>
      <c r="L19" s="38">
        <v>319.14999999999992</v>
      </c>
      <c r="M19" s="28">
        <v>308.45</v>
      </c>
      <c r="N19" s="28">
        <v>294.64999999999998</v>
      </c>
      <c r="O19" s="39">
        <v>13738400</v>
      </c>
      <c r="P19" s="40">
        <v>-1.473056125303002E-2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2551.5</v>
      </c>
      <c r="F20" s="37">
        <v>2568.3166666666666</v>
      </c>
      <c r="G20" s="38">
        <v>2519.3833333333332</v>
      </c>
      <c r="H20" s="38">
        <v>2487.2666666666664</v>
      </c>
      <c r="I20" s="38">
        <v>2438.333333333333</v>
      </c>
      <c r="J20" s="38">
        <v>2600.4333333333334</v>
      </c>
      <c r="K20" s="38">
        <v>2649.3666666666668</v>
      </c>
      <c r="L20" s="38">
        <v>2681.4833333333336</v>
      </c>
      <c r="M20" s="28">
        <v>2617.25</v>
      </c>
      <c r="N20" s="28">
        <v>2536.1999999999998</v>
      </c>
      <c r="O20" s="39">
        <v>2774000</v>
      </c>
      <c r="P20" s="40">
        <v>-2.2479992806402303E-3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3910.35</v>
      </c>
      <c r="F21" s="37">
        <v>3999.8333333333335</v>
      </c>
      <c r="G21" s="38">
        <v>3796.4666666666672</v>
      </c>
      <c r="H21" s="38">
        <v>3682.5833333333335</v>
      </c>
      <c r="I21" s="38">
        <v>3479.2166666666672</v>
      </c>
      <c r="J21" s="38">
        <v>4113.7166666666672</v>
      </c>
      <c r="K21" s="38">
        <v>4317.083333333333</v>
      </c>
      <c r="L21" s="38">
        <v>4430.9666666666672</v>
      </c>
      <c r="M21" s="28">
        <v>4203.2</v>
      </c>
      <c r="N21" s="28">
        <v>3885.95</v>
      </c>
      <c r="O21" s="39">
        <v>15305250</v>
      </c>
      <c r="P21" s="40">
        <v>-3.8238739911481386E-3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859.35</v>
      </c>
      <c r="F22" s="37">
        <v>869.13333333333333</v>
      </c>
      <c r="G22" s="38">
        <v>842.81666666666661</v>
      </c>
      <c r="H22" s="38">
        <v>826.2833333333333</v>
      </c>
      <c r="I22" s="38">
        <v>799.96666666666658</v>
      </c>
      <c r="J22" s="38">
        <v>885.66666666666663</v>
      </c>
      <c r="K22" s="38">
        <v>911.98333333333346</v>
      </c>
      <c r="L22" s="38">
        <v>928.51666666666665</v>
      </c>
      <c r="M22" s="28">
        <v>895.45</v>
      </c>
      <c r="N22" s="28">
        <v>852.6</v>
      </c>
      <c r="O22" s="39">
        <v>66833750</v>
      </c>
      <c r="P22" s="40">
        <v>-1.6897726742286328E-3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3054.9</v>
      </c>
      <c r="F23" s="37">
        <v>3044</v>
      </c>
      <c r="G23" s="38">
        <v>3008.6</v>
      </c>
      <c r="H23" s="38">
        <v>2962.2999999999997</v>
      </c>
      <c r="I23" s="38">
        <v>2926.8999999999996</v>
      </c>
      <c r="J23" s="38">
        <v>3090.3</v>
      </c>
      <c r="K23" s="38">
        <v>3125.7</v>
      </c>
      <c r="L23" s="38">
        <v>3172.0000000000005</v>
      </c>
      <c r="M23" s="28">
        <v>3079.4</v>
      </c>
      <c r="N23" s="28">
        <v>2997.7</v>
      </c>
      <c r="O23" s="39">
        <v>269400</v>
      </c>
      <c r="P23" s="40">
        <v>2.6676829268292682E-2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645.1</v>
      </c>
      <c r="F24" s="37">
        <v>647.06666666666661</v>
      </c>
      <c r="G24" s="38">
        <v>640.63333333333321</v>
      </c>
      <c r="H24" s="38">
        <v>636.16666666666663</v>
      </c>
      <c r="I24" s="38">
        <v>629.73333333333323</v>
      </c>
      <c r="J24" s="38">
        <v>651.53333333333319</v>
      </c>
      <c r="K24" s="38">
        <v>657.96666666666658</v>
      </c>
      <c r="L24" s="38">
        <v>662.43333333333317</v>
      </c>
      <c r="M24" s="28">
        <v>653.5</v>
      </c>
      <c r="N24" s="28">
        <v>642.6</v>
      </c>
      <c r="O24" s="39">
        <v>4567000</v>
      </c>
      <c r="P24" s="40">
        <v>-3.6294576914960963E-2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540.4</v>
      </c>
      <c r="F25" s="37">
        <v>546.85</v>
      </c>
      <c r="G25" s="38">
        <v>527.80000000000007</v>
      </c>
      <c r="H25" s="38">
        <v>515.20000000000005</v>
      </c>
      <c r="I25" s="38">
        <v>496.15000000000009</v>
      </c>
      <c r="J25" s="38">
        <v>559.45000000000005</v>
      </c>
      <c r="K25" s="38">
        <v>578.5</v>
      </c>
      <c r="L25" s="38">
        <v>591.1</v>
      </c>
      <c r="M25" s="28">
        <v>565.9</v>
      </c>
      <c r="N25" s="28">
        <v>534.25</v>
      </c>
      <c r="O25" s="39">
        <v>80067600</v>
      </c>
      <c r="P25" s="40">
        <v>-1.5487867836861124E-3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4774.6499999999996</v>
      </c>
      <c r="F26" s="37">
        <v>4728.8499999999995</v>
      </c>
      <c r="G26" s="38">
        <v>4661.7499999999991</v>
      </c>
      <c r="H26" s="38">
        <v>4548.8499999999995</v>
      </c>
      <c r="I26" s="38">
        <v>4481.7499999999991</v>
      </c>
      <c r="J26" s="38">
        <v>4841.7499999999991</v>
      </c>
      <c r="K26" s="38">
        <v>4908.8499999999995</v>
      </c>
      <c r="L26" s="38">
        <v>5021.7499999999991</v>
      </c>
      <c r="M26" s="28">
        <v>4795.95</v>
      </c>
      <c r="N26" s="28">
        <v>4615.95</v>
      </c>
      <c r="O26" s="39">
        <v>1463125</v>
      </c>
      <c r="P26" s="40">
        <v>-4.1516541107107764E-2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320.5</v>
      </c>
      <c r="F27" s="37">
        <v>323.71666666666664</v>
      </c>
      <c r="G27" s="38">
        <v>316.0333333333333</v>
      </c>
      <c r="H27" s="38">
        <v>311.56666666666666</v>
      </c>
      <c r="I27" s="38">
        <v>303.88333333333333</v>
      </c>
      <c r="J27" s="38">
        <v>328.18333333333328</v>
      </c>
      <c r="K27" s="38">
        <v>335.86666666666656</v>
      </c>
      <c r="L27" s="38">
        <v>340.33333333333326</v>
      </c>
      <c r="M27" s="28">
        <v>331.4</v>
      </c>
      <c r="N27" s="28">
        <v>319.25</v>
      </c>
      <c r="O27" s="39">
        <v>15746500</v>
      </c>
      <c r="P27" s="40">
        <v>-2.4390243902439024E-3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143.1</v>
      </c>
      <c r="F28" s="37">
        <v>143.86666666666667</v>
      </c>
      <c r="G28" s="38">
        <v>141.23333333333335</v>
      </c>
      <c r="H28" s="38">
        <v>139.36666666666667</v>
      </c>
      <c r="I28" s="38">
        <v>136.73333333333335</v>
      </c>
      <c r="J28" s="38">
        <v>145.73333333333335</v>
      </c>
      <c r="K28" s="38">
        <v>148.36666666666667</v>
      </c>
      <c r="L28" s="38">
        <v>150.23333333333335</v>
      </c>
      <c r="M28" s="28">
        <v>146.5</v>
      </c>
      <c r="N28" s="28">
        <v>142</v>
      </c>
      <c r="O28" s="39">
        <v>73095000</v>
      </c>
      <c r="P28" s="40">
        <v>4.1901360076933647E-3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3080.65</v>
      </c>
      <c r="F29" s="37">
        <v>3085.5833333333335</v>
      </c>
      <c r="G29" s="38">
        <v>3055.166666666667</v>
      </c>
      <c r="H29" s="38">
        <v>3029.6833333333334</v>
      </c>
      <c r="I29" s="38">
        <v>2999.2666666666669</v>
      </c>
      <c r="J29" s="38">
        <v>3111.0666666666671</v>
      </c>
      <c r="K29" s="38">
        <v>3141.483333333334</v>
      </c>
      <c r="L29" s="38">
        <v>3166.9666666666672</v>
      </c>
      <c r="M29" s="28">
        <v>3116</v>
      </c>
      <c r="N29" s="28">
        <v>3060.1</v>
      </c>
      <c r="O29" s="39">
        <v>5860000</v>
      </c>
      <c r="P29" s="40">
        <v>-2.0096052317858239E-3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1970.5</v>
      </c>
      <c r="F30" s="37">
        <v>1992.0833333333333</v>
      </c>
      <c r="G30" s="38">
        <v>1941.2166666666665</v>
      </c>
      <c r="H30" s="38">
        <v>1911.9333333333332</v>
      </c>
      <c r="I30" s="38">
        <v>1861.0666666666664</v>
      </c>
      <c r="J30" s="38">
        <v>2021.3666666666666</v>
      </c>
      <c r="K30" s="38">
        <v>2072.2333333333336</v>
      </c>
      <c r="L30" s="38">
        <v>2101.5166666666664</v>
      </c>
      <c r="M30" s="28">
        <v>2042.95</v>
      </c>
      <c r="N30" s="28">
        <v>1962.8</v>
      </c>
      <c r="O30" s="39">
        <v>1634325</v>
      </c>
      <c r="P30" s="40">
        <v>-3.3540164346805299E-3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8080</v>
      </c>
      <c r="F31" s="37">
        <v>8133.166666666667</v>
      </c>
      <c r="G31" s="38">
        <v>7957.7333333333336</v>
      </c>
      <c r="H31" s="38">
        <v>7835.4666666666662</v>
      </c>
      <c r="I31" s="38">
        <v>7660.0333333333328</v>
      </c>
      <c r="J31" s="38">
        <v>8255.4333333333343</v>
      </c>
      <c r="K31" s="38">
        <v>8430.8666666666668</v>
      </c>
      <c r="L31" s="38">
        <v>8553.133333333335</v>
      </c>
      <c r="M31" s="28">
        <v>8308.6</v>
      </c>
      <c r="N31" s="28">
        <v>8010.9</v>
      </c>
      <c r="O31" s="39">
        <v>126525</v>
      </c>
      <c r="P31" s="40">
        <v>4.764740917212627E-3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668.25</v>
      </c>
      <c r="F32" s="37">
        <v>670.06666666666672</v>
      </c>
      <c r="G32" s="38">
        <v>659.38333333333344</v>
      </c>
      <c r="H32" s="38">
        <v>650.51666666666677</v>
      </c>
      <c r="I32" s="38">
        <v>639.83333333333348</v>
      </c>
      <c r="J32" s="38">
        <v>678.93333333333339</v>
      </c>
      <c r="K32" s="38">
        <v>689.61666666666656</v>
      </c>
      <c r="L32" s="38">
        <v>698.48333333333335</v>
      </c>
      <c r="M32" s="28">
        <v>680.75</v>
      </c>
      <c r="N32" s="28">
        <v>661.2</v>
      </c>
      <c r="O32" s="39">
        <v>8640000</v>
      </c>
      <c r="P32" s="40">
        <v>7.8152338737898057E-3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454.85</v>
      </c>
      <c r="F33" s="37">
        <v>451.7166666666667</v>
      </c>
      <c r="G33" s="38">
        <v>444.43333333333339</v>
      </c>
      <c r="H33" s="38">
        <v>434.01666666666671</v>
      </c>
      <c r="I33" s="38">
        <v>426.73333333333341</v>
      </c>
      <c r="J33" s="38">
        <v>462.13333333333338</v>
      </c>
      <c r="K33" s="38">
        <v>469.41666666666669</v>
      </c>
      <c r="L33" s="38">
        <v>479.83333333333337</v>
      </c>
      <c r="M33" s="28">
        <v>459</v>
      </c>
      <c r="N33" s="28">
        <v>441.3</v>
      </c>
      <c r="O33" s="39">
        <v>15843000</v>
      </c>
      <c r="P33" s="40">
        <v>-3.0205776854823484E-3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934.3</v>
      </c>
      <c r="F34" s="37">
        <v>940.69999999999993</v>
      </c>
      <c r="G34" s="38">
        <v>924.24999999999989</v>
      </c>
      <c r="H34" s="38">
        <v>914.19999999999993</v>
      </c>
      <c r="I34" s="38">
        <v>897.74999999999989</v>
      </c>
      <c r="J34" s="38">
        <v>950.74999999999989</v>
      </c>
      <c r="K34" s="38">
        <v>967.19999999999993</v>
      </c>
      <c r="L34" s="38">
        <v>977.24999999999989</v>
      </c>
      <c r="M34" s="28">
        <v>957.15</v>
      </c>
      <c r="N34" s="28">
        <v>930.65</v>
      </c>
      <c r="O34" s="39">
        <v>44804400</v>
      </c>
      <c r="P34" s="40">
        <v>-2.7783564212061244E-2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3627.4</v>
      </c>
      <c r="F35" s="37">
        <v>3630.7999999999997</v>
      </c>
      <c r="G35" s="38">
        <v>3599.5999999999995</v>
      </c>
      <c r="H35" s="38">
        <v>3571.7999999999997</v>
      </c>
      <c r="I35" s="38">
        <v>3540.5999999999995</v>
      </c>
      <c r="J35" s="38">
        <v>3658.5999999999995</v>
      </c>
      <c r="K35" s="38">
        <v>3689.7999999999993</v>
      </c>
      <c r="L35" s="38">
        <v>3717.5999999999995</v>
      </c>
      <c r="M35" s="28">
        <v>3662</v>
      </c>
      <c r="N35" s="28">
        <v>3603</v>
      </c>
      <c r="O35" s="39">
        <v>1175250</v>
      </c>
      <c r="P35" s="40">
        <v>-2.1236727045596503E-2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1584.7</v>
      </c>
      <c r="F36" s="37">
        <v>1598.7666666666667</v>
      </c>
      <c r="G36" s="38">
        <v>1564.3833333333332</v>
      </c>
      <c r="H36" s="38">
        <v>1544.0666666666666</v>
      </c>
      <c r="I36" s="38">
        <v>1509.6833333333332</v>
      </c>
      <c r="J36" s="38">
        <v>1619.0833333333333</v>
      </c>
      <c r="K36" s="38">
        <v>1653.4666666666669</v>
      </c>
      <c r="L36" s="38">
        <v>1673.7833333333333</v>
      </c>
      <c r="M36" s="28">
        <v>1633.15</v>
      </c>
      <c r="N36" s="28">
        <v>1578.45</v>
      </c>
      <c r="O36" s="39">
        <v>8840500</v>
      </c>
      <c r="P36" s="40">
        <v>2.9221724198148901E-2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6540.55</v>
      </c>
      <c r="F37" s="37">
        <v>6583.55</v>
      </c>
      <c r="G37" s="38">
        <v>6469.1</v>
      </c>
      <c r="H37" s="38">
        <v>6397.6500000000005</v>
      </c>
      <c r="I37" s="38">
        <v>6283.2000000000007</v>
      </c>
      <c r="J37" s="38">
        <v>6655</v>
      </c>
      <c r="K37" s="38">
        <v>6769.4499999999989</v>
      </c>
      <c r="L37" s="38">
        <v>6840.9</v>
      </c>
      <c r="M37" s="28">
        <v>6698</v>
      </c>
      <c r="N37" s="28">
        <v>6512.1</v>
      </c>
      <c r="O37" s="39">
        <v>6372250</v>
      </c>
      <c r="P37" s="40">
        <v>-5.2935986667973728E-4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2133.35</v>
      </c>
      <c r="F38" s="37">
        <v>2142.5</v>
      </c>
      <c r="G38" s="38">
        <v>2111.9499999999998</v>
      </c>
      <c r="H38" s="38">
        <v>2090.5499999999997</v>
      </c>
      <c r="I38" s="38">
        <v>2059.9999999999995</v>
      </c>
      <c r="J38" s="38">
        <v>2163.9</v>
      </c>
      <c r="K38" s="38">
        <v>2194.4500000000003</v>
      </c>
      <c r="L38" s="38">
        <v>2215.8500000000004</v>
      </c>
      <c r="M38" s="28">
        <v>2173.0500000000002</v>
      </c>
      <c r="N38" s="28">
        <v>2121.1</v>
      </c>
      <c r="O38" s="39">
        <v>2229900</v>
      </c>
      <c r="P38" s="40">
        <v>4.7196393350239507E-2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404.15</v>
      </c>
      <c r="F39" s="37">
        <v>403.93333333333339</v>
      </c>
      <c r="G39" s="38">
        <v>391.31666666666678</v>
      </c>
      <c r="H39" s="38">
        <v>378.48333333333341</v>
      </c>
      <c r="I39" s="38">
        <v>365.86666666666679</v>
      </c>
      <c r="J39" s="38">
        <v>416.76666666666677</v>
      </c>
      <c r="K39" s="38">
        <v>429.38333333333333</v>
      </c>
      <c r="L39" s="38">
        <v>442.21666666666675</v>
      </c>
      <c r="M39" s="28">
        <v>416.55</v>
      </c>
      <c r="N39" s="28">
        <v>391.1</v>
      </c>
      <c r="O39" s="39">
        <v>8676800</v>
      </c>
      <c r="P39" s="40">
        <v>1.8021400412990426E-2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244.1</v>
      </c>
      <c r="F40" s="37">
        <v>245.28333333333333</v>
      </c>
      <c r="G40" s="38">
        <v>239.56666666666666</v>
      </c>
      <c r="H40" s="38">
        <v>235.03333333333333</v>
      </c>
      <c r="I40" s="38">
        <v>229.31666666666666</v>
      </c>
      <c r="J40" s="38">
        <v>249.81666666666666</v>
      </c>
      <c r="K40" s="38">
        <v>255.5333333333333</v>
      </c>
      <c r="L40" s="38">
        <v>260.06666666666666</v>
      </c>
      <c r="M40" s="28">
        <v>251</v>
      </c>
      <c r="N40" s="28">
        <v>240.75</v>
      </c>
      <c r="O40" s="39">
        <v>51919200</v>
      </c>
      <c r="P40" s="40">
        <v>-1.2428527407813195E-2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178.25</v>
      </c>
      <c r="F41" s="37">
        <v>180.58333333333334</v>
      </c>
      <c r="G41" s="38">
        <v>173.86666666666667</v>
      </c>
      <c r="H41" s="38">
        <v>169.48333333333332</v>
      </c>
      <c r="I41" s="38">
        <v>162.76666666666665</v>
      </c>
      <c r="J41" s="38">
        <v>184.9666666666667</v>
      </c>
      <c r="K41" s="38">
        <v>191.68333333333334</v>
      </c>
      <c r="L41" s="38">
        <v>196.06666666666672</v>
      </c>
      <c r="M41" s="28">
        <v>187.3</v>
      </c>
      <c r="N41" s="28">
        <v>176.2</v>
      </c>
      <c r="O41" s="39">
        <v>89826750</v>
      </c>
      <c r="P41" s="40">
        <v>-2.9220779220779222E-3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1644.25</v>
      </c>
      <c r="F42" s="37">
        <v>1649.0833333333333</v>
      </c>
      <c r="G42" s="38">
        <v>1635.1666666666665</v>
      </c>
      <c r="H42" s="38">
        <v>1626.0833333333333</v>
      </c>
      <c r="I42" s="38">
        <v>1612.1666666666665</v>
      </c>
      <c r="J42" s="38">
        <v>1658.1666666666665</v>
      </c>
      <c r="K42" s="38">
        <v>1672.083333333333</v>
      </c>
      <c r="L42" s="38">
        <v>1681.1666666666665</v>
      </c>
      <c r="M42" s="28">
        <v>1663</v>
      </c>
      <c r="N42" s="28">
        <v>1640</v>
      </c>
      <c r="O42" s="39">
        <v>2610025</v>
      </c>
      <c r="P42" s="40">
        <v>-2.4964043558660366E-2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99.35</v>
      </c>
      <c r="F43" s="37">
        <v>100.08333333333333</v>
      </c>
      <c r="G43" s="38">
        <v>97.816666666666663</v>
      </c>
      <c r="H43" s="38">
        <v>96.283333333333331</v>
      </c>
      <c r="I43" s="38">
        <v>94.016666666666666</v>
      </c>
      <c r="J43" s="38">
        <v>101.61666666666666</v>
      </c>
      <c r="K43" s="38">
        <v>103.88333333333334</v>
      </c>
      <c r="L43" s="38">
        <v>105.41666666666666</v>
      </c>
      <c r="M43" s="28">
        <v>102.35</v>
      </c>
      <c r="N43" s="28">
        <v>98.55</v>
      </c>
      <c r="O43" s="39">
        <v>119586000</v>
      </c>
      <c r="P43" s="40">
        <v>1.6232216174926E-3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591.04999999999995</v>
      </c>
      <c r="F44" s="37">
        <v>592.35</v>
      </c>
      <c r="G44" s="38">
        <v>584.90000000000009</v>
      </c>
      <c r="H44" s="38">
        <v>578.75000000000011</v>
      </c>
      <c r="I44" s="38">
        <v>571.30000000000018</v>
      </c>
      <c r="J44" s="38">
        <v>598.5</v>
      </c>
      <c r="K44" s="38">
        <v>605.95000000000005</v>
      </c>
      <c r="L44" s="38">
        <v>612.09999999999991</v>
      </c>
      <c r="M44" s="28">
        <v>599.79999999999995</v>
      </c>
      <c r="N44" s="28">
        <v>586.20000000000005</v>
      </c>
      <c r="O44" s="39">
        <v>6218300</v>
      </c>
      <c r="P44" s="40">
        <v>-1.7211404728789986E-2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876.1</v>
      </c>
      <c r="F45" s="37">
        <v>884.76666666666677</v>
      </c>
      <c r="G45" s="38">
        <v>862.53333333333353</v>
      </c>
      <c r="H45" s="38">
        <v>848.96666666666681</v>
      </c>
      <c r="I45" s="38">
        <v>826.73333333333358</v>
      </c>
      <c r="J45" s="38">
        <v>898.33333333333348</v>
      </c>
      <c r="K45" s="38">
        <v>920.56666666666683</v>
      </c>
      <c r="L45" s="38">
        <v>934.13333333333344</v>
      </c>
      <c r="M45" s="28">
        <v>907</v>
      </c>
      <c r="N45" s="28">
        <v>871.2</v>
      </c>
      <c r="O45" s="39">
        <v>6420000</v>
      </c>
      <c r="P45" s="40">
        <v>1.4057810772389828E-2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817.65</v>
      </c>
      <c r="F46" s="37">
        <v>822.16666666666663</v>
      </c>
      <c r="G46" s="38">
        <v>811.48333333333323</v>
      </c>
      <c r="H46" s="38">
        <v>805.31666666666661</v>
      </c>
      <c r="I46" s="38">
        <v>794.63333333333321</v>
      </c>
      <c r="J46" s="38">
        <v>828.33333333333326</v>
      </c>
      <c r="K46" s="38">
        <v>839.01666666666665</v>
      </c>
      <c r="L46" s="38">
        <v>845.18333333333328</v>
      </c>
      <c r="M46" s="28">
        <v>832.85</v>
      </c>
      <c r="N46" s="28">
        <v>816</v>
      </c>
      <c r="O46" s="39">
        <v>40125150</v>
      </c>
      <c r="P46" s="40">
        <v>1.0430372479127294E-2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81.5</v>
      </c>
      <c r="F47" s="37">
        <v>83.233333333333334</v>
      </c>
      <c r="G47" s="38">
        <v>79.066666666666663</v>
      </c>
      <c r="H47" s="38">
        <v>76.633333333333326</v>
      </c>
      <c r="I47" s="38">
        <v>72.466666666666654</v>
      </c>
      <c r="J47" s="38">
        <v>85.666666666666671</v>
      </c>
      <c r="K47" s="38">
        <v>89.833333333333329</v>
      </c>
      <c r="L47" s="38">
        <v>92.26666666666668</v>
      </c>
      <c r="M47" s="28">
        <v>87.4</v>
      </c>
      <c r="N47" s="28">
        <v>80.8</v>
      </c>
      <c r="O47" s="39">
        <v>98332500</v>
      </c>
      <c r="P47" s="40">
        <v>8.8447233844723389E-2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272.2</v>
      </c>
      <c r="F48" s="37">
        <v>269.75</v>
      </c>
      <c r="G48" s="38">
        <v>266.14999999999998</v>
      </c>
      <c r="H48" s="38">
        <v>260.09999999999997</v>
      </c>
      <c r="I48" s="38">
        <v>256.49999999999994</v>
      </c>
      <c r="J48" s="38">
        <v>275.8</v>
      </c>
      <c r="K48" s="38">
        <v>279.40000000000003</v>
      </c>
      <c r="L48" s="38">
        <v>285.45000000000005</v>
      </c>
      <c r="M48" s="28">
        <v>273.35000000000002</v>
      </c>
      <c r="N48" s="28">
        <v>263.7</v>
      </c>
      <c r="O48" s="39">
        <v>23188600</v>
      </c>
      <c r="P48" s="40">
        <v>-4.4178991277967386E-2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17413.75</v>
      </c>
      <c r="F49" s="37">
        <v>17570.733333333334</v>
      </c>
      <c r="G49" s="38">
        <v>17161.866666666669</v>
      </c>
      <c r="H49" s="38">
        <v>16909.983333333334</v>
      </c>
      <c r="I49" s="38">
        <v>16501.116666666669</v>
      </c>
      <c r="J49" s="38">
        <v>17822.616666666669</v>
      </c>
      <c r="K49" s="38">
        <v>18231.48333333333</v>
      </c>
      <c r="L49" s="38">
        <v>18483.366666666669</v>
      </c>
      <c r="M49" s="28">
        <v>17979.599999999999</v>
      </c>
      <c r="N49" s="28">
        <v>17318.849999999999</v>
      </c>
      <c r="O49" s="39">
        <v>134900</v>
      </c>
      <c r="P49" s="40">
        <v>-5.5289347585698485E-3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334.7</v>
      </c>
      <c r="F50" s="37">
        <v>337.2</v>
      </c>
      <c r="G50" s="38">
        <v>330.65</v>
      </c>
      <c r="H50" s="38">
        <v>326.59999999999997</v>
      </c>
      <c r="I50" s="38">
        <v>320.04999999999995</v>
      </c>
      <c r="J50" s="38">
        <v>341.25</v>
      </c>
      <c r="K50" s="38">
        <v>347.80000000000007</v>
      </c>
      <c r="L50" s="38">
        <v>351.85</v>
      </c>
      <c r="M50" s="28">
        <v>343.75</v>
      </c>
      <c r="N50" s="28">
        <v>333.15</v>
      </c>
      <c r="O50" s="39">
        <v>19216800</v>
      </c>
      <c r="P50" s="40">
        <v>6.2205466540999057E-3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4439.3500000000004</v>
      </c>
      <c r="F51" s="37">
        <v>4462.4333333333334</v>
      </c>
      <c r="G51" s="38">
        <v>4400.2666666666664</v>
      </c>
      <c r="H51" s="38">
        <v>4361.1833333333334</v>
      </c>
      <c r="I51" s="38">
        <v>4299.0166666666664</v>
      </c>
      <c r="J51" s="38">
        <v>4501.5166666666664</v>
      </c>
      <c r="K51" s="38">
        <v>4563.6833333333325</v>
      </c>
      <c r="L51" s="38">
        <v>4602.7666666666664</v>
      </c>
      <c r="M51" s="28">
        <v>4524.6000000000004</v>
      </c>
      <c r="N51" s="28">
        <v>4423.3500000000004</v>
      </c>
      <c r="O51" s="39">
        <v>1329800</v>
      </c>
      <c r="P51" s="40">
        <v>-3.581786542923434E-2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300.75</v>
      </c>
      <c r="F52" s="37">
        <v>302.86666666666667</v>
      </c>
      <c r="G52" s="38">
        <v>297.23333333333335</v>
      </c>
      <c r="H52" s="38">
        <v>293.7166666666667</v>
      </c>
      <c r="I52" s="38">
        <v>288.08333333333337</v>
      </c>
      <c r="J52" s="38">
        <v>306.38333333333333</v>
      </c>
      <c r="K52" s="38">
        <v>312.01666666666665</v>
      </c>
      <c r="L52" s="38">
        <v>315.5333333333333</v>
      </c>
      <c r="M52" s="28">
        <v>308.5</v>
      </c>
      <c r="N52" s="28">
        <v>299.35000000000002</v>
      </c>
      <c r="O52" s="39">
        <v>8749300</v>
      </c>
      <c r="P52" s="40">
        <v>-3.169649280077913E-2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315.2</v>
      </c>
      <c r="F53" s="37">
        <v>319.11666666666662</v>
      </c>
      <c r="G53" s="38">
        <v>308.08333333333326</v>
      </c>
      <c r="H53" s="38">
        <v>300.96666666666664</v>
      </c>
      <c r="I53" s="38">
        <v>289.93333333333328</v>
      </c>
      <c r="J53" s="38">
        <v>326.23333333333323</v>
      </c>
      <c r="K53" s="38">
        <v>337.26666666666665</v>
      </c>
      <c r="L53" s="38">
        <v>344.38333333333321</v>
      </c>
      <c r="M53" s="28">
        <v>330.15</v>
      </c>
      <c r="N53" s="28">
        <v>312</v>
      </c>
      <c r="O53" s="39">
        <v>46780200</v>
      </c>
      <c r="P53" s="40">
        <v>-1.2369606110699424E-2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537.04999999999995</v>
      </c>
      <c r="F54" s="37">
        <v>541.29999999999995</v>
      </c>
      <c r="G54" s="38">
        <v>529.19999999999993</v>
      </c>
      <c r="H54" s="38">
        <v>521.35</v>
      </c>
      <c r="I54" s="38">
        <v>509.25</v>
      </c>
      <c r="J54" s="38">
        <v>549.14999999999986</v>
      </c>
      <c r="K54" s="38">
        <v>561.24999999999977</v>
      </c>
      <c r="L54" s="38">
        <v>569.0999999999998</v>
      </c>
      <c r="M54" s="28">
        <v>553.4</v>
      </c>
      <c r="N54" s="28">
        <v>533.45000000000005</v>
      </c>
      <c r="O54" s="39">
        <v>4662450</v>
      </c>
      <c r="P54" s="40">
        <v>-1.6251800041143797E-2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302.05</v>
      </c>
      <c r="F55" s="37">
        <v>305.8</v>
      </c>
      <c r="G55" s="38">
        <v>295.95000000000005</v>
      </c>
      <c r="H55" s="38">
        <v>289.85000000000002</v>
      </c>
      <c r="I55" s="38">
        <v>280.00000000000006</v>
      </c>
      <c r="J55" s="38">
        <v>311.90000000000003</v>
      </c>
      <c r="K55" s="38">
        <v>321.75000000000006</v>
      </c>
      <c r="L55" s="38">
        <v>327.85</v>
      </c>
      <c r="M55" s="28">
        <v>315.64999999999998</v>
      </c>
      <c r="N55" s="28">
        <v>299.7</v>
      </c>
      <c r="O55" s="39">
        <v>8419500</v>
      </c>
      <c r="P55" s="40">
        <v>-0.13124903265748336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725</v>
      </c>
      <c r="F56" s="37">
        <v>735.85</v>
      </c>
      <c r="G56" s="38">
        <v>712.2</v>
      </c>
      <c r="H56" s="38">
        <v>699.4</v>
      </c>
      <c r="I56" s="38">
        <v>675.75</v>
      </c>
      <c r="J56" s="38">
        <v>748.65000000000009</v>
      </c>
      <c r="K56" s="38">
        <v>772.3</v>
      </c>
      <c r="L56" s="38">
        <v>785.10000000000014</v>
      </c>
      <c r="M56" s="28">
        <v>759.5</v>
      </c>
      <c r="N56" s="28">
        <v>723.05</v>
      </c>
      <c r="O56" s="39">
        <v>7293750</v>
      </c>
      <c r="P56" s="40">
        <v>4.7200287150035894E-2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1130.8499999999999</v>
      </c>
      <c r="F57" s="37">
        <v>1118.1666666666667</v>
      </c>
      <c r="G57" s="38">
        <v>1103.3833333333334</v>
      </c>
      <c r="H57" s="38">
        <v>1075.9166666666667</v>
      </c>
      <c r="I57" s="38">
        <v>1061.1333333333334</v>
      </c>
      <c r="J57" s="38">
        <v>1145.6333333333334</v>
      </c>
      <c r="K57" s="38">
        <v>1160.4166666666667</v>
      </c>
      <c r="L57" s="38">
        <v>1187.8833333333334</v>
      </c>
      <c r="M57" s="28">
        <v>1132.95</v>
      </c>
      <c r="N57" s="28">
        <v>1090.7</v>
      </c>
      <c r="O57" s="39">
        <v>7911150</v>
      </c>
      <c r="P57" s="40">
        <v>4.6247743488352103E-2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224.65</v>
      </c>
      <c r="F58" s="37">
        <v>225.20000000000002</v>
      </c>
      <c r="G58" s="38">
        <v>221.95000000000005</v>
      </c>
      <c r="H58" s="38">
        <v>219.25000000000003</v>
      </c>
      <c r="I58" s="38">
        <v>216.00000000000006</v>
      </c>
      <c r="J58" s="38">
        <v>227.90000000000003</v>
      </c>
      <c r="K58" s="38">
        <v>231.14999999999998</v>
      </c>
      <c r="L58" s="38">
        <v>233.85000000000002</v>
      </c>
      <c r="M58" s="28">
        <v>228.45</v>
      </c>
      <c r="N58" s="28">
        <v>222.5</v>
      </c>
      <c r="O58" s="39">
        <v>28324800</v>
      </c>
      <c r="P58" s="40">
        <v>1.9192987758803084E-2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3922.6</v>
      </c>
      <c r="F59" s="37">
        <v>3942.7999999999997</v>
      </c>
      <c r="G59" s="38">
        <v>3878.3999999999996</v>
      </c>
      <c r="H59" s="38">
        <v>3834.2</v>
      </c>
      <c r="I59" s="38">
        <v>3769.7999999999997</v>
      </c>
      <c r="J59" s="38">
        <v>3986.9999999999995</v>
      </c>
      <c r="K59" s="38">
        <v>4051.4</v>
      </c>
      <c r="L59" s="38">
        <v>4095.5999999999995</v>
      </c>
      <c r="M59" s="28">
        <v>4007.2</v>
      </c>
      <c r="N59" s="28">
        <v>3898.6</v>
      </c>
      <c r="O59" s="39">
        <v>697350</v>
      </c>
      <c r="P59" s="40">
        <v>7.5856090160381449E-3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1582.8</v>
      </c>
      <c r="F60" s="37">
        <v>1591.9333333333334</v>
      </c>
      <c r="G60" s="38">
        <v>1570.8666666666668</v>
      </c>
      <c r="H60" s="38">
        <v>1558.9333333333334</v>
      </c>
      <c r="I60" s="38">
        <v>1537.8666666666668</v>
      </c>
      <c r="J60" s="38">
        <v>1603.8666666666668</v>
      </c>
      <c r="K60" s="38">
        <v>1624.9333333333334</v>
      </c>
      <c r="L60" s="38">
        <v>1636.8666666666668</v>
      </c>
      <c r="M60" s="28">
        <v>1613</v>
      </c>
      <c r="N60" s="28">
        <v>1580</v>
      </c>
      <c r="O60" s="39">
        <v>2356900</v>
      </c>
      <c r="P60" s="40">
        <v>4.4749403341288784E-3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748.65</v>
      </c>
      <c r="F61" s="37">
        <v>752.4</v>
      </c>
      <c r="G61" s="38">
        <v>737.55</v>
      </c>
      <c r="H61" s="38">
        <v>726.44999999999993</v>
      </c>
      <c r="I61" s="38">
        <v>711.59999999999991</v>
      </c>
      <c r="J61" s="38">
        <v>763.5</v>
      </c>
      <c r="K61" s="38">
        <v>778.35000000000014</v>
      </c>
      <c r="L61" s="38">
        <v>789.45</v>
      </c>
      <c r="M61" s="28">
        <v>767.25</v>
      </c>
      <c r="N61" s="28">
        <v>741.3</v>
      </c>
      <c r="O61" s="39">
        <v>7124000</v>
      </c>
      <c r="P61" s="40">
        <v>-5.8916776750330253E-2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913.9</v>
      </c>
      <c r="F62" s="37">
        <v>918.7166666666667</v>
      </c>
      <c r="G62" s="38">
        <v>902.43333333333339</v>
      </c>
      <c r="H62" s="38">
        <v>890.9666666666667</v>
      </c>
      <c r="I62" s="38">
        <v>874.68333333333339</v>
      </c>
      <c r="J62" s="38">
        <v>930.18333333333339</v>
      </c>
      <c r="K62" s="38">
        <v>946.4666666666667</v>
      </c>
      <c r="L62" s="38">
        <v>957.93333333333339</v>
      </c>
      <c r="M62" s="28">
        <v>935</v>
      </c>
      <c r="N62" s="28">
        <v>907.25</v>
      </c>
      <c r="O62" s="39">
        <v>3320100</v>
      </c>
      <c r="P62" s="40">
        <v>-2.1039343572480541E-3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349.65</v>
      </c>
      <c r="F63" s="37">
        <v>352.2166666666667</v>
      </c>
      <c r="G63" s="38">
        <v>346.18333333333339</v>
      </c>
      <c r="H63" s="38">
        <v>342.7166666666667</v>
      </c>
      <c r="I63" s="38">
        <v>336.68333333333339</v>
      </c>
      <c r="J63" s="38">
        <v>355.68333333333339</v>
      </c>
      <c r="K63" s="38">
        <v>361.7166666666667</v>
      </c>
      <c r="L63" s="38">
        <v>365.18333333333339</v>
      </c>
      <c r="M63" s="28">
        <v>358.25</v>
      </c>
      <c r="N63" s="28">
        <v>348.75</v>
      </c>
      <c r="O63" s="39">
        <v>4950000</v>
      </c>
      <c r="P63" s="40">
        <v>-5.1724137931034482E-2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177.15</v>
      </c>
      <c r="F64" s="37">
        <v>177.29999999999998</v>
      </c>
      <c r="G64" s="38">
        <v>172.24999999999997</v>
      </c>
      <c r="H64" s="38">
        <v>167.35</v>
      </c>
      <c r="I64" s="38">
        <v>162.29999999999998</v>
      </c>
      <c r="J64" s="38">
        <v>182.19999999999996</v>
      </c>
      <c r="K64" s="38">
        <v>187.24999999999997</v>
      </c>
      <c r="L64" s="38">
        <v>192.14999999999995</v>
      </c>
      <c r="M64" s="28">
        <v>182.35</v>
      </c>
      <c r="N64" s="28">
        <v>172.4</v>
      </c>
      <c r="O64" s="39">
        <v>12580000</v>
      </c>
      <c r="P64" s="40">
        <v>0.13078651685393258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1451.25</v>
      </c>
      <c r="F65" s="37">
        <v>1464.6166666666668</v>
      </c>
      <c r="G65" s="38">
        <v>1431.0833333333335</v>
      </c>
      <c r="H65" s="38">
        <v>1410.9166666666667</v>
      </c>
      <c r="I65" s="38">
        <v>1377.3833333333334</v>
      </c>
      <c r="J65" s="38">
        <v>1484.7833333333335</v>
      </c>
      <c r="K65" s="38">
        <v>1518.3166666666668</v>
      </c>
      <c r="L65" s="38">
        <v>1538.4833333333336</v>
      </c>
      <c r="M65" s="28">
        <v>1498.15</v>
      </c>
      <c r="N65" s="28">
        <v>1444.45</v>
      </c>
      <c r="O65" s="39">
        <v>2364600</v>
      </c>
      <c r="P65" s="40">
        <v>-3.2170923379174855E-2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578.5</v>
      </c>
      <c r="F66" s="37">
        <v>580.65</v>
      </c>
      <c r="G66" s="38">
        <v>573.75</v>
      </c>
      <c r="H66" s="38">
        <v>569</v>
      </c>
      <c r="I66" s="38">
        <v>562.1</v>
      </c>
      <c r="J66" s="38">
        <v>585.4</v>
      </c>
      <c r="K66" s="38">
        <v>592.29999999999984</v>
      </c>
      <c r="L66" s="38">
        <v>597.04999999999995</v>
      </c>
      <c r="M66" s="28">
        <v>587.54999999999995</v>
      </c>
      <c r="N66" s="28">
        <v>575.9</v>
      </c>
      <c r="O66" s="39">
        <v>12091250</v>
      </c>
      <c r="P66" s="40">
        <v>1.0129490392648287E-2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1852.4</v>
      </c>
      <c r="F67" s="37">
        <v>1851.8</v>
      </c>
      <c r="G67" s="38">
        <v>1812.6</v>
      </c>
      <c r="H67" s="38">
        <v>1772.8</v>
      </c>
      <c r="I67" s="38">
        <v>1733.6</v>
      </c>
      <c r="J67" s="38">
        <v>1891.6</v>
      </c>
      <c r="K67" s="38">
        <v>1930.8000000000002</v>
      </c>
      <c r="L67" s="38">
        <v>1970.6</v>
      </c>
      <c r="M67" s="28">
        <v>1891</v>
      </c>
      <c r="N67" s="28">
        <v>1812</v>
      </c>
      <c r="O67" s="39">
        <v>1288000</v>
      </c>
      <c r="P67" s="40">
        <v>-7.8683834048640919E-2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2054.8000000000002</v>
      </c>
      <c r="F68" s="37">
        <v>2074.9833333333336</v>
      </c>
      <c r="G68" s="38">
        <v>2026.5666666666671</v>
      </c>
      <c r="H68" s="38">
        <v>1998.3333333333335</v>
      </c>
      <c r="I68" s="38">
        <v>1949.916666666667</v>
      </c>
      <c r="J68" s="38">
        <v>2103.2166666666672</v>
      </c>
      <c r="K68" s="38">
        <v>2151.6333333333332</v>
      </c>
      <c r="L68" s="38">
        <v>2179.8666666666672</v>
      </c>
      <c r="M68" s="28">
        <v>2123.4</v>
      </c>
      <c r="N68" s="28">
        <v>2046.75</v>
      </c>
      <c r="O68" s="39">
        <v>1608250</v>
      </c>
      <c r="P68" s="40">
        <v>1.4988955506468917E-2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210.95</v>
      </c>
      <c r="F69" s="37">
        <v>213.98333333333335</v>
      </c>
      <c r="G69" s="38">
        <v>204.9666666666667</v>
      </c>
      <c r="H69" s="38">
        <v>198.98333333333335</v>
      </c>
      <c r="I69" s="38">
        <v>189.9666666666667</v>
      </c>
      <c r="J69" s="38">
        <v>219.9666666666667</v>
      </c>
      <c r="K69" s="38">
        <v>228.98333333333335</v>
      </c>
      <c r="L69" s="38">
        <v>234.9666666666667</v>
      </c>
      <c r="M69" s="28">
        <v>223</v>
      </c>
      <c r="N69" s="28">
        <v>208</v>
      </c>
      <c r="O69" s="39">
        <v>15996700</v>
      </c>
      <c r="P69" s="40">
        <v>-7.3283627916138044E-2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3513.8</v>
      </c>
      <c r="F70" s="37">
        <v>3464.0666666666671</v>
      </c>
      <c r="G70" s="38">
        <v>3404.6333333333341</v>
      </c>
      <c r="H70" s="38">
        <v>3295.4666666666672</v>
      </c>
      <c r="I70" s="38">
        <v>3236.0333333333342</v>
      </c>
      <c r="J70" s="38">
        <v>3573.233333333334</v>
      </c>
      <c r="K70" s="38">
        <v>3632.6666666666674</v>
      </c>
      <c r="L70" s="38">
        <v>3741.8333333333339</v>
      </c>
      <c r="M70" s="28">
        <v>3523.5</v>
      </c>
      <c r="N70" s="28">
        <v>3354.9</v>
      </c>
      <c r="O70" s="39">
        <v>2704650</v>
      </c>
      <c r="P70" s="40">
        <v>-1.7169955303608417E-2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3944.25</v>
      </c>
      <c r="F71" s="37">
        <v>4015.8666666666663</v>
      </c>
      <c r="G71" s="38">
        <v>3858.333333333333</v>
      </c>
      <c r="H71" s="38">
        <v>3772.4166666666665</v>
      </c>
      <c r="I71" s="38">
        <v>3614.8833333333332</v>
      </c>
      <c r="J71" s="38">
        <v>4101.7833333333328</v>
      </c>
      <c r="K71" s="38">
        <v>4259.3166666666666</v>
      </c>
      <c r="L71" s="38">
        <v>4345.2333333333327</v>
      </c>
      <c r="M71" s="28">
        <v>4173.3999999999996</v>
      </c>
      <c r="N71" s="28">
        <v>3929.95</v>
      </c>
      <c r="O71" s="39">
        <v>654250</v>
      </c>
      <c r="P71" s="40">
        <v>9.064388414252969E-2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381.2</v>
      </c>
      <c r="F72" s="37">
        <v>385.73333333333335</v>
      </c>
      <c r="G72" s="38">
        <v>374.16666666666669</v>
      </c>
      <c r="H72" s="38">
        <v>367.13333333333333</v>
      </c>
      <c r="I72" s="38">
        <v>355.56666666666666</v>
      </c>
      <c r="J72" s="38">
        <v>392.76666666666671</v>
      </c>
      <c r="K72" s="38">
        <v>404.33333333333331</v>
      </c>
      <c r="L72" s="38">
        <v>411.36666666666673</v>
      </c>
      <c r="M72" s="28">
        <v>397.3</v>
      </c>
      <c r="N72" s="28">
        <v>378.7</v>
      </c>
      <c r="O72" s="39">
        <v>45723150</v>
      </c>
      <c r="P72" s="40">
        <v>-3.7389897537300019E-3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4429.1499999999996</v>
      </c>
      <c r="F73" s="37">
        <v>4420.75</v>
      </c>
      <c r="G73" s="38">
        <v>4387.2</v>
      </c>
      <c r="H73" s="38">
        <v>4345.25</v>
      </c>
      <c r="I73" s="38">
        <v>4311.7</v>
      </c>
      <c r="J73" s="38">
        <v>4462.7</v>
      </c>
      <c r="K73" s="38">
        <v>4496.2499999999991</v>
      </c>
      <c r="L73" s="38">
        <v>4538.2</v>
      </c>
      <c r="M73" s="28">
        <v>4454.3</v>
      </c>
      <c r="N73" s="28">
        <v>4378.8</v>
      </c>
      <c r="O73" s="39">
        <v>2273250</v>
      </c>
      <c r="P73" s="40">
        <v>-2.8629419933767761E-2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3286.8</v>
      </c>
      <c r="F74" s="37">
        <v>3306.3833333333332</v>
      </c>
      <c r="G74" s="38">
        <v>3259.4166666666665</v>
      </c>
      <c r="H74" s="38">
        <v>3232.0333333333333</v>
      </c>
      <c r="I74" s="38">
        <v>3185.0666666666666</v>
      </c>
      <c r="J74" s="38">
        <v>3333.7666666666664</v>
      </c>
      <c r="K74" s="38">
        <v>3380.7333333333336</v>
      </c>
      <c r="L74" s="38">
        <v>3408.1166666666663</v>
      </c>
      <c r="M74" s="28">
        <v>3353.35</v>
      </c>
      <c r="N74" s="28">
        <v>3279</v>
      </c>
      <c r="O74" s="39">
        <v>2967650</v>
      </c>
      <c r="P74" s="40">
        <v>-1.0733870026834675E-2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2156.35</v>
      </c>
      <c r="F75" s="37">
        <v>2171.0666666666666</v>
      </c>
      <c r="G75" s="38">
        <v>2128.2333333333331</v>
      </c>
      <c r="H75" s="38">
        <v>2100.1166666666663</v>
      </c>
      <c r="I75" s="38">
        <v>2057.2833333333328</v>
      </c>
      <c r="J75" s="38">
        <v>2199.1833333333334</v>
      </c>
      <c r="K75" s="38">
        <v>2242.0166666666673</v>
      </c>
      <c r="L75" s="38">
        <v>2270.1333333333337</v>
      </c>
      <c r="M75" s="28">
        <v>2213.9</v>
      </c>
      <c r="N75" s="28">
        <v>2142.9499999999998</v>
      </c>
      <c r="O75" s="39">
        <v>1106600</v>
      </c>
      <c r="P75" s="40">
        <v>-5.2284503061705137E-2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187.5</v>
      </c>
      <c r="F76" s="37">
        <v>188.98333333333335</v>
      </c>
      <c r="G76" s="38">
        <v>184.9666666666667</v>
      </c>
      <c r="H76" s="38">
        <v>182.43333333333334</v>
      </c>
      <c r="I76" s="38">
        <v>178.41666666666669</v>
      </c>
      <c r="J76" s="38">
        <v>191.51666666666671</v>
      </c>
      <c r="K76" s="38">
        <v>195.53333333333336</v>
      </c>
      <c r="L76" s="38">
        <v>198.06666666666672</v>
      </c>
      <c r="M76" s="28">
        <v>193</v>
      </c>
      <c r="N76" s="28">
        <v>186.45</v>
      </c>
      <c r="O76" s="39">
        <v>25866000</v>
      </c>
      <c r="P76" s="40">
        <v>8.9875017553714374E-3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131.19999999999999</v>
      </c>
      <c r="F77" s="37">
        <v>132.89999999999998</v>
      </c>
      <c r="G77" s="38">
        <v>128.94999999999996</v>
      </c>
      <c r="H77" s="38">
        <v>126.69999999999999</v>
      </c>
      <c r="I77" s="38">
        <v>122.74999999999997</v>
      </c>
      <c r="J77" s="38">
        <v>135.14999999999995</v>
      </c>
      <c r="K77" s="38">
        <v>139.1</v>
      </c>
      <c r="L77" s="38">
        <v>141.34999999999994</v>
      </c>
      <c r="M77" s="28">
        <v>136.85</v>
      </c>
      <c r="N77" s="28">
        <v>130.65</v>
      </c>
      <c r="O77" s="39">
        <v>78525000</v>
      </c>
      <c r="P77" s="40">
        <v>1.5715948777648429E-2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103.3</v>
      </c>
      <c r="F78" s="37">
        <v>103.89999999999999</v>
      </c>
      <c r="G78" s="38">
        <v>101.69999999999999</v>
      </c>
      <c r="H78" s="38">
        <v>100.1</v>
      </c>
      <c r="I78" s="38">
        <v>97.899999999999991</v>
      </c>
      <c r="J78" s="38">
        <v>105.49999999999999</v>
      </c>
      <c r="K78" s="38">
        <v>107.7</v>
      </c>
      <c r="L78" s="38">
        <v>109.29999999999998</v>
      </c>
      <c r="M78" s="28">
        <v>106.1</v>
      </c>
      <c r="N78" s="28">
        <v>102.3</v>
      </c>
      <c r="O78" s="39">
        <v>19864000</v>
      </c>
      <c r="P78" s="40">
        <v>3.3549783549783552E-2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95.5</v>
      </c>
      <c r="F79" s="37">
        <v>96.3</v>
      </c>
      <c r="G79" s="38">
        <v>93.899999999999991</v>
      </c>
      <c r="H79" s="38">
        <v>92.3</v>
      </c>
      <c r="I79" s="38">
        <v>89.899999999999991</v>
      </c>
      <c r="J79" s="38">
        <v>97.899999999999991</v>
      </c>
      <c r="K79" s="38">
        <v>100.3</v>
      </c>
      <c r="L79" s="38">
        <v>101.89999999999999</v>
      </c>
      <c r="M79" s="28">
        <v>98.7</v>
      </c>
      <c r="N79" s="28">
        <v>94.7</v>
      </c>
      <c r="O79" s="39">
        <v>63546750</v>
      </c>
      <c r="P79" s="40">
        <v>6.2300782381918282E-3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441.65</v>
      </c>
      <c r="F80" s="37">
        <v>432.66666666666669</v>
      </c>
      <c r="G80" s="38">
        <v>422.43333333333339</v>
      </c>
      <c r="H80" s="38">
        <v>403.2166666666667</v>
      </c>
      <c r="I80" s="38">
        <v>392.98333333333341</v>
      </c>
      <c r="J80" s="38">
        <v>451.88333333333338</v>
      </c>
      <c r="K80" s="38">
        <v>462.11666666666662</v>
      </c>
      <c r="L80" s="38">
        <v>481.33333333333337</v>
      </c>
      <c r="M80" s="28">
        <v>442.9</v>
      </c>
      <c r="N80" s="28">
        <v>413.45</v>
      </c>
      <c r="O80" s="39">
        <v>6047150</v>
      </c>
      <c r="P80" s="40">
        <v>5.9082629864443591E-2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41.1</v>
      </c>
      <c r="F81" s="37">
        <v>41.68333333333333</v>
      </c>
      <c r="G81" s="38">
        <v>40.216666666666661</v>
      </c>
      <c r="H81" s="38">
        <v>39.333333333333329</v>
      </c>
      <c r="I81" s="38">
        <v>37.86666666666666</v>
      </c>
      <c r="J81" s="38">
        <v>42.566666666666663</v>
      </c>
      <c r="K81" s="38">
        <v>44.033333333333331</v>
      </c>
      <c r="L81" s="38">
        <v>44.916666666666664</v>
      </c>
      <c r="M81" s="28">
        <v>43.15</v>
      </c>
      <c r="N81" s="28">
        <v>40.799999999999997</v>
      </c>
      <c r="O81" s="39">
        <v>155722500</v>
      </c>
      <c r="P81" s="40">
        <v>4.4992743105950654E-3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553.04999999999995</v>
      </c>
      <c r="F82" s="37">
        <v>559.61666666666667</v>
      </c>
      <c r="G82" s="38">
        <v>542.93333333333339</v>
      </c>
      <c r="H82" s="38">
        <v>532.81666666666672</v>
      </c>
      <c r="I82" s="38">
        <v>516.13333333333344</v>
      </c>
      <c r="J82" s="38">
        <v>569.73333333333335</v>
      </c>
      <c r="K82" s="38">
        <v>586.41666666666652</v>
      </c>
      <c r="L82" s="38">
        <v>596.5333333333333</v>
      </c>
      <c r="M82" s="28">
        <v>576.29999999999995</v>
      </c>
      <c r="N82" s="28">
        <v>549.5</v>
      </c>
      <c r="O82" s="39">
        <v>6432400</v>
      </c>
      <c r="P82" s="40">
        <v>-2.425557089331493E-2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885.35</v>
      </c>
      <c r="F83" s="37">
        <v>886.9666666666667</v>
      </c>
      <c r="G83" s="38">
        <v>871.03333333333342</v>
      </c>
      <c r="H83" s="38">
        <v>856.7166666666667</v>
      </c>
      <c r="I83" s="38">
        <v>840.78333333333342</v>
      </c>
      <c r="J83" s="38">
        <v>901.28333333333342</v>
      </c>
      <c r="K83" s="38">
        <v>917.21666666666681</v>
      </c>
      <c r="L83" s="38">
        <v>931.53333333333342</v>
      </c>
      <c r="M83" s="28">
        <v>902.9</v>
      </c>
      <c r="N83" s="28">
        <v>872.65</v>
      </c>
      <c r="O83" s="39">
        <v>5171000</v>
      </c>
      <c r="P83" s="40">
        <v>-7.2950662315223649E-3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1259.4000000000001</v>
      </c>
      <c r="F84" s="37">
        <v>1271.8833333333334</v>
      </c>
      <c r="G84" s="38">
        <v>1240.166666666667</v>
      </c>
      <c r="H84" s="38">
        <v>1220.9333333333336</v>
      </c>
      <c r="I84" s="38">
        <v>1189.2166666666672</v>
      </c>
      <c r="J84" s="38">
        <v>1291.1166666666668</v>
      </c>
      <c r="K84" s="38">
        <v>1322.8333333333335</v>
      </c>
      <c r="L84" s="38">
        <v>1342.0666666666666</v>
      </c>
      <c r="M84" s="28">
        <v>1303.5999999999999</v>
      </c>
      <c r="N84" s="28">
        <v>1252.6500000000001</v>
      </c>
      <c r="O84" s="39">
        <v>4111050</v>
      </c>
      <c r="P84" s="40">
        <v>4.1094468428090787E-3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336.25</v>
      </c>
      <c r="F85" s="37">
        <v>333.58333333333331</v>
      </c>
      <c r="G85" s="38">
        <v>328.21666666666664</v>
      </c>
      <c r="H85" s="38">
        <v>320.18333333333334</v>
      </c>
      <c r="I85" s="38">
        <v>314.81666666666666</v>
      </c>
      <c r="J85" s="38">
        <v>341.61666666666662</v>
      </c>
      <c r="K85" s="38">
        <v>346.98333333333329</v>
      </c>
      <c r="L85" s="38">
        <v>355.01666666666659</v>
      </c>
      <c r="M85" s="28">
        <v>338.95</v>
      </c>
      <c r="N85" s="28">
        <v>325.55</v>
      </c>
      <c r="O85" s="39">
        <v>7548000</v>
      </c>
      <c r="P85" s="40">
        <v>-6.5806791260858118E-3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1738.25</v>
      </c>
      <c r="F86" s="37">
        <v>1748.2</v>
      </c>
      <c r="G86" s="38">
        <v>1723.4</v>
      </c>
      <c r="H86" s="38">
        <v>1708.55</v>
      </c>
      <c r="I86" s="38">
        <v>1683.75</v>
      </c>
      <c r="J86" s="38">
        <v>1763.0500000000002</v>
      </c>
      <c r="K86" s="38">
        <v>1787.85</v>
      </c>
      <c r="L86" s="38">
        <v>1802.7000000000003</v>
      </c>
      <c r="M86" s="28">
        <v>1773</v>
      </c>
      <c r="N86" s="28">
        <v>1733.35</v>
      </c>
      <c r="O86" s="39">
        <v>7302175</v>
      </c>
      <c r="P86" s="40">
        <v>6.349829798376538E-3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515.15</v>
      </c>
      <c r="F87" s="37">
        <v>521.06666666666661</v>
      </c>
      <c r="G87" s="38">
        <v>507.18333333333317</v>
      </c>
      <c r="H87" s="38">
        <v>499.21666666666658</v>
      </c>
      <c r="I87" s="38">
        <v>485.33333333333314</v>
      </c>
      <c r="J87" s="38">
        <v>529.03333333333319</v>
      </c>
      <c r="K87" s="38">
        <v>542.91666666666663</v>
      </c>
      <c r="L87" s="38">
        <v>550.88333333333321</v>
      </c>
      <c r="M87" s="28">
        <v>534.95000000000005</v>
      </c>
      <c r="N87" s="28">
        <v>513.1</v>
      </c>
      <c r="O87" s="39">
        <v>4720000</v>
      </c>
      <c r="P87" s="40">
        <v>-2.0492866407263294E-2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2582.85</v>
      </c>
      <c r="F88" s="37">
        <v>2608.6166666666668</v>
      </c>
      <c r="G88" s="38">
        <v>2538.6333333333337</v>
      </c>
      <c r="H88" s="38">
        <v>2494.416666666667</v>
      </c>
      <c r="I88" s="38">
        <v>2424.4333333333338</v>
      </c>
      <c r="J88" s="38">
        <v>2652.8333333333335</v>
      </c>
      <c r="K88" s="38">
        <v>2722.8166666666671</v>
      </c>
      <c r="L88" s="38">
        <v>2767.0333333333333</v>
      </c>
      <c r="M88" s="28">
        <v>2678.6</v>
      </c>
      <c r="N88" s="28">
        <v>2564.4</v>
      </c>
      <c r="O88" s="39">
        <v>3679550</v>
      </c>
      <c r="P88" s="40">
        <v>-2.3020245602389643E-2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1159.75</v>
      </c>
      <c r="F89" s="37">
        <v>1166.6166666666668</v>
      </c>
      <c r="G89" s="38">
        <v>1148.9333333333336</v>
      </c>
      <c r="H89" s="38">
        <v>1138.1166666666668</v>
      </c>
      <c r="I89" s="38">
        <v>1120.4333333333336</v>
      </c>
      <c r="J89" s="38">
        <v>1177.4333333333336</v>
      </c>
      <c r="K89" s="38">
        <v>1195.116666666667</v>
      </c>
      <c r="L89" s="38">
        <v>1205.9333333333336</v>
      </c>
      <c r="M89" s="28">
        <v>1184.3</v>
      </c>
      <c r="N89" s="28">
        <v>1155.8</v>
      </c>
      <c r="O89" s="39">
        <v>5073000</v>
      </c>
      <c r="P89" s="40">
        <v>-1.3779527559055118E-3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1044.4000000000001</v>
      </c>
      <c r="F90" s="37">
        <v>1045.7833333333335</v>
      </c>
      <c r="G90" s="38">
        <v>1036.5666666666671</v>
      </c>
      <c r="H90" s="38">
        <v>1028.7333333333336</v>
      </c>
      <c r="I90" s="38">
        <v>1019.5166666666671</v>
      </c>
      <c r="J90" s="38">
        <v>1053.616666666667</v>
      </c>
      <c r="K90" s="38">
        <v>1062.8333333333337</v>
      </c>
      <c r="L90" s="38">
        <v>1070.666666666667</v>
      </c>
      <c r="M90" s="28">
        <v>1055</v>
      </c>
      <c r="N90" s="28">
        <v>1037.95</v>
      </c>
      <c r="O90" s="39">
        <v>10683400</v>
      </c>
      <c r="P90" s="40">
        <v>-1.4394137660298351E-3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2669.15</v>
      </c>
      <c r="F91" s="37">
        <v>2680.9666666666667</v>
      </c>
      <c r="G91" s="38">
        <v>2642.5333333333333</v>
      </c>
      <c r="H91" s="38">
        <v>2615.9166666666665</v>
      </c>
      <c r="I91" s="38">
        <v>2577.4833333333331</v>
      </c>
      <c r="J91" s="38">
        <v>2707.5833333333335</v>
      </c>
      <c r="K91" s="38">
        <v>2746.0166666666669</v>
      </c>
      <c r="L91" s="38">
        <v>2772.6333333333337</v>
      </c>
      <c r="M91" s="28">
        <v>2719.4</v>
      </c>
      <c r="N91" s="28">
        <v>2654.35</v>
      </c>
      <c r="O91" s="39">
        <v>15917700</v>
      </c>
      <c r="P91" s="40">
        <v>3.3301524859296189E-2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2227.9499999999998</v>
      </c>
      <c r="F92" s="37">
        <v>2251</v>
      </c>
      <c r="G92" s="38">
        <v>2198.4499999999998</v>
      </c>
      <c r="H92" s="38">
        <v>2168.9499999999998</v>
      </c>
      <c r="I92" s="38">
        <v>2116.3999999999996</v>
      </c>
      <c r="J92" s="38">
        <v>2280.5</v>
      </c>
      <c r="K92" s="38">
        <v>2333.0500000000002</v>
      </c>
      <c r="L92" s="38">
        <v>2362.5500000000002</v>
      </c>
      <c r="M92" s="28">
        <v>2303.5500000000002</v>
      </c>
      <c r="N92" s="28">
        <v>2221.5</v>
      </c>
      <c r="O92" s="39">
        <v>1831500</v>
      </c>
      <c r="P92" s="40">
        <v>-2.8794145720649061E-2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1624.55</v>
      </c>
      <c r="F93" s="37">
        <v>1629.2</v>
      </c>
      <c r="G93" s="38">
        <v>1607.3500000000001</v>
      </c>
      <c r="H93" s="38">
        <v>1590.15</v>
      </c>
      <c r="I93" s="38">
        <v>1568.3000000000002</v>
      </c>
      <c r="J93" s="38">
        <v>1646.4</v>
      </c>
      <c r="K93" s="38">
        <v>1668.25</v>
      </c>
      <c r="L93" s="38">
        <v>1685.45</v>
      </c>
      <c r="M93" s="28">
        <v>1651.05</v>
      </c>
      <c r="N93" s="28">
        <v>1612</v>
      </c>
      <c r="O93" s="39">
        <v>58565650</v>
      </c>
      <c r="P93" s="40">
        <v>-1.2287316862700959E-3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575.85</v>
      </c>
      <c r="F94" s="37">
        <v>579.48333333333346</v>
      </c>
      <c r="G94" s="38">
        <v>569.01666666666688</v>
      </c>
      <c r="H94" s="38">
        <v>562.18333333333339</v>
      </c>
      <c r="I94" s="38">
        <v>551.71666666666681</v>
      </c>
      <c r="J94" s="38">
        <v>586.31666666666695</v>
      </c>
      <c r="K94" s="38">
        <v>596.78333333333342</v>
      </c>
      <c r="L94" s="38">
        <v>603.61666666666702</v>
      </c>
      <c r="M94" s="28">
        <v>589.95000000000005</v>
      </c>
      <c r="N94" s="28">
        <v>572.65</v>
      </c>
      <c r="O94" s="39">
        <v>14506800</v>
      </c>
      <c r="P94" s="40">
        <v>-4.6041210657408104E-3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2753.95</v>
      </c>
      <c r="F95" s="37">
        <v>2761.6666666666665</v>
      </c>
      <c r="G95" s="38">
        <v>2727.6333333333332</v>
      </c>
      <c r="H95" s="38">
        <v>2701.3166666666666</v>
      </c>
      <c r="I95" s="38">
        <v>2667.2833333333333</v>
      </c>
      <c r="J95" s="38">
        <v>2787.9833333333331</v>
      </c>
      <c r="K95" s="38">
        <v>2822.0166666666669</v>
      </c>
      <c r="L95" s="38">
        <v>2848.333333333333</v>
      </c>
      <c r="M95" s="28">
        <v>2795.7</v>
      </c>
      <c r="N95" s="28">
        <v>2735.35</v>
      </c>
      <c r="O95" s="39">
        <v>2732400</v>
      </c>
      <c r="P95" s="40">
        <v>1.3802315227070348E-2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456.7</v>
      </c>
      <c r="F96" s="37">
        <v>457.59999999999997</v>
      </c>
      <c r="G96" s="38">
        <v>451.29999999999995</v>
      </c>
      <c r="H96" s="38">
        <v>445.9</v>
      </c>
      <c r="I96" s="38">
        <v>439.59999999999997</v>
      </c>
      <c r="J96" s="38">
        <v>462.99999999999994</v>
      </c>
      <c r="K96" s="38">
        <v>469.3</v>
      </c>
      <c r="L96" s="38">
        <v>474.69999999999993</v>
      </c>
      <c r="M96" s="28">
        <v>463.9</v>
      </c>
      <c r="N96" s="28">
        <v>452.2</v>
      </c>
      <c r="O96" s="39">
        <v>18885750</v>
      </c>
      <c r="P96" s="40">
        <v>-8.8366692251677786E-3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110.25</v>
      </c>
      <c r="F97" s="37">
        <v>111.01666666666667</v>
      </c>
      <c r="G97" s="38">
        <v>108.68333333333334</v>
      </c>
      <c r="H97" s="38">
        <v>107.11666666666667</v>
      </c>
      <c r="I97" s="38">
        <v>104.78333333333335</v>
      </c>
      <c r="J97" s="38">
        <v>112.58333333333333</v>
      </c>
      <c r="K97" s="38">
        <v>114.91666666666667</v>
      </c>
      <c r="L97" s="38">
        <v>116.48333333333332</v>
      </c>
      <c r="M97" s="28">
        <v>113.35</v>
      </c>
      <c r="N97" s="28">
        <v>109.45</v>
      </c>
      <c r="O97" s="39">
        <v>21300500</v>
      </c>
      <c r="P97" s="40">
        <v>1.9035909408398954E-2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233.1</v>
      </c>
      <c r="F98" s="37">
        <v>236.16666666666666</v>
      </c>
      <c r="G98" s="38">
        <v>229.18333333333331</v>
      </c>
      <c r="H98" s="38">
        <v>225.26666666666665</v>
      </c>
      <c r="I98" s="38">
        <v>218.2833333333333</v>
      </c>
      <c r="J98" s="38">
        <v>240.08333333333331</v>
      </c>
      <c r="K98" s="38">
        <v>247.06666666666666</v>
      </c>
      <c r="L98" s="38">
        <v>250.98333333333332</v>
      </c>
      <c r="M98" s="28">
        <v>243.15</v>
      </c>
      <c r="N98" s="28">
        <v>232.25</v>
      </c>
      <c r="O98" s="39">
        <v>23360400</v>
      </c>
      <c r="P98" s="40">
        <v>6.8660537646921911E-3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2678.4</v>
      </c>
      <c r="F99" s="37">
        <v>2680.8333333333335</v>
      </c>
      <c r="G99" s="38">
        <v>2658.916666666667</v>
      </c>
      <c r="H99" s="38">
        <v>2639.4333333333334</v>
      </c>
      <c r="I99" s="38">
        <v>2617.5166666666669</v>
      </c>
      <c r="J99" s="38">
        <v>2700.3166666666671</v>
      </c>
      <c r="K99" s="38">
        <v>2722.233333333334</v>
      </c>
      <c r="L99" s="38">
        <v>2741.7166666666672</v>
      </c>
      <c r="M99" s="28">
        <v>2702.75</v>
      </c>
      <c r="N99" s="28">
        <v>2661.35</v>
      </c>
      <c r="O99" s="39">
        <v>7052700</v>
      </c>
      <c r="P99" s="40">
        <v>9.2298445951747229E-3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41509.35</v>
      </c>
      <c r="F100" s="37">
        <v>41189.683333333327</v>
      </c>
      <c r="G100" s="38">
        <v>40529.666666666657</v>
      </c>
      <c r="H100" s="38">
        <v>39549.98333333333</v>
      </c>
      <c r="I100" s="38">
        <v>38889.96666666666</v>
      </c>
      <c r="J100" s="38">
        <v>42169.366666666654</v>
      </c>
      <c r="K100" s="38">
        <v>42829.383333333331</v>
      </c>
      <c r="L100" s="38">
        <v>43809.066666666651</v>
      </c>
      <c r="M100" s="28">
        <v>41849.699999999997</v>
      </c>
      <c r="N100" s="28">
        <v>40210</v>
      </c>
      <c r="O100" s="39">
        <v>37755</v>
      </c>
      <c r="P100" s="40">
        <v>-3.1550596383224314E-2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146.15</v>
      </c>
      <c r="F101" s="37">
        <v>147.73333333333335</v>
      </c>
      <c r="G101" s="38">
        <v>136.81666666666669</v>
      </c>
      <c r="H101" s="38">
        <v>127.48333333333335</v>
      </c>
      <c r="I101" s="38">
        <v>116.56666666666669</v>
      </c>
      <c r="J101" s="38">
        <v>157.06666666666669</v>
      </c>
      <c r="K101" s="38">
        <v>167.98333333333332</v>
      </c>
      <c r="L101" s="38">
        <v>177.31666666666669</v>
      </c>
      <c r="M101" s="28">
        <v>158.65</v>
      </c>
      <c r="N101" s="28">
        <v>138.4</v>
      </c>
      <c r="O101" s="39">
        <v>43908000</v>
      </c>
      <c r="P101" s="40">
        <v>-4.7383493881801617E-2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896.25</v>
      </c>
      <c r="F102" s="37">
        <v>901.38333333333321</v>
      </c>
      <c r="G102" s="38">
        <v>885.1666666666664</v>
      </c>
      <c r="H102" s="38">
        <v>874.08333333333314</v>
      </c>
      <c r="I102" s="38">
        <v>857.86666666666633</v>
      </c>
      <c r="J102" s="38">
        <v>912.46666666666647</v>
      </c>
      <c r="K102" s="38">
        <v>928.68333333333317</v>
      </c>
      <c r="L102" s="38">
        <v>939.76666666666654</v>
      </c>
      <c r="M102" s="28">
        <v>917.6</v>
      </c>
      <c r="N102" s="28">
        <v>890.3</v>
      </c>
      <c r="O102" s="39">
        <v>71068225</v>
      </c>
      <c r="P102" s="40">
        <v>1.9430556282736596E-2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1225.8</v>
      </c>
      <c r="F103" s="37">
        <v>1233.7166666666665</v>
      </c>
      <c r="G103" s="38">
        <v>1213.083333333333</v>
      </c>
      <c r="H103" s="38">
        <v>1200.3666666666666</v>
      </c>
      <c r="I103" s="38">
        <v>1179.7333333333331</v>
      </c>
      <c r="J103" s="38">
        <v>1246.4333333333329</v>
      </c>
      <c r="K103" s="38">
        <v>1267.0666666666666</v>
      </c>
      <c r="L103" s="38">
        <v>1279.7833333333328</v>
      </c>
      <c r="M103" s="28">
        <v>1254.3499999999999</v>
      </c>
      <c r="N103" s="28">
        <v>1221</v>
      </c>
      <c r="O103" s="39">
        <v>3207475</v>
      </c>
      <c r="P103" s="40">
        <v>-4.2221929014381841E-3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454.85</v>
      </c>
      <c r="F104" s="37">
        <v>456.76666666666671</v>
      </c>
      <c r="G104" s="38">
        <v>450.98333333333341</v>
      </c>
      <c r="H104" s="38">
        <v>447.11666666666667</v>
      </c>
      <c r="I104" s="38">
        <v>441.33333333333337</v>
      </c>
      <c r="J104" s="38">
        <v>460.63333333333344</v>
      </c>
      <c r="K104" s="38">
        <v>466.41666666666674</v>
      </c>
      <c r="L104" s="38">
        <v>470.28333333333347</v>
      </c>
      <c r="M104" s="28">
        <v>462.55</v>
      </c>
      <c r="N104" s="28">
        <v>452.9</v>
      </c>
      <c r="O104" s="39">
        <v>19222500</v>
      </c>
      <c r="P104" s="40">
        <v>-4.0002996479137014E-2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8.0500000000000007</v>
      </c>
      <c r="F105" s="37">
        <v>8.1166666666666654</v>
      </c>
      <c r="G105" s="38">
        <v>7.8833333333333311</v>
      </c>
      <c r="H105" s="38">
        <v>7.7166666666666659</v>
      </c>
      <c r="I105" s="38">
        <v>7.4833333333333316</v>
      </c>
      <c r="J105" s="38">
        <v>8.2833333333333314</v>
      </c>
      <c r="K105" s="38">
        <v>8.5166666666666657</v>
      </c>
      <c r="L105" s="38">
        <v>8.68333333333333</v>
      </c>
      <c r="M105" s="28">
        <v>8.35</v>
      </c>
      <c r="N105" s="28">
        <v>7.95</v>
      </c>
      <c r="O105" s="39">
        <v>646730000</v>
      </c>
      <c r="P105" s="40">
        <v>2.8269337785197551E-2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80.95</v>
      </c>
      <c r="F106" s="37">
        <v>81.95</v>
      </c>
      <c r="G106" s="38">
        <v>79</v>
      </c>
      <c r="H106" s="38">
        <v>77.05</v>
      </c>
      <c r="I106" s="38">
        <v>74.099999999999994</v>
      </c>
      <c r="J106" s="38">
        <v>83.9</v>
      </c>
      <c r="K106" s="38">
        <v>86.850000000000023</v>
      </c>
      <c r="L106" s="38">
        <v>88.800000000000011</v>
      </c>
      <c r="M106" s="28">
        <v>84.9</v>
      </c>
      <c r="N106" s="28">
        <v>80</v>
      </c>
      <c r="O106" s="39">
        <v>105790000</v>
      </c>
      <c r="P106" s="40">
        <v>-1.4807226671633452E-2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59.2</v>
      </c>
      <c r="F107" s="37">
        <v>60.016666666666673</v>
      </c>
      <c r="G107" s="38">
        <v>57.983333333333348</v>
      </c>
      <c r="H107" s="38">
        <v>56.766666666666673</v>
      </c>
      <c r="I107" s="38">
        <v>54.733333333333348</v>
      </c>
      <c r="J107" s="38">
        <v>61.233333333333348</v>
      </c>
      <c r="K107" s="38">
        <v>63.266666666666666</v>
      </c>
      <c r="L107" s="38">
        <v>64.483333333333348</v>
      </c>
      <c r="M107" s="28">
        <v>62.05</v>
      </c>
      <c r="N107" s="28">
        <v>58.8</v>
      </c>
      <c r="O107" s="39">
        <v>177585000</v>
      </c>
      <c r="P107" s="40">
        <v>1.8058302519563162E-2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141.30000000000001</v>
      </c>
      <c r="F108" s="37">
        <v>142.78333333333333</v>
      </c>
      <c r="G108" s="38">
        <v>139.31666666666666</v>
      </c>
      <c r="H108" s="38">
        <v>137.33333333333334</v>
      </c>
      <c r="I108" s="38">
        <v>133.86666666666667</v>
      </c>
      <c r="J108" s="38">
        <v>144.76666666666665</v>
      </c>
      <c r="K108" s="38">
        <v>148.23333333333329</v>
      </c>
      <c r="L108" s="38">
        <v>150.21666666666664</v>
      </c>
      <c r="M108" s="28">
        <v>146.25</v>
      </c>
      <c r="N108" s="28">
        <v>140.80000000000001</v>
      </c>
      <c r="O108" s="39">
        <v>54810000</v>
      </c>
      <c r="P108" s="40">
        <v>1.9744645224307543E-2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438.9</v>
      </c>
      <c r="F109" s="37">
        <v>441.61666666666662</v>
      </c>
      <c r="G109" s="38">
        <v>434.63333333333321</v>
      </c>
      <c r="H109" s="38">
        <v>430.36666666666662</v>
      </c>
      <c r="I109" s="38">
        <v>423.38333333333321</v>
      </c>
      <c r="J109" s="38">
        <v>445.88333333333321</v>
      </c>
      <c r="K109" s="38">
        <v>452.86666666666667</v>
      </c>
      <c r="L109" s="38">
        <v>457.13333333333321</v>
      </c>
      <c r="M109" s="28">
        <v>448.6</v>
      </c>
      <c r="N109" s="28">
        <v>437.35</v>
      </c>
      <c r="O109" s="39">
        <v>8482375</v>
      </c>
      <c r="P109" s="40">
        <v>-1.6578989319304956E-2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310.05</v>
      </c>
      <c r="F110" s="37">
        <v>314.81666666666666</v>
      </c>
      <c r="G110" s="38">
        <v>301.43333333333334</v>
      </c>
      <c r="H110" s="38">
        <v>292.81666666666666</v>
      </c>
      <c r="I110" s="38">
        <v>279.43333333333334</v>
      </c>
      <c r="J110" s="38">
        <v>323.43333333333334</v>
      </c>
      <c r="K110" s="38">
        <v>336.81666666666666</v>
      </c>
      <c r="L110" s="38">
        <v>345.43333333333334</v>
      </c>
      <c r="M110" s="28">
        <v>328.2</v>
      </c>
      <c r="N110" s="28">
        <v>306.2</v>
      </c>
      <c r="O110" s="39">
        <v>33415020</v>
      </c>
      <c r="P110" s="40">
        <v>9.2420724935896627E-3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225.8</v>
      </c>
      <c r="F111" s="37">
        <v>229.68333333333337</v>
      </c>
      <c r="G111" s="38">
        <v>219.71666666666673</v>
      </c>
      <c r="H111" s="38">
        <v>213.63333333333335</v>
      </c>
      <c r="I111" s="38">
        <v>203.66666666666671</v>
      </c>
      <c r="J111" s="38">
        <v>235.76666666666674</v>
      </c>
      <c r="K111" s="38">
        <v>245.73333333333338</v>
      </c>
      <c r="L111" s="38">
        <v>251.81666666666675</v>
      </c>
      <c r="M111" s="28">
        <v>239.65</v>
      </c>
      <c r="N111" s="28">
        <v>223.6</v>
      </c>
      <c r="O111" s="39">
        <v>16947600</v>
      </c>
      <c r="P111" s="40">
        <v>5.0323508267433502E-2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4419.6499999999996</v>
      </c>
      <c r="F112" s="37">
        <v>4468.416666666667</v>
      </c>
      <c r="G112" s="38">
        <v>4356.2333333333336</v>
      </c>
      <c r="H112" s="38">
        <v>4292.8166666666666</v>
      </c>
      <c r="I112" s="38">
        <v>4180.6333333333332</v>
      </c>
      <c r="J112" s="38">
        <v>4531.8333333333339</v>
      </c>
      <c r="K112" s="38">
        <v>4644.0166666666664</v>
      </c>
      <c r="L112" s="38">
        <v>4707.4333333333343</v>
      </c>
      <c r="M112" s="28">
        <v>4580.6000000000004</v>
      </c>
      <c r="N112" s="28">
        <v>4405</v>
      </c>
      <c r="O112" s="39">
        <v>304950</v>
      </c>
      <c r="P112" s="40">
        <v>-2.6807084729535663E-2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2018</v>
      </c>
      <c r="F113" s="37">
        <v>2030.3</v>
      </c>
      <c r="G113" s="38">
        <v>1974.6</v>
      </c>
      <c r="H113" s="38">
        <v>1931.2</v>
      </c>
      <c r="I113" s="38">
        <v>1875.5</v>
      </c>
      <c r="J113" s="38">
        <v>2073.6999999999998</v>
      </c>
      <c r="K113" s="38">
        <v>2129.4</v>
      </c>
      <c r="L113" s="38">
        <v>2172.7999999999997</v>
      </c>
      <c r="M113" s="28">
        <v>2086</v>
      </c>
      <c r="N113" s="28">
        <v>1986.9</v>
      </c>
      <c r="O113" s="39">
        <v>3092400</v>
      </c>
      <c r="P113" s="40">
        <v>-4.1740262154875897E-2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1205.05</v>
      </c>
      <c r="F114" s="37">
        <v>1213.25</v>
      </c>
      <c r="G114" s="38">
        <v>1184.8</v>
      </c>
      <c r="H114" s="38">
        <v>1164.55</v>
      </c>
      <c r="I114" s="38">
        <v>1136.0999999999999</v>
      </c>
      <c r="J114" s="38">
        <v>1233.5</v>
      </c>
      <c r="K114" s="38">
        <v>1261.9499999999998</v>
      </c>
      <c r="L114" s="38">
        <v>1282.2</v>
      </c>
      <c r="M114" s="28">
        <v>1241.7</v>
      </c>
      <c r="N114" s="28">
        <v>1193</v>
      </c>
      <c r="O114" s="39">
        <v>26594100</v>
      </c>
      <c r="P114" s="40">
        <v>-2.1361859972179903E-2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191</v>
      </c>
      <c r="F115" s="37">
        <v>191.6</v>
      </c>
      <c r="G115" s="38">
        <v>189.39999999999998</v>
      </c>
      <c r="H115" s="38">
        <v>187.79999999999998</v>
      </c>
      <c r="I115" s="38">
        <v>185.59999999999997</v>
      </c>
      <c r="J115" s="38">
        <v>193.2</v>
      </c>
      <c r="K115" s="38">
        <v>195.39999999999998</v>
      </c>
      <c r="L115" s="38">
        <v>197</v>
      </c>
      <c r="M115" s="28">
        <v>193.8</v>
      </c>
      <c r="N115" s="28">
        <v>190</v>
      </c>
      <c r="O115" s="39">
        <v>15638000</v>
      </c>
      <c r="P115" s="40">
        <v>1.6933721777130373E-2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1516.45</v>
      </c>
      <c r="F116" s="37">
        <v>1516.55</v>
      </c>
      <c r="G116" s="38">
        <v>1508.3</v>
      </c>
      <c r="H116" s="38">
        <v>1500.15</v>
      </c>
      <c r="I116" s="38">
        <v>1491.9</v>
      </c>
      <c r="J116" s="38">
        <v>1524.6999999999998</v>
      </c>
      <c r="K116" s="38">
        <v>1532.9499999999998</v>
      </c>
      <c r="L116" s="38">
        <v>1541.0999999999997</v>
      </c>
      <c r="M116" s="28">
        <v>1524.8</v>
      </c>
      <c r="N116" s="28">
        <v>1508.4</v>
      </c>
      <c r="O116" s="39">
        <v>32059900</v>
      </c>
      <c r="P116" s="40">
        <v>-1.1369593506966072E-2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429.05</v>
      </c>
      <c r="F117" s="37">
        <v>431.88333333333338</v>
      </c>
      <c r="G117" s="38">
        <v>422.16666666666674</v>
      </c>
      <c r="H117" s="38">
        <v>415.28333333333336</v>
      </c>
      <c r="I117" s="38">
        <v>405.56666666666672</v>
      </c>
      <c r="J117" s="38">
        <v>438.76666666666677</v>
      </c>
      <c r="K117" s="38">
        <v>448.48333333333335</v>
      </c>
      <c r="L117" s="38">
        <v>455.36666666666679</v>
      </c>
      <c r="M117" s="28">
        <v>441.6</v>
      </c>
      <c r="N117" s="28">
        <v>425</v>
      </c>
      <c r="O117" s="39">
        <v>5441250</v>
      </c>
      <c r="P117" s="40">
        <v>-2.2939486442808403E-2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76.75</v>
      </c>
      <c r="F118" s="37">
        <v>77.133333333333326</v>
      </c>
      <c r="G118" s="38">
        <v>75.916666666666657</v>
      </c>
      <c r="H118" s="38">
        <v>75.083333333333329</v>
      </c>
      <c r="I118" s="38">
        <v>73.86666666666666</v>
      </c>
      <c r="J118" s="38">
        <v>77.966666666666654</v>
      </c>
      <c r="K118" s="38">
        <v>79.183333333333323</v>
      </c>
      <c r="L118" s="38">
        <v>80.016666666666652</v>
      </c>
      <c r="M118" s="28">
        <v>78.349999999999994</v>
      </c>
      <c r="N118" s="28">
        <v>76.3</v>
      </c>
      <c r="O118" s="39">
        <v>83547750</v>
      </c>
      <c r="P118" s="40">
        <v>-6.6079295154185024E-3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900.15</v>
      </c>
      <c r="F119" s="37">
        <v>891.4666666666667</v>
      </c>
      <c r="G119" s="38">
        <v>874.28333333333342</v>
      </c>
      <c r="H119" s="38">
        <v>848.41666666666674</v>
      </c>
      <c r="I119" s="38">
        <v>831.23333333333346</v>
      </c>
      <c r="J119" s="38">
        <v>917.33333333333337</v>
      </c>
      <c r="K119" s="38">
        <v>934.51666666666677</v>
      </c>
      <c r="L119" s="38">
        <v>960.38333333333333</v>
      </c>
      <c r="M119" s="28">
        <v>908.65</v>
      </c>
      <c r="N119" s="28">
        <v>865.6</v>
      </c>
      <c r="O119" s="39">
        <v>2098850</v>
      </c>
      <c r="P119" s="40">
        <v>0.1153713298791019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652.79999999999995</v>
      </c>
      <c r="F120" s="37">
        <v>660.9</v>
      </c>
      <c r="G120" s="38">
        <v>641.9</v>
      </c>
      <c r="H120" s="38">
        <v>631</v>
      </c>
      <c r="I120" s="38">
        <v>612</v>
      </c>
      <c r="J120" s="38">
        <v>671.8</v>
      </c>
      <c r="K120" s="38">
        <v>690.8</v>
      </c>
      <c r="L120" s="38">
        <v>701.69999999999993</v>
      </c>
      <c r="M120" s="28">
        <v>679.9</v>
      </c>
      <c r="N120" s="28">
        <v>650</v>
      </c>
      <c r="O120" s="39">
        <v>19565875</v>
      </c>
      <c r="P120" s="40">
        <v>-2.5324731932699851E-2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336.1</v>
      </c>
      <c r="F121" s="37">
        <v>337.83333333333331</v>
      </c>
      <c r="G121" s="38">
        <v>333.71666666666664</v>
      </c>
      <c r="H121" s="38">
        <v>331.33333333333331</v>
      </c>
      <c r="I121" s="38">
        <v>327.21666666666664</v>
      </c>
      <c r="J121" s="38">
        <v>340.21666666666664</v>
      </c>
      <c r="K121" s="38">
        <v>344.33333333333331</v>
      </c>
      <c r="L121" s="38">
        <v>346.71666666666664</v>
      </c>
      <c r="M121" s="28">
        <v>341.95</v>
      </c>
      <c r="N121" s="28">
        <v>335.45</v>
      </c>
      <c r="O121" s="39">
        <v>74662400</v>
      </c>
      <c r="P121" s="40">
        <v>-1.4654335064825373E-2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549.20000000000005</v>
      </c>
      <c r="F122" s="37">
        <v>551.33333333333337</v>
      </c>
      <c r="G122" s="38">
        <v>540.16666666666674</v>
      </c>
      <c r="H122" s="38">
        <v>531.13333333333333</v>
      </c>
      <c r="I122" s="38">
        <v>519.9666666666667</v>
      </c>
      <c r="J122" s="38">
        <v>560.36666666666679</v>
      </c>
      <c r="K122" s="38">
        <v>571.53333333333353</v>
      </c>
      <c r="L122" s="38">
        <v>580.56666666666683</v>
      </c>
      <c r="M122" s="28">
        <v>562.5</v>
      </c>
      <c r="N122" s="28">
        <v>542.29999999999995</v>
      </c>
      <c r="O122" s="39">
        <v>21998750</v>
      </c>
      <c r="P122" s="40">
        <v>-1.1514266456975961E-2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3018.15</v>
      </c>
      <c r="F123" s="37">
        <v>3050.8333333333335</v>
      </c>
      <c r="G123" s="38">
        <v>2948.3166666666671</v>
      </c>
      <c r="H123" s="38">
        <v>2878.4833333333336</v>
      </c>
      <c r="I123" s="38">
        <v>2775.9666666666672</v>
      </c>
      <c r="J123" s="38">
        <v>3120.666666666667</v>
      </c>
      <c r="K123" s="38">
        <v>3223.1833333333334</v>
      </c>
      <c r="L123" s="38">
        <v>3293.0166666666669</v>
      </c>
      <c r="M123" s="28">
        <v>3153.35</v>
      </c>
      <c r="N123" s="28">
        <v>2981</v>
      </c>
      <c r="O123" s="39">
        <v>581500</v>
      </c>
      <c r="P123" s="40">
        <v>-2.3099538009239817E-2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744.25</v>
      </c>
      <c r="F124" s="37">
        <v>745.36666666666667</v>
      </c>
      <c r="G124" s="38">
        <v>737.88333333333333</v>
      </c>
      <c r="H124" s="38">
        <v>731.51666666666665</v>
      </c>
      <c r="I124" s="38">
        <v>724.0333333333333</v>
      </c>
      <c r="J124" s="38">
        <v>751.73333333333335</v>
      </c>
      <c r="K124" s="38">
        <v>759.2166666666667</v>
      </c>
      <c r="L124" s="38">
        <v>765.58333333333337</v>
      </c>
      <c r="M124" s="28">
        <v>752.85</v>
      </c>
      <c r="N124" s="28">
        <v>739</v>
      </c>
      <c r="O124" s="39">
        <v>22611150</v>
      </c>
      <c r="P124" s="40">
        <v>4.4377811094452775E-3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522.6</v>
      </c>
      <c r="F125" s="37">
        <v>526.4</v>
      </c>
      <c r="G125" s="38">
        <v>516.9</v>
      </c>
      <c r="H125" s="38">
        <v>511.20000000000005</v>
      </c>
      <c r="I125" s="38">
        <v>501.70000000000005</v>
      </c>
      <c r="J125" s="38">
        <v>532.09999999999991</v>
      </c>
      <c r="K125" s="38">
        <v>541.59999999999991</v>
      </c>
      <c r="L125" s="38">
        <v>547.29999999999984</v>
      </c>
      <c r="M125" s="28">
        <v>535.9</v>
      </c>
      <c r="N125" s="28">
        <v>520.70000000000005</v>
      </c>
      <c r="O125" s="39">
        <v>16818750</v>
      </c>
      <c r="P125" s="40">
        <v>-5.9106021425932766E-3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1823.2</v>
      </c>
      <c r="F126" s="37">
        <v>1835.8</v>
      </c>
      <c r="G126" s="38">
        <v>1801.3</v>
      </c>
      <c r="H126" s="38">
        <v>1779.4</v>
      </c>
      <c r="I126" s="38">
        <v>1744.9</v>
      </c>
      <c r="J126" s="38">
        <v>1857.6999999999998</v>
      </c>
      <c r="K126" s="38">
        <v>1892.1999999999998</v>
      </c>
      <c r="L126" s="38">
        <v>1914.0999999999997</v>
      </c>
      <c r="M126" s="28">
        <v>1870.3</v>
      </c>
      <c r="N126" s="28">
        <v>1813.9</v>
      </c>
      <c r="O126" s="39">
        <v>31075200</v>
      </c>
      <c r="P126" s="40">
        <v>-2.452522502856996E-3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89.2</v>
      </c>
      <c r="F127" s="37">
        <v>90.183333333333337</v>
      </c>
      <c r="G127" s="38">
        <v>87.466666666666669</v>
      </c>
      <c r="H127" s="38">
        <v>85.733333333333334</v>
      </c>
      <c r="I127" s="38">
        <v>83.016666666666666</v>
      </c>
      <c r="J127" s="38">
        <v>91.916666666666671</v>
      </c>
      <c r="K127" s="38">
        <v>94.63333333333334</v>
      </c>
      <c r="L127" s="38">
        <v>96.366666666666674</v>
      </c>
      <c r="M127" s="28">
        <v>92.9</v>
      </c>
      <c r="N127" s="28">
        <v>88.45</v>
      </c>
      <c r="O127" s="39">
        <v>63869068</v>
      </c>
      <c r="P127" s="40">
        <v>-6.2482643710080532E-3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2429.65</v>
      </c>
      <c r="F128" s="37">
        <v>2398.5499999999997</v>
      </c>
      <c r="G128" s="38">
        <v>2349.4499999999994</v>
      </c>
      <c r="H128" s="38">
        <v>2269.2499999999995</v>
      </c>
      <c r="I128" s="38">
        <v>2220.1499999999992</v>
      </c>
      <c r="J128" s="38">
        <v>2478.7499999999995</v>
      </c>
      <c r="K128" s="38">
        <v>2527.85</v>
      </c>
      <c r="L128" s="38">
        <v>2608.0499999999997</v>
      </c>
      <c r="M128" s="28">
        <v>2447.65</v>
      </c>
      <c r="N128" s="28">
        <v>2318.35</v>
      </c>
      <c r="O128" s="39">
        <v>1648750</v>
      </c>
      <c r="P128" s="40">
        <v>3.5972353125981779E-2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395.3</v>
      </c>
      <c r="F129" s="37">
        <v>395.2166666666667</v>
      </c>
      <c r="G129" s="38">
        <v>386.58333333333337</v>
      </c>
      <c r="H129" s="38">
        <v>377.86666666666667</v>
      </c>
      <c r="I129" s="38">
        <v>369.23333333333335</v>
      </c>
      <c r="J129" s="38">
        <v>403.93333333333339</v>
      </c>
      <c r="K129" s="38">
        <v>412.56666666666672</v>
      </c>
      <c r="L129" s="38">
        <v>421.28333333333342</v>
      </c>
      <c r="M129" s="28">
        <v>403.85</v>
      </c>
      <c r="N129" s="28">
        <v>386.5</v>
      </c>
      <c r="O129" s="39">
        <v>11522400</v>
      </c>
      <c r="P129" s="40">
        <v>-3.9677394258447653E-3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413.2</v>
      </c>
      <c r="F130" s="37">
        <v>417.21666666666664</v>
      </c>
      <c r="G130" s="38">
        <v>406.0333333333333</v>
      </c>
      <c r="H130" s="38">
        <v>398.86666666666667</v>
      </c>
      <c r="I130" s="38">
        <v>387.68333333333334</v>
      </c>
      <c r="J130" s="38">
        <v>424.38333333333327</v>
      </c>
      <c r="K130" s="38">
        <v>435.56666666666655</v>
      </c>
      <c r="L130" s="38">
        <v>442.73333333333323</v>
      </c>
      <c r="M130" s="28">
        <v>428.4</v>
      </c>
      <c r="N130" s="28">
        <v>410.05</v>
      </c>
      <c r="O130" s="39">
        <v>14398000</v>
      </c>
      <c r="P130" s="40">
        <v>0.30582260112461457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2155.5500000000002</v>
      </c>
      <c r="F131" s="37">
        <v>2162.9500000000003</v>
      </c>
      <c r="G131" s="38">
        <v>2142.9500000000007</v>
      </c>
      <c r="H131" s="38">
        <v>2130.3500000000004</v>
      </c>
      <c r="I131" s="38">
        <v>2110.3500000000008</v>
      </c>
      <c r="J131" s="38">
        <v>2175.5500000000006</v>
      </c>
      <c r="K131" s="38">
        <v>2195.5499999999997</v>
      </c>
      <c r="L131" s="38">
        <v>2208.1500000000005</v>
      </c>
      <c r="M131" s="28">
        <v>2182.9499999999998</v>
      </c>
      <c r="N131" s="28">
        <v>2150.35</v>
      </c>
      <c r="O131" s="39">
        <v>8242500</v>
      </c>
      <c r="P131" s="40">
        <v>3.5932433451474247E-2</v>
      </c>
    </row>
    <row r="132" spans="1:16" ht="12.75" customHeight="1">
      <c r="A132" s="28">
        <v>122</v>
      </c>
      <c r="B132" s="29" t="s">
        <v>86</v>
      </c>
      <c r="C132" s="30" t="s">
        <v>951</v>
      </c>
      <c r="D132" s="31">
        <v>44924</v>
      </c>
      <c r="E132" s="37">
        <v>4430.6499999999996</v>
      </c>
      <c r="F132" s="37">
        <v>4429.3999999999996</v>
      </c>
      <c r="G132" s="38">
        <v>4395.3999999999996</v>
      </c>
      <c r="H132" s="38">
        <v>4360.1499999999996</v>
      </c>
      <c r="I132" s="38">
        <v>4326.1499999999996</v>
      </c>
      <c r="J132" s="38">
        <v>4464.6499999999996</v>
      </c>
      <c r="K132" s="38">
        <v>4498.6499999999996</v>
      </c>
      <c r="L132" s="38">
        <v>4533.8999999999996</v>
      </c>
      <c r="M132" s="28">
        <v>4463.3999999999996</v>
      </c>
      <c r="N132" s="28">
        <v>4394.1499999999996</v>
      </c>
      <c r="O132" s="39">
        <v>2103000</v>
      </c>
      <c r="P132" s="40">
        <v>-6.4210385796288877E-2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3956.2</v>
      </c>
      <c r="F133" s="37">
        <v>3986.0833333333335</v>
      </c>
      <c r="G133" s="38">
        <v>3913.5666666666671</v>
      </c>
      <c r="H133" s="38">
        <v>3870.9333333333334</v>
      </c>
      <c r="I133" s="38">
        <v>3798.416666666667</v>
      </c>
      <c r="J133" s="38">
        <v>4028.7166666666672</v>
      </c>
      <c r="K133" s="38">
        <v>4101.2333333333336</v>
      </c>
      <c r="L133" s="38">
        <v>4143.8666666666668</v>
      </c>
      <c r="M133" s="28">
        <v>4058.6</v>
      </c>
      <c r="N133" s="28">
        <v>3943.45</v>
      </c>
      <c r="O133" s="39">
        <v>1120600</v>
      </c>
      <c r="P133" s="40">
        <v>-3.2022771748799147E-3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752.6</v>
      </c>
      <c r="F134" s="37">
        <v>746.48333333333323</v>
      </c>
      <c r="G134" s="38">
        <v>734.56666666666649</v>
      </c>
      <c r="H134" s="38">
        <v>716.5333333333333</v>
      </c>
      <c r="I134" s="38">
        <v>704.61666666666656</v>
      </c>
      <c r="J134" s="38">
        <v>764.51666666666642</v>
      </c>
      <c r="K134" s="38">
        <v>776.43333333333317</v>
      </c>
      <c r="L134" s="38">
        <v>794.46666666666636</v>
      </c>
      <c r="M134" s="28">
        <v>758.4</v>
      </c>
      <c r="N134" s="28">
        <v>728.45</v>
      </c>
      <c r="O134" s="39">
        <v>6776200</v>
      </c>
      <c r="P134" s="40">
        <v>-4.2977190876350539E-2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1268.0999999999999</v>
      </c>
      <c r="F135" s="37">
        <v>1272.2333333333333</v>
      </c>
      <c r="G135" s="38">
        <v>1257.5666666666666</v>
      </c>
      <c r="H135" s="38">
        <v>1247.0333333333333</v>
      </c>
      <c r="I135" s="38">
        <v>1232.3666666666666</v>
      </c>
      <c r="J135" s="38">
        <v>1282.7666666666667</v>
      </c>
      <c r="K135" s="38">
        <v>1297.4333333333332</v>
      </c>
      <c r="L135" s="38">
        <v>1307.9666666666667</v>
      </c>
      <c r="M135" s="28">
        <v>1286.9000000000001</v>
      </c>
      <c r="N135" s="28">
        <v>1261.7</v>
      </c>
      <c r="O135" s="39">
        <v>10441200</v>
      </c>
      <c r="P135" s="40">
        <v>2.8911450279029112E-3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227.55</v>
      </c>
      <c r="F136" s="37">
        <v>229.79999999999998</v>
      </c>
      <c r="G136" s="38">
        <v>223.24999999999997</v>
      </c>
      <c r="H136" s="38">
        <v>218.95</v>
      </c>
      <c r="I136" s="38">
        <v>212.39999999999998</v>
      </c>
      <c r="J136" s="38">
        <v>234.09999999999997</v>
      </c>
      <c r="K136" s="38">
        <v>240.64999999999998</v>
      </c>
      <c r="L136" s="38">
        <v>244.94999999999996</v>
      </c>
      <c r="M136" s="28">
        <v>236.35</v>
      </c>
      <c r="N136" s="28">
        <v>225.5</v>
      </c>
      <c r="O136" s="39">
        <v>21144000</v>
      </c>
      <c r="P136" s="40">
        <v>-4.0130742691120394E-2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117.95</v>
      </c>
      <c r="F137" s="37">
        <v>119.34999999999998</v>
      </c>
      <c r="G137" s="38">
        <v>115.44999999999996</v>
      </c>
      <c r="H137" s="38">
        <v>112.94999999999997</v>
      </c>
      <c r="I137" s="38">
        <v>109.04999999999995</v>
      </c>
      <c r="J137" s="38">
        <v>121.84999999999997</v>
      </c>
      <c r="K137" s="38">
        <v>125.74999999999997</v>
      </c>
      <c r="L137" s="38">
        <v>128.24999999999997</v>
      </c>
      <c r="M137" s="28">
        <v>123.25</v>
      </c>
      <c r="N137" s="28">
        <v>116.85</v>
      </c>
      <c r="O137" s="39">
        <v>40284000</v>
      </c>
      <c r="P137" s="40">
        <v>-2.3986044483209769E-2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524.20000000000005</v>
      </c>
      <c r="F138" s="37">
        <v>525.46666666666658</v>
      </c>
      <c r="G138" s="38">
        <v>521.53333333333319</v>
      </c>
      <c r="H138" s="38">
        <v>518.86666666666656</v>
      </c>
      <c r="I138" s="38">
        <v>514.93333333333317</v>
      </c>
      <c r="J138" s="38">
        <v>528.13333333333321</v>
      </c>
      <c r="K138" s="38">
        <v>532.06666666666661</v>
      </c>
      <c r="L138" s="38">
        <v>534.73333333333323</v>
      </c>
      <c r="M138" s="28">
        <v>529.4</v>
      </c>
      <c r="N138" s="28">
        <v>522.79999999999995</v>
      </c>
      <c r="O138" s="39">
        <v>8262000</v>
      </c>
      <c r="P138" s="40">
        <v>1.7738359201773836E-2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8362.5</v>
      </c>
      <c r="F139" s="37">
        <v>8410.25</v>
      </c>
      <c r="G139" s="38">
        <v>8252.25</v>
      </c>
      <c r="H139" s="38">
        <v>8142</v>
      </c>
      <c r="I139" s="38">
        <v>7984</v>
      </c>
      <c r="J139" s="38">
        <v>8520.5</v>
      </c>
      <c r="K139" s="38">
        <v>8678.5</v>
      </c>
      <c r="L139" s="38">
        <v>8788.75</v>
      </c>
      <c r="M139" s="28">
        <v>8568.25</v>
      </c>
      <c r="N139" s="28">
        <v>8300</v>
      </c>
      <c r="O139" s="39">
        <v>3577000</v>
      </c>
      <c r="P139" s="40">
        <v>-1.0073614877954282E-2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904.9</v>
      </c>
      <c r="F140" s="37">
        <v>909.94999999999993</v>
      </c>
      <c r="G140" s="38">
        <v>896.59999999999991</v>
      </c>
      <c r="H140" s="38">
        <v>888.3</v>
      </c>
      <c r="I140" s="38">
        <v>874.94999999999993</v>
      </c>
      <c r="J140" s="38">
        <v>918.24999999999989</v>
      </c>
      <c r="K140" s="38">
        <v>931.6</v>
      </c>
      <c r="L140" s="38">
        <v>939.89999999999986</v>
      </c>
      <c r="M140" s="28">
        <v>923.3</v>
      </c>
      <c r="N140" s="28">
        <v>901.65</v>
      </c>
      <c r="O140" s="39">
        <v>14938125</v>
      </c>
      <c r="P140" s="40">
        <v>-4.8713464901324003E-3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1601.1</v>
      </c>
      <c r="F141" s="37">
        <v>1616.3833333333332</v>
      </c>
      <c r="G141" s="38">
        <v>1567.8666666666663</v>
      </c>
      <c r="H141" s="38">
        <v>1534.6333333333332</v>
      </c>
      <c r="I141" s="38">
        <v>1486.1166666666663</v>
      </c>
      <c r="J141" s="38">
        <v>1649.6166666666663</v>
      </c>
      <c r="K141" s="38">
        <v>1698.1333333333332</v>
      </c>
      <c r="L141" s="38">
        <v>1731.3666666666663</v>
      </c>
      <c r="M141" s="28">
        <v>1664.9</v>
      </c>
      <c r="N141" s="28">
        <v>1583.15</v>
      </c>
      <c r="O141" s="39">
        <v>1893200</v>
      </c>
      <c r="P141" s="40">
        <v>-2.9924164787866366E-2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1371.95</v>
      </c>
      <c r="F142" s="37">
        <v>1351.4166666666667</v>
      </c>
      <c r="G142" s="38">
        <v>1316.5333333333335</v>
      </c>
      <c r="H142" s="38">
        <v>1261.1166666666668</v>
      </c>
      <c r="I142" s="38">
        <v>1226.2333333333336</v>
      </c>
      <c r="J142" s="38">
        <v>1406.8333333333335</v>
      </c>
      <c r="K142" s="38">
        <v>1441.7166666666667</v>
      </c>
      <c r="L142" s="38">
        <v>1497.1333333333334</v>
      </c>
      <c r="M142" s="28">
        <v>1386.3</v>
      </c>
      <c r="N142" s="28">
        <v>1296</v>
      </c>
      <c r="O142" s="39">
        <v>1603100</v>
      </c>
      <c r="P142" s="40">
        <v>-0.14569677591260324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692.2</v>
      </c>
      <c r="F143" s="37">
        <v>691.69999999999993</v>
      </c>
      <c r="G143" s="38">
        <v>669.64999999999986</v>
      </c>
      <c r="H143" s="38">
        <v>647.09999999999991</v>
      </c>
      <c r="I143" s="38">
        <v>625.04999999999984</v>
      </c>
      <c r="J143" s="38">
        <v>714.24999999999989</v>
      </c>
      <c r="K143" s="38">
        <v>736.29999999999984</v>
      </c>
      <c r="L143" s="38">
        <v>758.84999999999991</v>
      </c>
      <c r="M143" s="28">
        <v>713.75</v>
      </c>
      <c r="N143" s="28">
        <v>669.15</v>
      </c>
      <c r="O143" s="39">
        <v>7248150</v>
      </c>
      <c r="P143" s="40">
        <v>0.29271968467424064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889.95</v>
      </c>
      <c r="F144" s="37">
        <v>897.06666666666672</v>
      </c>
      <c r="G144" s="38">
        <v>873.03333333333342</v>
      </c>
      <c r="H144" s="38">
        <v>856.11666666666667</v>
      </c>
      <c r="I144" s="38">
        <v>832.08333333333337</v>
      </c>
      <c r="J144" s="38">
        <v>913.98333333333346</v>
      </c>
      <c r="K144" s="38">
        <v>938.01666666666677</v>
      </c>
      <c r="L144" s="38">
        <v>954.93333333333351</v>
      </c>
      <c r="M144" s="28">
        <v>921.1</v>
      </c>
      <c r="N144" s="28">
        <v>880.15</v>
      </c>
      <c r="O144" s="39">
        <v>2900000</v>
      </c>
      <c r="P144" s="40">
        <v>-3.8716520816759477E-2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70.3</v>
      </c>
      <c r="F145" s="37">
        <v>70.733333333333334</v>
      </c>
      <c r="G145" s="38">
        <v>69.566666666666663</v>
      </c>
      <c r="H145" s="38">
        <v>68.833333333333329</v>
      </c>
      <c r="I145" s="38">
        <v>67.666666666666657</v>
      </c>
      <c r="J145" s="38">
        <v>71.466666666666669</v>
      </c>
      <c r="K145" s="38">
        <v>72.633333333333326</v>
      </c>
      <c r="L145" s="38">
        <v>73.366666666666674</v>
      </c>
      <c r="M145" s="28">
        <v>71.900000000000006</v>
      </c>
      <c r="N145" s="28">
        <v>70</v>
      </c>
      <c r="O145" s="39">
        <v>97854750</v>
      </c>
      <c r="P145" s="40">
        <v>-6.2043292430718328E-4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1964.35</v>
      </c>
      <c r="F146" s="37">
        <v>1967.1666666666667</v>
      </c>
      <c r="G146" s="38">
        <v>1950.2333333333336</v>
      </c>
      <c r="H146" s="38">
        <v>1936.1166666666668</v>
      </c>
      <c r="I146" s="38">
        <v>1919.1833333333336</v>
      </c>
      <c r="J146" s="38">
        <v>1981.2833333333335</v>
      </c>
      <c r="K146" s="38">
        <v>1998.2166666666665</v>
      </c>
      <c r="L146" s="38">
        <v>2012.3333333333335</v>
      </c>
      <c r="M146" s="28">
        <v>1984.1</v>
      </c>
      <c r="N146" s="28">
        <v>1953.05</v>
      </c>
      <c r="O146" s="39">
        <v>2556800</v>
      </c>
      <c r="P146" s="40">
        <v>-1.6435694982737233E-2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88258.75</v>
      </c>
      <c r="F147" s="37">
        <v>88683.333333333328</v>
      </c>
      <c r="G147" s="38">
        <v>87125.416666666657</v>
      </c>
      <c r="H147" s="38">
        <v>85992.083333333328</v>
      </c>
      <c r="I147" s="38">
        <v>84434.166666666657</v>
      </c>
      <c r="J147" s="38">
        <v>89816.666666666657</v>
      </c>
      <c r="K147" s="38">
        <v>91374.583333333314</v>
      </c>
      <c r="L147" s="38">
        <v>92507.916666666657</v>
      </c>
      <c r="M147" s="28">
        <v>90241.25</v>
      </c>
      <c r="N147" s="28">
        <v>87550</v>
      </c>
      <c r="O147" s="39">
        <v>53530</v>
      </c>
      <c r="P147" s="40">
        <v>-2.9022310901505532E-2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1089.6500000000001</v>
      </c>
      <c r="F148" s="37">
        <v>1099.5666666666668</v>
      </c>
      <c r="G148" s="38">
        <v>1074.4333333333336</v>
      </c>
      <c r="H148" s="38">
        <v>1059.2166666666667</v>
      </c>
      <c r="I148" s="38">
        <v>1034.0833333333335</v>
      </c>
      <c r="J148" s="38">
        <v>1114.7833333333338</v>
      </c>
      <c r="K148" s="38">
        <v>1139.916666666667</v>
      </c>
      <c r="L148" s="38">
        <v>1155.1333333333339</v>
      </c>
      <c r="M148" s="28">
        <v>1124.7</v>
      </c>
      <c r="N148" s="28">
        <v>1084.3499999999999</v>
      </c>
      <c r="O148" s="39">
        <v>7922225</v>
      </c>
      <c r="P148" s="40">
        <v>1.0426664200829669E-2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</v>
      </c>
      <c r="F149" s="37">
        <v>78.55</v>
      </c>
      <c r="G149" s="38">
        <v>76.599999999999994</v>
      </c>
      <c r="H149" s="38">
        <v>75.2</v>
      </c>
      <c r="I149" s="38">
        <v>73.25</v>
      </c>
      <c r="J149" s="38">
        <v>79.949999999999989</v>
      </c>
      <c r="K149" s="38">
        <v>81.900000000000006</v>
      </c>
      <c r="L149" s="38">
        <v>83.299999999999983</v>
      </c>
      <c r="M149" s="28">
        <v>80.5</v>
      </c>
      <c r="N149" s="28">
        <v>77.150000000000006</v>
      </c>
      <c r="O149" s="39">
        <v>60163500</v>
      </c>
      <c r="P149" s="40">
        <v>6.2785079603996626E-4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4157.7</v>
      </c>
      <c r="F150" s="37">
        <v>4188.166666666667</v>
      </c>
      <c r="G150" s="38">
        <v>4081.8833333333341</v>
      </c>
      <c r="H150" s="38">
        <v>4006.0666666666675</v>
      </c>
      <c r="I150" s="38">
        <v>3899.7833333333347</v>
      </c>
      <c r="J150" s="38">
        <v>4263.9833333333336</v>
      </c>
      <c r="K150" s="38">
        <v>4370.2666666666664</v>
      </c>
      <c r="L150" s="38">
        <v>4446.083333333333</v>
      </c>
      <c r="M150" s="28">
        <v>4294.45</v>
      </c>
      <c r="N150" s="28">
        <v>4112.3500000000004</v>
      </c>
      <c r="O150" s="39">
        <v>1145750</v>
      </c>
      <c r="P150" s="40">
        <v>4.3131899396836239E-2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4241.8</v>
      </c>
      <c r="F151" s="37">
        <v>4258.45</v>
      </c>
      <c r="G151" s="38">
        <v>4198</v>
      </c>
      <c r="H151" s="38">
        <v>4154.2</v>
      </c>
      <c r="I151" s="38">
        <v>4093.75</v>
      </c>
      <c r="J151" s="38">
        <v>4302.25</v>
      </c>
      <c r="K151" s="38">
        <v>4362.6999999999989</v>
      </c>
      <c r="L151" s="38">
        <v>4406.5</v>
      </c>
      <c r="M151" s="28">
        <v>4318.8999999999996</v>
      </c>
      <c r="N151" s="28">
        <v>4214.6499999999996</v>
      </c>
      <c r="O151" s="39">
        <v>458700</v>
      </c>
      <c r="P151" s="40">
        <v>-1.9400352733686066E-2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20340.099999999999</v>
      </c>
      <c r="F152" s="37">
        <v>20274.416666666668</v>
      </c>
      <c r="G152" s="38">
        <v>20165.833333333336</v>
      </c>
      <c r="H152" s="38">
        <v>19991.566666666669</v>
      </c>
      <c r="I152" s="38">
        <v>19882.983333333337</v>
      </c>
      <c r="J152" s="38">
        <v>20448.683333333334</v>
      </c>
      <c r="K152" s="38">
        <v>20557.26666666667</v>
      </c>
      <c r="L152" s="38">
        <v>20731.533333333333</v>
      </c>
      <c r="M152" s="28">
        <v>20383</v>
      </c>
      <c r="N152" s="28">
        <v>20100.150000000001</v>
      </c>
      <c r="O152" s="39">
        <v>254440</v>
      </c>
      <c r="P152" s="40">
        <v>-5.0054747379946821E-3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119.55</v>
      </c>
      <c r="F153" s="37">
        <v>120.48333333333333</v>
      </c>
      <c r="G153" s="38">
        <v>118.11666666666667</v>
      </c>
      <c r="H153" s="38">
        <v>116.68333333333334</v>
      </c>
      <c r="I153" s="38">
        <v>114.31666666666668</v>
      </c>
      <c r="J153" s="38">
        <v>121.91666666666667</v>
      </c>
      <c r="K153" s="38">
        <v>124.28333333333332</v>
      </c>
      <c r="L153" s="38">
        <v>125.71666666666667</v>
      </c>
      <c r="M153" s="28">
        <v>122.85</v>
      </c>
      <c r="N153" s="28">
        <v>119.05</v>
      </c>
      <c r="O153" s="39">
        <v>29024450</v>
      </c>
      <c r="P153" s="40">
        <v>-2.3595624683566661E-2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168.1</v>
      </c>
      <c r="F154" s="37">
        <v>168.75</v>
      </c>
      <c r="G154" s="38">
        <v>166.15</v>
      </c>
      <c r="H154" s="38">
        <v>164.20000000000002</v>
      </c>
      <c r="I154" s="38">
        <v>161.60000000000002</v>
      </c>
      <c r="J154" s="38">
        <v>170.7</v>
      </c>
      <c r="K154" s="38">
        <v>173.3</v>
      </c>
      <c r="L154" s="38">
        <v>175.24999999999997</v>
      </c>
      <c r="M154" s="28">
        <v>171.35</v>
      </c>
      <c r="N154" s="28">
        <v>166.8</v>
      </c>
      <c r="O154" s="39">
        <v>55010700</v>
      </c>
      <c r="P154" s="40">
        <v>2.8054862842892768E-3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862.65</v>
      </c>
      <c r="F155" s="37">
        <v>868.75</v>
      </c>
      <c r="G155" s="38">
        <v>848.9</v>
      </c>
      <c r="H155" s="38">
        <v>835.15</v>
      </c>
      <c r="I155" s="38">
        <v>815.3</v>
      </c>
      <c r="J155" s="38">
        <v>882.5</v>
      </c>
      <c r="K155" s="38">
        <v>902.34999999999991</v>
      </c>
      <c r="L155" s="38">
        <v>916.1</v>
      </c>
      <c r="M155" s="28">
        <v>888.6</v>
      </c>
      <c r="N155" s="28">
        <v>855</v>
      </c>
      <c r="O155" s="39">
        <v>6458900</v>
      </c>
      <c r="P155" s="40">
        <v>-1.3366124893071001E-2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3037.45</v>
      </c>
      <c r="F156" s="37">
        <v>3037.1166666666668</v>
      </c>
      <c r="G156" s="38">
        <v>3017.0833333333335</v>
      </c>
      <c r="H156" s="38">
        <v>2996.7166666666667</v>
      </c>
      <c r="I156" s="38">
        <v>2976.6833333333334</v>
      </c>
      <c r="J156" s="38">
        <v>3057.4833333333336</v>
      </c>
      <c r="K156" s="38">
        <v>3077.5166666666664</v>
      </c>
      <c r="L156" s="38">
        <v>3097.8833333333337</v>
      </c>
      <c r="M156" s="28">
        <v>3057.15</v>
      </c>
      <c r="N156" s="28">
        <v>3016.75</v>
      </c>
      <c r="O156" s="39">
        <v>554000</v>
      </c>
      <c r="P156" s="40">
        <v>-3.7526059763724806E-2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143.9</v>
      </c>
      <c r="F157" s="37">
        <v>144.61666666666665</v>
      </c>
      <c r="G157" s="38">
        <v>142.23333333333329</v>
      </c>
      <c r="H157" s="38">
        <v>140.56666666666663</v>
      </c>
      <c r="I157" s="38">
        <v>138.18333333333328</v>
      </c>
      <c r="J157" s="38">
        <v>146.2833333333333</v>
      </c>
      <c r="K157" s="38">
        <v>148.66666666666669</v>
      </c>
      <c r="L157" s="38">
        <v>150.33333333333331</v>
      </c>
      <c r="M157" s="28">
        <v>147</v>
      </c>
      <c r="N157" s="28">
        <v>142.94999999999999</v>
      </c>
      <c r="O157" s="39">
        <v>33421850</v>
      </c>
      <c r="P157" s="40">
        <v>-2.1087054578258907E-2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43418.5</v>
      </c>
      <c r="F158" s="37">
        <v>43639.01666666667</v>
      </c>
      <c r="G158" s="38">
        <v>43078.03333333334</v>
      </c>
      <c r="H158" s="38">
        <v>42737.566666666673</v>
      </c>
      <c r="I158" s="38">
        <v>42176.583333333343</v>
      </c>
      <c r="J158" s="38">
        <v>43979.483333333337</v>
      </c>
      <c r="K158" s="38">
        <v>44540.46666666666</v>
      </c>
      <c r="L158" s="38">
        <v>44880.933333333334</v>
      </c>
      <c r="M158" s="28">
        <v>44200</v>
      </c>
      <c r="N158" s="28">
        <v>43298.55</v>
      </c>
      <c r="O158" s="39">
        <v>108150</v>
      </c>
      <c r="P158" s="40">
        <v>1.0653209980375666E-2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841.1</v>
      </c>
      <c r="F159" s="37">
        <v>847.56666666666661</v>
      </c>
      <c r="G159" s="38">
        <v>828.13333333333321</v>
      </c>
      <c r="H159" s="38">
        <v>815.16666666666663</v>
      </c>
      <c r="I159" s="38">
        <v>795.73333333333323</v>
      </c>
      <c r="J159" s="38">
        <v>860.53333333333319</v>
      </c>
      <c r="K159" s="38">
        <v>879.96666666666658</v>
      </c>
      <c r="L159" s="38">
        <v>892.93333333333317</v>
      </c>
      <c r="M159" s="28">
        <v>867</v>
      </c>
      <c r="N159" s="28">
        <v>834.6</v>
      </c>
      <c r="O159" s="39">
        <v>6798825</v>
      </c>
      <c r="P159" s="40">
        <v>-1.7017216015267782E-2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3926.65</v>
      </c>
      <c r="F160" s="37">
        <v>3936.2999999999997</v>
      </c>
      <c r="G160" s="38">
        <v>3875.5999999999995</v>
      </c>
      <c r="H160" s="38">
        <v>3824.5499999999997</v>
      </c>
      <c r="I160" s="38">
        <v>3763.8499999999995</v>
      </c>
      <c r="J160" s="38">
        <v>3987.3499999999995</v>
      </c>
      <c r="K160" s="38">
        <v>4048.0499999999993</v>
      </c>
      <c r="L160" s="38">
        <v>4099.0999999999995</v>
      </c>
      <c r="M160" s="28">
        <v>3997</v>
      </c>
      <c r="N160" s="28">
        <v>3885.25</v>
      </c>
      <c r="O160" s="39">
        <v>618300</v>
      </c>
      <c r="P160" s="40">
        <v>-6.1724648127774194E-2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212.45</v>
      </c>
      <c r="F161" s="37">
        <v>212.95000000000002</v>
      </c>
      <c r="G161" s="38">
        <v>211.00000000000003</v>
      </c>
      <c r="H161" s="38">
        <v>209.55</v>
      </c>
      <c r="I161" s="38">
        <v>207.60000000000002</v>
      </c>
      <c r="J161" s="38">
        <v>214.40000000000003</v>
      </c>
      <c r="K161" s="38">
        <v>216.35000000000002</v>
      </c>
      <c r="L161" s="38">
        <v>217.80000000000004</v>
      </c>
      <c r="M161" s="28">
        <v>214.9</v>
      </c>
      <c r="N161" s="28">
        <v>211.5</v>
      </c>
      <c r="O161" s="39">
        <v>12729000</v>
      </c>
      <c r="P161" s="40">
        <v>-4.9249530956848031E-3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137.85</v>
      </c>
      <c r="F162" s="37">
        <v>139.5</v>
      </c>
      <c r="G162" s="38">
        <v>135.5</v>
      </c>
      <c r="H162" s="38">
        <v>133.15</v>
      </c>
      <c r="I162" s="38">
        <v>129.15</v>
      </c>
      <c r="J162" s="38">
        <v>141.85</v>
      </c>
      <c r="K162" s="38">
        <v>145.85</v>
      </c>
      <c r="L162" s="38">
        <v>148.19999999999999</v>
      </c>
      <c r="M162" s="28">
        <v>143.5</v>
      </c>
      <c r="N162" s="28">
        <v>137.15</v>
      </c>
      <c r="O162" s="39">
        <v>50145600</v>
      </c>
      <c r="P162" s="40">
        <v>-3.2767280554891177E-2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2576.5</v>
      </c>
      <c r="F163" s="37">
        <v>2582.2833333333333</v>
      </c>
      <c r="G163" s="38">
        <v>2556.3166666666666</v>
      </c>
      <c r="H163" s="38">
        <v>2536.1333333333332</v>
      </c>
      <c r="I163" s="38">
        <v>2510.1666666666665</v>
      </c>
      <c r="J163" s="38">
        <v>2602.4666666666667</v>
      </c>
      <c r="K163" s="38">
        <v>2628.4333333333329</v>
      </c>
      <c r="L163" s="38">
        <v>2648.6166666666668</v>
      </c>
      <c r="M163" s="28">
        <v>2608.25</v>
      </c>
      <c r="N163" s="28">
        <v>2562.1</v>
      </c>
      <c r="O163" s="39">
        <v>2743250</v>
      </c>
      <c r="P163" s="40">
        <v>-4.9873050417120054E-3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3529.8</v>
      </c>
      <c r="F164" s="37">
        <v>3544</v>
      </c>
      <c r="G164" s="38">
        <v>3490.8</v>
      </c>
      <c r="H164" s="38">
        <v>3451.8</v>
      </c>
      <c r="I164" s="38">
        <v>3398.6000000000004</v>
      </c>
      <c r="J164" s="38">
        <v>3583</v>
      </c>
      <c r="K164" s="38">
        <v>3636.2</v>
      </c>
      <c r="L164" s="38">
        <v>3675.2</v>
      </c>
      <c r="M164" s="28">
        <v>3597.2</v>
      </c>
      <c r="N164" s="28">
        <v>3505</v>
      </c>
      <c r="O164" s="39">
        <v>1604000</v>
      </c>
      <c r="P164" s="40">
        <v>-4.3102162565249812E-2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53.4</v>
      </c>
      <c r="F165" s="37">
        <v>54.416666666666664</v>
      </c>
      <c r="G165" s="38">
        <v>51.633333333333326</v>
      </c>
      <c r="H165" s="38">
        <v>49.86666666666666</v>
      </c>
      <c r="I165" s="38">
        <v>47.083333333333321</v>
      </c>
      <c r="J165" s="38">
        <v>56.18333333333333</v>
      </c>
      <c r="K165" s="38">
        <v>58.966666666666676</v>
      </c>
      <c r="L165" s="38">
        <v>60.733333333333334</v>
      </c>
      <c r="M165" s="28">
        <v>57.2</v>
      </c>
      <c r="N165" s="28">
        <v>52.65</v>
      </c>
      <c r="O165" s="39">
        <v>187392000</v>
      </c>
      <c r="P165" s="40">
        <v>-7.0549956352670418E-2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2673.6</v>
      </c>
      <c r="F166" s="37">
        <v>2702.8166666666666</v>
      </c>
      <c r="G166" s="38">
        <v>2635.7833333333333</v>
      </c>
      <c r="H166" s="38">
        <v>2597.9666666666667</v>
      </c>
      <c r="I166" s="38">
        <v>2530.9333333333334</v>
      </c>
      <c r="J166" s="38">
        <v>2740.6333333333332</v>
      </c>
      <c r="K166" s="38">
        <v>2807.6666666666661</v>
      </c>
      <c r="L166" s="38">
        <v>2845.4833333333331</v>
      </c>
      <c r="M166" s="28">
        <v>2769.85</v>
      </c>
      <c r="N166" s="28">
        <v>2665</v>
      </c>
      <c r="O166" s="39">
        <v>1047600</v>
      </c>
      <c r="P166" s="40">
        <v>3.7125037125037126E-2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216.4</v>
      </c>
      <c r="F167" s="37">
        <v>216.5</v>
      </c>
      <c r="G167" s="38">
        <v>214.4</v>
      </c>
      <c r="H167" s="38">
        <v>212.4</v>
      </c>
      <c r="I167" s="38">
        <v>210.3</v>
      </c>
      <c r="J167" s="38">
        <v>218.5</v>
      </c>
      <c r="K167" s="38">
        <v>220.60000000000002</v>
      </c>
      <c r="L167" s="38">
        <v>222.6</v>
      </c>
      <c r="M167" s="28">
        <v>218.6</v>
      </c>
      <c r="N167" s="28">
        <v>214.5</v>
      </c>
      <c r="O167" s="39">
        <v>35726400</v>
      </c>
      <c r="P167" s="40">
        <v>-9.7290824726837307E-3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1734.95</v>
      </c>
      <c r="F168" s="37">
        <v>1766</v>
      </c>
      <c r="G168" s="38">
        <v>1696.95</v>
      </c>
      <c r="H168" s="38">
        <v>1658.95</v>
      </c>
      <c r="I168" s="38">
        <v>1589.9</v>
      </c>
      <c r="J168" s="38">
        <v>1804</v>
      </c>
      <c r="K168" s="38">
        <v>1873.0500000000002</v>
      </c>
      <c r="L168" s="38">
        <v>1911.05</v>
      </c>
      <c r="M168" s="28">
        <v>1835.05</v>
      </c>
      <c r="N168" s="28">
        <v>1728</v>
      </c>
      <c r="O168" s="39">
        <v>3313387</v>
      </c>
      <c r="P168" s="40">
        <v>4.3851775868701114E-2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174.85</v>
      </c>
      <c r="F169" s="37">
        <v>176.73333333333335</v>
      </c>
      <c r="G169" s="38">
        <v>172.1166666666667</v>
      </c>
      <c r="H169" s="38">
        <v>169.38333333333335</v>
      </c>
      <c r="I169" s="38">
        <v>164.76666666666671</v>
      </c>
      <c r="J169" s="38">
        <v>179.4666666666667</v>
      </c>
      <c r="K169" s="38">
        <v>184.08333333333337</v>
      </c>
      <c r="L169" s="38">
        <v>186.81666666666669</v>
      </c>
      <c r="M169" s="28">
        <v>181.35</v>
      </c>
      <c r="N169" s="28">
        <v>174</v>
      </c>
      <c r="O169" s="39">
        <v>11123000</v>
      </c>
      <c r="P169" s="40">
        <v>7.2900158478605391E-3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702.4</v>
      </c>
      <c r="F170" s="37">
        <v>705.80000000000007</v>
      </c>
      <c r="G170" s="38">
        <v>692.60000000000014</v>
      </c>
      <c r="H170" s="38">
        <v>682.80000000000007</v>
      </c>
      <c r="I170" s="38">
        <v>669.60000000000014</v>
      </c>
      <c r="J170" s="38">
        <v>715.60000000000014</v>
      </c>
      <c r="K170" s="38">
        <v>728.80000000000018</v>
      </c>
      <c r="L170" s="38">
        <v>738.60000000000014</v>
      </c>
      <c r="M170" s="28">
        <v>719</v>
      </c>
      <c r="N170" s="28">
        <v>696</v>
      </c>
      <c r="O170" s="39">
        <v>3553000</v>
      </c>
      <c r="P170" s="40">
        <v>1.901511457825451E-2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163.15</v>
      </c>
      <c r="F171" s="37">
        <v>166.1</v>
      </c>
      <c r="G171" s="38">
        <v>159.04999999999998</v>
      </c>
      <c r="H171" s="38">
        <v>154.94999999999999</v>
      </c>
      <c r="I171" s="38">
        <v>147.89999999999998</v>
      </c>
      <c r="J171" s="38">
        <v>170.2</v>
      </c>
      <c r="K171" s="38">
        <v>177.25</v>
      </c>
      <c r="L171" s="38">
        <v>181.35</v>
      </c>
      <c r="M171" s="28">
        <v>173.15</v>
      </c>
      <c r="N171" s="28">
        <v>162</v>
      </c>
      <c r="O171" s="39">
        <v>37790000</v>
      </c>
      <c r="P171" s="40">
        <v>-4.3291139240506329E-2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110.25</v>
      </c>
      <c r="F172" s="37">
        <v>111.13333333333333</v>
      </c>
      <c r="G172" s="38">
        <v>109.06666666666665</v>
      </c>
      <c r="H172" s="38">
        <v>107.88333333333333</v>
      </c>
      <c r="I172" s="38">
        <v>105.81666666666665</v>
      </c>
      <c r="J172" s="38">
        <v>112.31666666666665</v>
      </c>
      <c r="K172" s="38">
        <v>114.38333333333331</v>
      </c>
      <c r="L172" s="38">
        <v>115.56666666666665</v>
      </c>
      <c r="M172" s="28">
        <v>113.2</v>
      </c>
      <c r="N172" s="28">
        <v>109.95</v>
      </c>
      <c r="O172" s="39">
        <v>67440000</v>
      </c>
      <c r="P172" s="40">
        <v>-2.913739490959346E-2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2595.4</v>
      </c>
      <c r="F173" s="37">
        <v>2604.3500000000004</v>
      </c>
      <c r="G173" s="38">
        <v>2571.6500000000005</v>
      </c>
      <c r="H173" s="38">
        <v>2547.9</v>
      </c>
      <c r="I173" s="38">
        <v>2515.2000000000003</v>
      </c>
      <c r="J173" s="38">
        <v>2628.1000000000008</v>
      </c>
      <c r="K173" s="38">
        <v>2660.8000000000006</v>
      </c>
      <c r="L173" s="38">
        <v>2684.5500000000011</v>
      </c>
      <c r="M173" s="28">
        <v>2637.05</v>
      </c>
      <c r="N173" s="28">
        <v>2580.6</v>
      </c>
      <c r="O173" s="39">
        <v>34842000</v>
      </c>
      <c r="P173" s="40">
        <v>-3.1899523652853074E-3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81.55</v>
      </c>
      <c r="F174" s="37">
        <v>82.133333333333326</v>
      </c>
      <c r="G174" s="38">
        <v>80.366666666666646</v>
      </c>
      <c r="H174" s="38">
        <v>79.183333333333323</v>
      </c>
      <c r="I174" s="38">
        <v>77.416666666666643</v>
      </c>
      <c r="J174" s="38">
        <v>83.316666666666649</v>
      </c>
      <c r="K174" s="38">
        <v>85.083333333333329</v>
      </c>
      <c r="L174" s="38">
        <v>86.266666666666652</v>
      </c>
      <c r="M174" s="28">
        <v>83.9</v>
      </c>
      <c r="N174" s="28">
        <v>80.95</v>
      </c>
      <c r="O174" s="39">
        <v>118276000</v>
      </c>
      <c r="P174" s="40">
        <v>1.190924335238356E-2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793.05</v>
      </c>
      <c r="F175" s="37">
        <v>796.19999999999993</v>
      </c>
      <c r="G175" s="38">
        <v>787.19999999999982</v>
      </c>
      <c r="H175" s="38">
        <v>781.34999999999991</v>
      </c>
      <c r="I175" s="38">
        <v>772.3499999999998</v>
      </c>
      <c r="J175" s="38">
        <v>802.04999999999984</v>
      </c>
      <c r="K175" s="38">
        <v>811.05000000000007</v>
      </c>
      <c r="L175" s="38">
        <v>816.89999999999986</v>
      </c>
      <c r="M175" s="28">
        <v>805.2</v>
      </c>
      <c r="N175" s="28">
        <v>790.35</v>
      </c>
      <c r="O175" s="39">
        <v>6813600</v>
      </c>
      <c r="P175" s="40">
        <v>-9.3055717110619978E-3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1236.55</v>
      </c>
      <c r="F176" s="37">
        <v>1237.6333333333334</v>
      </c>
      <c r="G176" s="38">
        <v>1225.5166666666669</v>
      </c>
      <c r="H176" s="38">
        <v>1214.4833333333333</v>
      </c>
      <c r="I176" s="38">
        <v>1202.3666666666668</v>
      </c>
      <c r="J176" s="38">
        <v>1248.666666666667</v>
      </c>
      <c r="K176" s="38">
        <v>1260.7833333333333</v>
      </c>
      <c r="L176" s="38">
        <v>1271.8166666666671</v>
      </c>
      <c r="M176" s="28">
        <v>1249.75</v>
      </c>
      <c r="N176" s="28">
        <v>1226.5999999999999</v>
      </c>
      <c r="O176" s="39">
        <v>5853750</v>
      </c>
      <c r="P176" s="40">
        <v>-8.2592121982210925E-3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595.70000000000005</v>
      </c>
      <c r="F177" s="37">
        <v>598.9</v>
      </c>
      <c r="G177" s="38">
        <v>587.29999999999995</v>
      </c>
      <c r="H177" s="38">
        <v>578.9</v>
      </c>
      <c r="I177" s="38">
        <v>567.29999999999995</v>
      </c>
      <c r="J177" s="38">
        <v>607.29999999999995</v>
      </c>
      <c r="K177" s="38">
        <v>618.90000000000009</v>
      </c>
      <c r="L177" s="38">
        <v>627.29999999999995</v>
      </c>
      <c r="M177" s="28">
        <v>610.5</v>
      </c>
      <c r="N177" s="28">
        <v>590.5</v>
      </c>
      <c r="O177" s="39">
        <v>60202500</v>
      </c>
      <c r="P177" s="40">
        <v>-4.9831416104720349E-3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23502.799999999999</v>
      </c>
      <c r="F178" s="37">
        <v>23637.633333333331</v>
      </c>
      <c r="G178" s="38">
        <v>23274.266666666663</v>
      </c>
      <c r="H178" s="38">
        <v>23045.73333333333</v>
      </c>
      <c r="I178" s="38">
        <v>22682.366666666661</v>
      </c>
      <c r="J178" s="38">
        <v>23866.166666666664</v>
      </c>
      <c r="K178" s="38">
        <v>24229.533333333333</v>
      </c>
      <c r="L178" s="38">
        <v>24458.066666666666</v>
      </c>
      <c r="M178" s="28">
        <v>24001</v>
      </c>
      <c r="N178" s="28">
        <v>23409.1</v>
      </c>
      <c r="O178" s="39">
        <v>231475</v>
      </c>
      <c r="P178" s="40">
        <v>5.9756627553237719E-3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2900.15</v>
      </c>
      <c r="F179" s="37">
        <v>2924.0333333333333</v>
      </c>
      <c r="G179" s="38">
        <v>2852.6166666666668</v>
      </c>
      <c r="H179" s="38">
        <v>2805.0833333333335</v>
      </c>
      <c r="I179" s="38">
        <v>2733.666666666667</v>
      </c>
      <c r="J179" s="38">
        <v>2971.5666666666666</v>
      </c>
      <c r="K179" s="38">
        <v>3042.9833333333336</v>
      </c>
      <c r="L179" s="38">
        <v>3090.5166666666664</v>
      </c>
      <c r="M179" s="28">
        <v>2995.45</v>
      </c>
      <c r="N179" s="28">
        <v>2876.5</v>
      </c>
      <c r="O179" s="39">
        <v>1780075</v>
      </c>
      <c r="P179" s="40">
        <v>-2.6194144838212635E-3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2305.8000000000002</v>
      </c>
      <c r="F180" s="37">
        <v>2319.9666666666667</v>
      </c>
      <c r="G180" s="38">
        <v>2285.9333333333334</v>
      </c>
      <c r="H180" s="38">
        <v>2266.0666666666666</v>
      </c>
      <c r="I180" s="38">
        <v>2232.0333333333333</v>
      </c>
      <c r="J180" s="38">
        <v>2339.8333333333335</v>
      </c>
      <c r="K180" s="38">
        <v>2373.8666666666672</v>
      </c>
      <c r="L180" s="38">
        <v>2393.7333333333336</v>
      </c>
      <c r="M180" s="28">
        <v>2354</v>
      </c>
      <c r="N180" s="28">
        <v>2300.1</v>
      </c>
      <c r="O180" s="39">
        <v>4594500</v>
      </c>
      <c r="P180" s="40">
        <v>-1.6772329668565927E-2</v>
      </c>
    </row>
    <row r="181" spans="1:16" ht="12.75" customHeight="1">
      <c r="A181" s="28">
        <v>171</v>
      </c>
      <c r="B181" s="29" t="s">
        <v>63</v>
      </c>
      <c r="C181" s="30" t="s">
        <v>1072</v>
      </c>
      <c r="D181" s="31">
        <v>44924</v>
      </c>
      <c r="E181" s="37">
        <v>1331.65</v>
      </c>
      <c r="F181" s="37">
        <v>1337.55</v>
      </c>
      <c r="G181" s="38">
        <v>1314.1</v>
      </c>
      <c r="H181" s="38">
        <v>1296.55</v>
      </c>
      <c r="I181" s="38">
        <v>1273.0999999999999</v>
      </c>
      <c r="J181" s="38">
        <v>1355.1</v>
      </c>
      <c r="K181" s="38">
        <v>1378.5500000000002</v>
      </c>
      <c r="L181" s="38">
        <v>1396.1</v>
      </c>
      <c r="M181" s="28">
        <v>1361</v>
      </c>
      <c r="N181" s="28">
        <v>1320</v>
      </c>
      <c r="O181" s="39">
        <v>6912000</v>
      </c>
      <c r="P181" s="40">
        <v>-2.9567854435178165E-2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1010.25</v>
      </c>
      <c r="F182" s="37">
        <v>1005.6</v>
      </c>
      <c r="G182" s="38">
        <v>997.95</v>
      </c>
      <c r="H182" s="38">
        <v>985.65</v>
      </c>
      <c r="I182" s="38">
        <v>978</v>
      </c>
      <c r="J182" s="38">
        <v>1017.9000000000001</v>
      </c>
      <c r="K182" s="38">
        <v>1025.55</v>
      </c>
      <c r="L182" s="38">
        <v>1037.8500000000001</v>
      </c>
      <c r="M182" s="28">
        <v>1013.25</v>
      </c>
      <c r="N182" s="28">
        <v>993.3</v>
      </c>
      <c r="O182" s="39">
        <v>16382100</v>
      </c>
      <c r="P182" s="40">
        <v>2.2858391608391607E-2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506.55</v>
      </c>
      <c r="F183" s="37">
        <v>511.0333333333333</v>
      </c>
      <c r="G183" s="38">
        <v>500.61666666666656</v>
      </c>
      <c r="H183" s="38">
        <v>494.68333333333328</v>
      </c>
      <c r="I183" s="38">
        <v>484.26666666666654</v>
      </c>
      <c r="J183" s="38">
        <v>516.96666666666658</v>
      </c>
      <c r="K183" s="38">
        <v>527.38333333333333</v>
      </c>
      <c r="L183" s="38">
        <v>533.31666666666661</v>
      </c>
      <c r="M183" s="28">
        <v>521.45000000000005</v>
      </c>
      <c r="N183" s="28">
        <v>505.1</v>
      </c>
      <c r="O183" s="39">
        <v>8935500</v>
      </c>
      <c r="P183" s="40">
        <v>-2.8697211804989402E-2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581.15</v>
      </c>
      <c r="F184" s="37">
        <v>581.44999999999993</v>
      </c>
      <c r="G184" s="38">
        <v>576.19999999999982</v>
      </c>
      <c r="H184" s="38">
        <v>571.24999999999989</v>
      </c>
      <c r="I184" s="38">
        <v>565.99999999999977</v>
      </c>
      <c r="J184" s="38">
        <v>586.39999999999986</v>
      </c>
      <c r="K184" s="38">
        <v>591.65000000000009</v>
      </c>
      <c r="L184" s="38">
        <v>596.59999999999991</v>
      </c>
      <c r="M184" s="28">
        <v>586.70000000000005</v>
      </c>
      <c r="N184" s="28">
        <v>576.5</v>
      </c>
      <c r="O184" s="39">
        <v>1823000</v>
      </c>
      <c r="P184" s="40">
        <v>-5.788113695090439E-2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968.65</v>
      </c>
      <c r="F185" s="37">
        <v>976.91666666666663</v>
      </c>
      <c r="G185" s="38">
        <v>955.38333333333321</v>
      </c>
      <c r="H185" s="38">
        <v>942.11666666666656</v>
      </c>
      <c r="I185" s="38">
        <v>920.58333333333314</v>
      </c>
      <c r="J185" s="38">
        <v>990.18333333333328</v>
      </c>
      <c r="K185" s="38">
        <v>1011.7166666666668</v>
      </c>
      <c r="L185" s="38">
        <v>1024.9833333333333</v>
      </c>
      <c r="M185" s="28">
        <v>998.45</v>
      </c>
      <c r="N185" s="28">
        <v>963.65</v>
      </c>
      <c r="O185" s="39">
        <v>8631000</v>
      </c>
      <c r="P185" s="40">
        <v>1.2671594508975714E-2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1271.45</v>
      </c>
      <c r="F186" s="37">
        <v>1284.3499999999999</v>
      </c>
      <c r="G186" s="38">
        <v>1252.4499999999998</v>
      </c>
      <c r="H186" s="38">
        <v>1233.4499999999998</v>
      </c>
      <c r="I186" s="38">
        <v>1201.5499999999997</v>
      </c>
      <c r="J186" s="38">
        <v>1303.3499999999999</v>
      </c>
      <c r="K186" s="38">
        <v>1335.25</v>
      </c>
      <c r="L186" s="38">
        <v>1354.25</v>
      </c>
      <c r="M186" s="28">
        <v>1316.25</v>
      </c>
      <c r="N186" s="28">
        <v>1265.3499999999999</v>
      </c>
      <c r="O186" s="39">
        <v>2640000</v>
      </c>
      <c r="P186" s="40">
        <v>-4.7962495492246661E-2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805.9</v>
      </c>
      <c r="F187" s="37">
        <v>807.21666666666658</v>
      </c>
      <c r="G187" s="38">
        <v>801.48333333333312</v>
      </c>
      <c r="H187" s="38">
        <v>797.06666666666649</v>
      </c>
      <c r="I187" s="38">
        <v>791.33333333333303</v>
      </c>
      <c r="J187" s="38">
        <v>811.63333333333321</v>
      </c>
      <c r="K187" s="38">
        <v>817.36666666666656</v>
      </c>
      <c r="L187" s="38">
        <v>821.7833333333333</v>
      </c>
      <c r="M187" s="28">
        <v>812.95</v>
      </c>
      <c r="N187" s="28">
        <v>802.8</v>
      </c>
      <c r="O187" s="39">
        <v>8397000</v>
      </c>
      <c r="P187" s="40">
        <v>-1.8308080808080808E-2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404.1</v>
      </c>
      <c r="F188" s="37">
        <v>407.13333333333338</v>
      </c>
      <c r="G188" s="38">
        <v>399.61666666666679</v>
      </c>
      <c r="H188" s="38">
        <v>395.13333333333338</v>
      </c>
      <c r="I188" s="38">
        <v>387.61666666666679</v>
      </c>
      <c r="J188" s="38">
        <v>411.61666666666679</v>
      </c>
      <c r="K188" s="38">
        <v>419.13333333333333</v>
      </c>
      <c r="L188" s="38">
        <v>423.61666666666679</v>
      </c>
      <c r="M188" s="28">
        <v>414.65</v>
      </c>
      <c r="N188" s="28">
        <v>402.65</v>
      </c>
      <c r="O188" s="39">
        <v>87560550</v>
      </c>
      <c r="P188" s="40">
        <v>-9.9415110452282362E-3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214.25</v>
      </c>
      <c r="F189" s="37">
        <v>215.6</v>
      </c>
      <c r="G189" s="38">
        <v>211.5</v>
      </c>
      <c r="H189" s="38">
        <v>208.75</v>
      </c>
      <c r="I189" s="38">
        <v>204.65</v>
      </c>
      <c r="J189" s="38">
        <v>218.35</v>
      </c>
      <c r="K189" s="38">
        <v>222.44999999999996</v>
      </c>
      <c r="L189" s="38">
        <v>225.2</v>
      </c>
      <c r="M189" s="28">
        <v>219.7</v>
      </c>
      <c r="N189" s="28">
        <v>212.85</v>
      </c>
      <c r="O189" s="39">
        <v>115070625</v>
      </c>
      <c r="P189" s="40">
        <v>2.0573108008817048E-3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109.85</v>
      </c>
      <c r="F190" s="37">
        <v>110.28333333333335</v>
      </c>
      <c r="G190" s="38">
        <v>108.31666666666669</v>
      </c>
      <c r="H190" s="38">
        <v>106.78333333333335</v>
      </c>
      <c r="I190" s="38">
        <v>104.81666666666669</v>
      </c>
      <c r="J190" s="38">
        <v>111.81666666666669</v>
      </c>
      <c r="K190" s="38">
        <v>113.78333333333336</v>
      </c>
      <c r="L190" s="38">
        <v>115.31666666666669</v>
      </c>
      <c r="M190" s="28">
        <v>112.25</v>
      </c>
      <c r="N190" s="28">
        <v>108.75</v>
      </c>
      <c r="O190" s="39">
        <v>176776000</v>
      </c>
      <c r="P190" s="40">
        <v>-8.4639762178534365E-3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3278.9</v>
      </c>
      <c r="F191" s="37">
        <v>3273.1666666666665</v>
      </c>
      <c r="G191" s="38">
        <v>3257.6833333333329</v>
      </c>
      <c r="H191" s="38">
        <v>3236.4666666666662</v>
      </c>
      <c r="I191" s="38">
        <v>3220.9833333333327</v>
      </c>
      <c r="J191" s="38">
        <v>3294.3833333333332</v>
      </c>
      <c r="K191" s="38">
        <v>3309.8666666666668</v>
      </c>
      <c r="L191" s="38">
        <v>3331.0833333333335</v>
      </c>
      <c r="M191" s="28">
        <v>3288.65</v>
      </c>
      <c r="N191" s="28">
        <v>3251.95</v>
      </c>
      <c r="O191" s="39">
        <v>9572325</v>
      </c>
      <c r="P191" s="40">
        <v>-3.1121581408530538E-2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1028.9000000000001</v>
      </c>
      <c r="F192" s="37">
        <v>1028.1333333333334</v>
      </c>
      <c r="G192" s="38">
        <v>1023.2666666666669</v>
      </c>
      <c r="H192" s="38">
        <v>1017.6333333333334</v>
      </c>
      <c r="I192" s="38">
        <v>1012.7666666666669</v>
      </c>
      <c r="J192" s="38">
        <v>1033.7666666666669</v>
      </c>
      <c r="K192" s="38">
        <v>1038.6333333333332</v>
      </c>
      <c r="L192" s="38">
        <v>1044.2666666666669</v>
      </c>
      <c r="M192" s="28">
        <v>1033</v>
      </c>
      <c r="N192" s="28">
        <v>1022.5</v>
      </c>
      <c r="O192" s="39">
        <v>13591200</v>
      </c>
      <c r="P192" s="40">
        <v>-2.7393731215113782E-2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2499.9499999999998</v>
      </c>
      <c r="F193" s="37">
        <v>2507.35</v>
      </c>
      <c r="G193" s="38">
        <v>2482.6</v>
      </c>
      <c r="H193" s="38">
        <v>2465.25</v>
      </c>
      <c r="I193" s="38">
        <v>2440.5</v>
      </c>
      <c r="J193" s="38">
        <v>2524.6999999999998</v>
      </c>
      <c r="K193" s="38">
        <v>2549.4499999999998</v>
      </c>
      <c r="L193" s="38">
        <v>2566.7999999999997</v>
      </c>
      <c r="M193" s="28">
        <v>2532.1</v>
      </c>
      <c r="N193" s="28">
        <v>2490</v>
      </c>
      <c r="O193" s="39">
        <v>6779250</v>
      </c>
      <c r="P193" s="40">
        <v>3.2186459489456161E-3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1590.2</v>
      </c>
      <c r="F194" s="37">
        <v>1591.9666666666665</v>
      </c>
      <c r="G194" s="38">
        <v>1579.583333333333</v>
      </c>
      <c r="H194" s="38">
        <v>1568.9666666666665</v>
      </c>
      <c r="I194" s="38">
        <v>1556.583333333333</v>
      </c>
      <c r="J194" s="38">
        <v>1602.583333333333</v>
      </c>
      <c r="K194" s="38">
        <v>1614.9666666666667</v>
      </c>
      <c r="L194" s="38">
        <v>1625.583333333333</v>
      </c>
      <c r="M194" s="28">
        <v>1604.35</v>
      </c>
      <c r="N194" s="28">
        <v>1581.35</v>
      </c>
      <c r="O194" s="39">
        <v>1722000</v>
      </c>
      <c r="P194" s="40">
        <v>0.12255541069100391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509.95</v>
      </c>
      <c r="F195" s="37">
        <v>510.98333333333335</v>
      </c>
      <c r="G195" s="38">
        <v>503.16666666666674</v>
      </c>
      <c r="H195" s="38">
        <v>496.38333333333338</v>
      </c>
      <c r="I195" s="38">
        <v>488.56666666666678</v>
      </c>
      <c r="J195" s="38">
        <v>517.76666666666665</v>
      </c>
      <c r="K195" s="38">
        <v>525.58333333333326</v>
      </c>
      <c r="L195" s="38">
        <v>532.36666666666667</v>
      </c>
      <c r="M195" s="28">
        <v>518.79999999999995</v>
      </c>
      <c r="N195" s="28">
        <v>504.2</v>
      </c>
      <c r="O195" s="39">
        <v>3058500</v>
      </c>
      <c r="P195" s="40">
        <v>-1.9240019240019241E-2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1370.05</v>
      </c>
      <c r="F196" s="37">
        <v>1383.2166666666665</v>
      </c>
      <c r="G196" s="38">
        <v>1344.4833333333329</v>
      </c>
      <c r="H196" s="38">
        <v>1318.9166666666665</v>
      </c>
      <c r="I196" s="38">
        <v>1280.1833333333329</v>
      </c>
      <c r="J196" s="38">
        <v>1408.7833333333328</v>
      </c>
      <c r="K196" s="38">
        <v>1447.5166666666664</v>
      </c>
      <c r="L196" s="38">
        <v>1473.0833333333328</v>
      </c>
      <c r="M196" s="28">
        <v>1421.95</v>
      </c>
      <c r="N196" s="28">
        <v>1357.65</v>
      </c>
      <c r="O196" s="39">
        <v>4199800</v>
      </c>
      <c r="P196" s="40">
        <v>-8.7680996943556092E-3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1031.45</v>
      </c>
      <c r="F197" s="37">
        <v>1040.6666666666667</v>
      </c>
      <c r="G197" s="38">
        <v>1017.7833333333335</v>
      </c>
      <c r="H197" s="38">
        <v>1004.1166666666668</v>
      </c>
      <c r="I197" s="38">
        <v>981.23333333333358</v>
      </c>
      <c r="J197" s="38">
        <v>1054.3333333333335</v>
      </c>
      <c r="K197" s="38">
        <v>1077.2166666666667</v>
      </c>
      <c r="L197" s="38">
        <v>1090.8833333333334</v>
      </c>
      <c r="M197" s="28">
        <v>1063.55</v>
      </c>
      <c r="N197" s="28">
        <v>1027</v>
      </c>
      <c r="O197" s="39">
        <v>7704900</v>
      </c>
      <c r="P197" s="40">
        <v>-1.2825112107623318E-2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1716.35</v>
      </c>
      <c r="F198" s="37">
        <v>1728.6499999999999</v>
      </c>
      <c r="G198" s="38">
        <v>1699.6999999999998</v>
      </c>
      <c r="H198" s="38">
        <v>1683.05</v>
      </c>
      <c r="I198" s="38">
        <v>1654.1</v>
      </c>
      <c r="J198" s="38">
        <v>1745.2999999999997</v>
      </c>
      <c r="K198" s="38">
        <v>1774.25</v>
      </c>
      <c r="L198" s="38">
        <v>1790.8999999999996</v>
      </c>
      <c r="M198" s="28">
        <v>1757.6</v>
      </c>
      <c r="N198" s="28">
        <v>1712</v>
      </c>
      <c r="O198" s="39">
        <v>1326000</v>
      </c>
      <c r="P198" s="40">
        <v>1.8120393120393121E-2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6984.3</v>
      </c>
      <c r="F199" s="37">
        <v>7033.9333333333334</v>
      </c>
      <c r="G199" s="38">
        <v>6901.416666666667</v>
      </c>
      <c r="H199" s="38">
        <v>6818.5333333333338</v>
      </c>
      <c r="I199" s="38">
        <v>6686.0166666666673</v>
      </c>
      <c r="J199" s="38">
        <v>7116.8166666666666</v>
      </c>
      <c r="K199" s="38">
        <v>7249.333333333333</v>
      </c>
      <c r="L199" s="38">
        <v>7332.2166666666662</v>
      </c>
      <c r="M199" s="28">
        <v>7166.45</v>
      </c>
      <c r="N199" s="28">
        <v>6951.05</v>
      </c>
      <c r="O199" s="39">
        <v>2032200</v>
      </c>
      <c r="P199" s="40">
        <v>3.9116428900138056E-2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757.7</v>
      </c>
      <c r="F200" s="37">
        <v>760.9</v>
      </c>
      <c r="G200" s="38">
        <v>751.8</v>
      </c>
      <c r="H200" s="38">
        <v>745.9</v>
      </c>
      <c r="I200" s="38">
        <v>736.8</v>
      </c>
      <c r="J200" s="38">
        <v>766.8</v>
      </c>
      <c r="K200" s="38">
        <v>775.90000000000009</v>
      </c>
      <c r="L200" s="38">
        <v>781.8</v>
      </c>
      <c r="M200" s="28">
        <v>770</v>
      </c>
      <c r="N200" s="28">
        <v>755</v>
      </c>
      <c r="O200" s="39">
        <v>17904900</v>
      </c>
      <c r="P200" s="40">
        <v>-1.4877333524068379E-2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304.14999999999998</v>
      </c>
      <c r="F201" s="37">
        <v>306.7833333333333</v>
      </c>
      <c r="G201" s="38">
        <v>297.61666666666662</v>
      </c>
      <c r="H201" s="38">
        <v>291.08333333333331</v>
      </c>
      <c r="I201" s="38">
        <v>281.91666666666663</v>
      </c>
      <c r="J201" s="38">
        <v>313.31666666666661</v>
      </c>
      <c r="K201" s="38">
        <v>322.48333333333335</v>
      </c>
      <c r="L201" s="38">
        <v>329.01666666666659</v>
      </c>
      <c r="M201" s="28">
        <v>315.95</v>
      </c>
      <c r="N201" s="28">
        <v>300.25</v>
      </c>
      <c r="O201" s="39">
        <v>35579550</v>
      </c>
      <c r="P201" s="40">
        <v>-3.2759633107332958E-2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817.3</v>
      </c>
      <c r="F202" s="37">
        <v>824.4</v>
      </c>
      <c r="G202" s="38">
        <v>807.8</v>
      </c>
      <c r="H202" s="38">
        <v>798.3</v>
      </c>
      <c r="I202" s="38">
        <v>781.69999999999993</v>
      </c>
      <c r="J202" s="38">
        <v>833.9</v>
      </c>
      <c r="K202" s="38">
        <v>850.50000000000011</v>
      </c>
      <c r="L202" s="38">
        <v>860</v>
      </c>
      <c r="M202" s="28">
        <v>841</v>
      </c>
      <c r="N202" s="28">
        <v>814.9</v>
      </c>
      <c r="O202" s="39">
        <v>7016100</v>
      </c>
      <c r="P202" s="40">
        <v>4.4995531724754248E-2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1502.5</v>
      </c>
      <c r="F203" s="37">
        <v>1511.6666666666667</v>
      </c>
      <c r="G203" s="38">
        <v>1490.8333333333335</v>
      </c>
      <c r="H203" s="38">
        <v>1479.1666666666667</v>
      </c>
      <c r="I203" s="38">
        <v>1458.3333333333335</v>
      </c>
      <c r="J203" s="38">
        <v>1523.3333333333335</v>
      </c>
      <c r="K203" s="38">
        <v>1544.166666666667</v>
      </c>
      <c r="L203" s="38">
        <v>1555.8333333333335</v>
      </c>
      <c r="M203" s="28">
        <v>1532.5</v>
      </c>
      <c r="N203" s="28">
        <v>1500</v>
      </c>
      <c r="O203" s="39">
        <v>791000</v>
      </c>
      <c r="P203" s="40">
        <v>-9.6406660823838732E-3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391.2</v>
      </c>
      <c r="F204" s="37">
        <v>391.38333333333338</v>
      </c>
      <c r="G204" s="38">
        <v>389.21666666666675</v>
      </c>
      <c r="H204" s="38">
        <v>387.23333333333335</v>
      </c>
      <c r="I204" s="38">
        <v>385.06666666666672</v>
      </c>
      <c r="J204" s="38">
        <v>393.36666666666679</v>
      </c>
      <c r="K204" s="38">
        <v>395.53333333333342</v>
      </c>
      <c r="L204" s="38">
        <v>397.51666666666682</v>
      </c>
      <c r="M204" s="28">
        <v>393.55</v>
      </c>
      <c r="N204" s="28">
        <v>389.4</v>
      </c>
      <c r="O204" s="39">
        <v>45118500</v>
      </c>
      <c r="P204" s="40">
        <v>-3.3326905771950119E-2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247.45</v>
      </c>
      <c r="F205" s="37">
        <v>249.94999999999996</v>
      </c>
      <c r="G205" s="38">
        <v>243.94999999999993</v>
      </c>
      <c r="H205" s="38">
        <v>240.44999999999996</v>
      </c>
      <c r="I205" s="38">
        <v>234.44999999999993</v>
      </c>
      <c r="J205" s="38">
        <v>253.44999999999993</v>
      </c>
      <c r="K205" s="38">
        <v>259.45</v>
      </c>
      <c r="L205" s="38">
        <v>262.94999999999993</v>
      </c>
      <c r="M205" s="28">
        <v>255.95</v>
      </c>
      <c r="N205" s="28">
        <v>246.45</v>
      </c>
      <c r="O205" s="39">
        <v>91155000</v>
      </c>
      <c r="P205" s="40">
        <v>-9.5185317990677046E-3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423.05</v>
      </c>
      <c r="F206" s="37">
        <v>420.33333333333331</v>
      </c>
      <c r="G206" s="38">
        <v>413.26666666666665</v>
      </c>
      <c r="H206" s="38">
        <v>403.48333333333335</v>
      </c>
      <c r="I206" s="38">
        <v>396.41666666666669</v>
      </c>
      <c r="J206" s="38">
        <v>430.11666666666662</v>
      </c>
      <c r="K206" s="38">
        <v>437.18333333333334</v>
      </c>
      <c r="L206" s="38">
        <v>446.96666666666658</v>
      </c>
      <c r="M206" s="28">
        <v>427.4</v>
      </c>
      <c r="N206" s="28">
        <v>410.55</v>
      </c>
      <c r="O206" s="39">
        <v>9651600</v>
      </c>
      <c r="P206" s="40">
        <v>3.1352183112136951E-2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2" t="s">
        <v>16</v>
      </c>
      <c r="B8" s="394"/>
      <c r="C8" s="398" t="s">
        <v>20</v>
      </c>
      <c r="D8" s="398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3"/>
      <c r="L8" s="50"/>
      <c r="M8" s="50"/>
      <c r="N8" s="1"/>
      <c r="O8" s="1"/>
    </row>
    <row r="9" spans="1:15" ht="36" customHeight="1">
      <c r="A9" s="396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18199.099999999999</v>
      </c>
      <c r="D10" s="291">
        <v>18278.399999999998</v>
      </c>
      <c r="E10" s="291">
        <v>18083.449999999997</v>
      </c>
      <c r="F10" s="291">
        <v>17967.8</v>
      </c>
      <c r="G10" s="291">
        <v>17772.849999999999</v>
      </c>
      <c r="H10" s="291">
        <v>18394.049999999996</v>
      </c>
      <c r="I10" s="291">
        <v>18589</v>
      </c>
      <c r="J10" s="291">
        <v>18704.649999999994</v>
      </c>
      <c r="K10" s="291">
        <v>18473.349999999999</v>
      </c>
      <c r="L10" s="291">
        <v>18162.75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42617.95</v>
      </c>
      <c r="D11" s="291">
        <v>42865.466666666667</v>
      </c>
      <c r="E11" s="291">
        <v>42116.283333333333</v>
      </c>
      <c r="F11" s="291">
        <v>41614.616666666669</v>
      </c>
      <c r="G11" s="291">
        <v>40865.433333333334</v>
      </c>
      <c r="H11" s="291">
        <v>43367.133333333331</v>
      </c>
      <c r="I11" s="291">
        <v>44116.316666666666</v>
      </c>
      <c r="J11" s="291">
        <v>44617.98333333333</v>
      </c>
      <c r="K11" s="291">
        <v>43614.65</v>
      </c>
      <c r="L11" s="291">
        <v>42363.8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2792.5</v>
      </c>
      <c r="D12" s="249">
        <v>2805.5333333333333</v>
      </c>
      <c r="E12" s="249">
        <v>2763.9666666666667</v>
      </c>
      <c r="F12" s="249">
        <v>2735.4333333333334</v>
      </c>
      <c r="G12" s="249">
        <v>2693.8666666666668</v>
      </c>
      <c r="H12" s="249">
        <v>2834.0666666666666</v>
      </c>
      <c r="I12" s="249">
        <v>2875.6333333333332</v>
      </c>
      <c r="J12" s="249">
        <v>2904.1666666666665</v>
      </c>
      <c r="K12" s="249">
        <v>2847.1</v>
      </c>
      <c r="L12" s="249">
        <v>2777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5326.95</v>
      </c>
      <c r="D13" s="249">
        <v>5355.2166666666662</v>
      </c>
      <c r="E13" s="249">
        <v>5288.2833333333328</v>
      </c>
      <c r="F13" s="249">
        <v>5249.6166666666668</v>
      </c>
      <c r="G13" s="249">
        <v>5182.6833333333334</v>
      </c>
      <c r="H13" s="249">
        <v>5393.8833333333323</v>
      </c>
      <c r="I13" s="249">
        <v>5460.8166666666648</v>
      </c>
      <c r="J13" s="249">
        <v>5499.4833333333318</v>
      </c>
      <c r="K13" s="249">
        <v>5422.15</v>
      </c>
      <c r="L13" s="249">
        <v>5316.55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28764.2</v>
      </c>
      <c r="D14" s="249">
        <v>28793.683333333334</v>
      </c>
      <c r="E14" s="249">
        <v>28629.216666666667</v>
      </c>
      <c r="F14" s="249">
        <v>28494.233333333334</v>
      </c>
      <c r="G14" s="249">
        <v>28329.766666666666</v>
      </c>
      <c r="H14" s="249">
        <v>28928.666666666668</v>
      </c>
      <c r="I14" s="249">
        <v>29093.133333333335</v>
      </c>
      <c r="J14" s="249">
        <v>29228.116666666669</v>
      </c>
      <c r="K14" s="249">
        <v>28958.15</v>
      </c>
      <c r="L14" s="249">
        <v>28658.7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4362.8</v>
      </c>
      <c r="D15" s="249">
        <v>4389.2333333333336</v>
      </c>
      <c r="E15" s="249">
        <v>4315.666666666667</v>
      </c>
      <c r="F15" s="249">
        <v>4268.5333333333338</v>
      </c>
      <c r="G15" s="249">
        <v>4194.9666666666672</v>
      </c>
      <c r="H15" s="249">
        <v>4436.3666666666668</v>
      </c>
      <c r="I15" s="249">
        <v>4509.9333333333325</v>
      </c>
      <c r="J15" s="249">
        <v>4557.0666666666666</v>
      </c>
      <c r="K15" s="249">
        <v>4462.8</v>
      </c>
      <c r="L15" s="249">
        <v>4342.1000000000004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8738.6</v>
      </c>
      <c r="D16" s="249">
        <v>8792.5500000000011</v>
      </c>
      <c r="E16" s="249">
        <v>8654.0500000000029</v>
      </c>
      <c r="F16" s="249">
        <v>8569.5000000000018</v>
      </c>
      <c r="G16" s="249">
        <v>8431.0000000000036</v>
      </c>
      <c r="H16" s="249">
        <v>8877.1000000000022</v>
      </c>
      <c r="I16" s="249">
        <v>9015.5999999999985</v>
      </c>
      <c r="J16" s="249">
        <v>9100.1500000000015</v>
      </c>
      <c r="K16" s="249">
        <v>8931.0499999999993</v>
      </c>
      <c r="L16" s="249">
        <v>8708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2841</v>
      </c>
      <c r="D17" s="249">
        <v>2874.4666666666667</v>
      </c>
      <c r="E17" s="249">
        <v>2797.7333333333336</v>
      </c>
      <c r="F17" s="249">
        <v>2754.4666666666667</v>
      </c>
      <c r="G17" s="249">
        <v>2677.7333333333336</v>
      </c>
      <c r="H17" s="249">
        <v>2917.7333333333336</v>
      </c>
      <c r="I17" s="249">
        <v>2994.4666666666662</v>
      </c>
      <c r="J17" s="249">
        <v>3037.7333333333336</v>
      </c>
      <c r="K17" s="248">
        <v>2951.2</v>
      </c>
      <c r="L17" s="248">
        <v>2831.2</v>
      </c>
      <c r="M17" s="248">
        <v>1.9530700000000001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2540.9499999999998</v>
      </c>
      <c r="D18" s="249">
        <v>2569.0833333333335</v>
      </c>
      <c r="E18" s="249">
        <v>2503.166666666667</v>
      </c>
      <c r="F18" s="249">
        <v>2465.3833333333337</v>
      </c>
      <c r="G18" s="249">
        <v>2399.4666666666672</v>
      </c>
      <c r="H18" s="249">
        <v>2606.8666666666668</v>
      </c>
      <c r="I18" s="249">
        <v>2672.7833333333338</v>
      </c>
      <c r="J18" s="249">
        <v>2710.5666666666666</v>
      </c>
      <c r="K18" s="248">
        <v>2635</v>
      </c>
      <c r="L18" s="248">
        <v>2531.3000000000002</v>
      </c>
      <c r="M18" s="248">
        <v>2.38252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670.1</v>
      </c>
      <c r="D19" s="249">
        <v>671.96666666666658</v>
      </c>
      <c r="E19" s="249">
        <v>661.93333333333317</v>
      </c>
      <c r="F19" s="249">
        <v>653.76666666666654</v>
      </c>
      <c r="G19" s="249">
        <v>643.73333333333312</v>
      </c>
      <c r="H19" s="249">
        <v>680.13333333333321</v>
      </c>
      <c r="I19" s="249">
        <v>690.16666666666674</v>
      </c>
      <c r="J19" s="249">
        <v>698.33333333333326</v>
      </c>
      <c r="K19" s="248">
        <v>682</v>
      </c>
      <c r="L19" s="248">
        <v>663.8</v>
      </c>
      <c r="M19" s="248">
        <v>12.961360000000001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21548.5</v>
      </c>
      <c r="D20" s="249">
        <v>21351.333333333332</v>
      </c>
      <c r="E20" s="249">
        <v>21027.666666666664</v>
      </c>
      <c r="F20" s="249">
        <v>20506.833333333332</v>
      </c>
      <c r="G20" s="249">
        <v>20183.166666666664</v>
      </c>
      <c r="H20" s="249">
        <v>21872.166666666664</v>
      </c>
      <c r="I20" s="249">
        <v>22195.833333333328</v>
      </c>
      <c r="J20" s="249">
        <v>22716.666666666664</v>
      </c>
      <c r="K20" s="248">
        <v>21675</v>
      </c>
      <c r="L20" s="248">
        <v>20830.5</v>
      </c>
      <c r="M20" s="248">
        <v>0.41904000000000002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3901.95</v>
      </c>
      <c r="D21" s="249">
        <v>3991.7333333333336</v>
      </c>
      <c r="E21" s="249">
        <v>3793.4666666666672</v>
      </c>
      <c r="F21" s="249">
        <v>3684.9833333333336</v>
      </c>
      <c r="G21" s="249">
        <v>3486.7166666666672</v>
      </c>
      <c r="H21" s="249">
        <v>4100.2166666666672</v>
      </c>
      <c r="I21" s="249">
        <v>4298.4833333333336</v>
      </c>
      <c r="J21" s="249">
        <v>4406.9666666666672</v>
      </c>
      <c r="K21" s="248">
        <v>4190</v>
      </c>
      <c r="L21" s="248">
        <v>3883.25</v>
      </c>
      <c r="M21" s="248">
        <v>35.858829999999998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1968.25</v>
      </c>
      <c r="D22" s="249">
        <v>1987.4166666666667</v>
      </c>
      <c r="E22" s="249">
        <v>1899.8833333333337</v>
      </c>
      <c r="F22" s="249">
        <v>1831.5166666666669</v>
      </c>
      <c r="G22" s="249">
        <v>1743.9833333333338</v>
      </c>
      <c r="H22" s="249">
        <v>2055.7833333333338</v>
      </c>
      <c r="I22" s="249">
        <v>2143.3166666666666</v>
      </c>
      <c r="J22" s="249">
        <v>2211.6833333333334</v>
      </c>
      <c r="K22" s="248">
        <v>2074.9499999999998</v>
      </c>
      <c r="L22" s="248">
        <v>1919.05</v>
      </c>
      <c r="M22" s="248">
        <v>5.9236599999999999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857.65</v>
      </c>
      <c r="D23" s="249">
        <v>867.4</v>
      </c>
      <c r="E23" s="249">
        <v>841.8</v>
      </c>
      <c r="F23" s="249">
        <v>825.94999999999993</v>
      </c>
      <c r="G23" s="249">
        <v>800.34999999999991</v>
      </c>
      <c r="H23" s="249">
        <v>883.25</v>
      </c>
      <c r="I23" s="249">
        <v>908.85000000000014</v>
      </c>
      <c r="J23" s="249">
        <v>924.7</v>
      </c>
      <c r="K23" s="248">
        <v>893</v>
      </c>
      <c r="L23" s="248">
        <v>851.55</v>
      </c>
      <c r="M23" s="248">
        <v>46.605829999999997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3544.7</v>
      </c>
      <c r="D24" s="249">
        <v>3564.4500000000003</v>
      </c>
      <c r="E24" s="249">
        <v>3455.2500000000005</v>
      </c>
      <c r="F24" s="249">
        <v>3365.8</v>
      </c>
      <c r="G24" s="249">
        <v>3256.6000000000004</v>
      </c>
      <c r="H24" s="249">
        <v>3653.9000000000005</v>
      </c>
      <c r="I24" s="249">
        <v>3763.1000000000004</v>
      </c>
      <c r="J24" s="249">
        <v>3852.5500000000006</v>
      </c>
      <c r="K24" s="248">
        <v>3673.65</v>
      </c>
      <c r="L24" s="248">
        <v>3475</v>
      </c>
      <c r="M24" s="248">
        <v>3.282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2615.75</v>
      </c>
      <c r="D25" s="249">
        <v>2652.2000000000003</v>
      </c>
      <c r="E25" s="249">
        <v>2563.5500000000006</v>
      </c>
      <c r="F25" s="249">
        <v>2511.3500000000004</v>
      </c>
      <c r="G25" s="249">
        <v>2422.7000000000007</v>
      </c>
      <c r="H25" s="249">
        <v>2704.4000000000005</v>
      </c>
      <c r="I25" s="249">
        <v>2793.05</v>
      </c>
      <c r="J25" s="249">
        <v>2845.2500000000005</v>
      </c>
      <c r="K25" s="248">
        <v>2740.85</v>
      </c>
      <c r="L25" s="248">
        <v>2600</v>
      </c>
      <c r="M25" s="248">
        <v>3.93405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588.1</v>
      </c>
      <c r="D26" s="249">
        <v>599.93333333333328</v>
      </c>
      <c r="E26" s="249">
        <v>568.96666666666658</v>
      </c>
      <c r="F26" s="249">
        <v>549.83333333333326</v>
      </c>
      <c r="G26" s="249">
        <v>518.86666666666656</v>
      </c>
      <c r="H26" s="249">
        <v>619.06666666666661</v>
      </c>
      <c r="I26" s="249">
        <v>650.0333333333333</v>
      </c>
      <c r="J26" s="249">
        <v>669.16666666666663</v>
      </c>
      <c r="K26" s="248">
        <v>630.9</v>
      </c>
      <c r="L26" s="248">
        <v>580.79999999999995</v>
      </c>
      <c r="M26" s="248">
        <v>34.779940000000003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148.6</v>
      </c>
      <c r="D27" s="249">
        <v>150.58333333333334</v>
      </c>
      <c r="E27" s="249">
        <v>145.66666666666669</v>
      </c>
      <c r="F27" s="249">
        <v>142.73333333333335</v>
      </c>
      <c r="G27" s="249">
        <v>137.81666666666669</v>
      </c>
      <c r="H27" s="249">
        <v>153.51666666666668</v>
      </c>
      <c r="I27" s="249">
        <v>158.43333333333337</v>
      </c>
      <c r="J27" s="249">
        <v>161.36666666666667</v>
      </c>
      <c r="K27" s="248">
        <v>155.5</v>
      </c>
      <c r="L27" s="248">
        <v>147.65</v>
      </c>
      <c r="M27" s="248">
        <v>49.736550000000001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295.89999999999998</v>
      </c>
      <c r="D28" s="249">
        <v>299.13333333333327</v>
      </c>
      <c r="E28" s="249">
        <v>291.06666666666655</v>
      </c>
      <c r="F28" s="249">
        <v>286.23333333333329</v>
      </c>
      <c r="G28" s="249">
        <v>278.16666666666657</v>
      </c>
      <c r="H28" s="249">
        <v>303.96666666666653</v>
      </c>
      <c r="I28" s="249">
        <v>312.03333333333325</v>
      </c>
      <c r="J28" s="249">
        <v>316.8666666666665</v>
      </c>
      <c r="K28" s="248">
        <v>307.2</v>
      </c>
      <c r="L28" s="248">
        <v>294.3</v>
      </c>
      <c r="M28" s="248">
        <v>21.209379999999999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3050.5</v>
      </c>
      <c r="D29" s="249">
        <v>3034.4833333333336</v>
      </c>
      <c r="E29" s="249">
        <v>2997.0166666666673</v>
      </c>
      <c r="F29" s="249">
        <v>2943.5333333333338</v>
      </c>
      <c r="G29" s="249">
        <v>2906.0666666666675</v>
      </c>
      <c r="H29" s="249">
        <v>3087.9666666666672</v>
      </c>
      <c r="I29" s="249">
        <v>3125.4333333333334</v>
      </c>
      <c r="J29" s="249">
        <v>3178.916666666667</v>
      </c>
      <c r="K29" s="248">
        <v>3071.95</v>
      </c>
      <c r="L29" s="248">
        <v>2981</v>
      </c>
      <c r="M29" s="248">
        <v>0.78442999999999996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539.20000000000005</v>
      </c>
      <c r="D30" s="249">
        <v>545.13333333333333</v>
      </c>
      <c r="E30" s="249">
        <v>526.26666666666665</v>
      </c>
      <c r="F30" s="249">
        <v>513.33333333333337</v>
      </c>
      <c r="G30" s="249">
        <v>494.4666666666667</v>
      </c>
      <c r="H30" s="249">
        <v>558.06666666666661</v>
      </c>
      <c r="I30" s="249">
        <v>576.93333333333317</v>
      </c>
      <c r="J30" s="249">
        <v>589.86666666666656</v>
      </c>
      <c r="K30" s="248">
        <v>564</v>
      </c>
      <c r="L30" s="248">
        <v>532.20000000000005</v>
      </c>
      <c r="M30" s="248">
        <v>66.984459999999999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4766.2</v>
      </c>
      <c r="D31" s="249">
        <v>4718.95</v>
      </c>
      <c r="E31" s="249">
        <v>4649.45</v>
      </c>
      <c r="F31" s="249">
        <v>4532.7</v>
      </c>
      <c r="G31" s="249">
        <v>4463.2</v>
      </c>
      <c r="H31" s="249">
        <v>4835.7</v>
      </c>
      <c r="I31" s="249">
        <v>4905.2</v>
      </c>
      <c r="J31" s="249">
        <v>5021.95</v>
      </c>
      <c r="K31" s="248">
        <v>4788.45</v>
      </c>
      <c r="L31" s="248">
        <v>4602.2</v>
      </c>
      <c r="M31" s="248">
        <v>8.7737499999999997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142.9</v>
      </c>
      <c r="D32" s="249">
        <v>143.56666666666666</v>
      </c>
      <c r="E32" s="249">
        <v>141.13333333333333</v>
      </c>
      <c r="F32" s="249">
        <v>139.36666666666667</v>
      </c>
      <c r="G32" s="249">
        <v>136.93333333333334</v>
      </c>
      <c r="H32" s="249">
        <v>145.33333333333331</v>
      </c>
      <c r="I32" s="249">
        <v>147.76666666666665</v>
      </c>
      <c r="J32" s="249">
        <v>149.5333333333333</v>
      </c>
      <c r="K32" s="248">
        <v>146</v>
      </c>
      <c r="L32" s="248">
        <v>141.80000000000001</v>
      </c>
      <c r="M32" s="248">
        <v>144.25613999999999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3069.65</v>
      </c>
      <c r="D33" s="249">
        <v>3077.3833333333337</v>
      </c>
      <c r="E33" s="249">
        <v>3042.3166666666675</v>
      </c>
      <c r="F33" s="249">
        <v>3014.983333333334</v>
      </c>
      <c r="G33" s="249">
        <v>2979.9166666666679</v>
      </c>
      <c r="H33" s="249">
        <v>3104.7166666666672</v>
      </c>
      <c r="I33" s="249">
        <v>3139.7833333333338</v>
      </c>
      <c r="J33" s="249">
        <v>3167.1166666666668</v>
      </c>
      <c r="K33" s="248">
        <v>3112.45</v>
      </c>
      <c r="L33" s="248">
        <v>3050.05</v>
      </c>
      <c r="M33" s="248">
        <v>6.1632400000000001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1962.4</v>
      </c>
      <c r="D34" s="249">
        <v>1984.1000000000001</v>
      </c>
      <c r="E34" s="249">
        <v>1933.3000000000002</v>
      </c>
      <c r="F34" s="249">
        <v>1904.2</v>
      </c>
      <c r="G34" s="249">
        <v>1853.4</v>
      </c>
      <c r="H34" s="249">
        <v>2013.2000000000003</v>
      </c>
      <c r="I34" s="249">
        <v>2064</v>
      </c>
      <c r="J34" s="249">
        <v>2093.1000000000004</v>
      </c>
      <c r="K34" s="248">
        <v>2034.9</v>
      </c>
      <c r="L34" s="248">
        <v>1955</v>
      </c>
      <c r="M34" s="248">
        <v>2.4275000000000002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453.6</v>
      </c>
      <c r="D35" s="249">
        <v>450.01666666666665</v>
      </c>
      <c r="E35" s="249">
        <v>443.0333333333333</v>
      </c>
      <c r="F35" s="249">
        <v>432.46666666666664</v>
      </c>
      <c r="G35" s="249">
        <v>425.48333333333329</v>
      </c>
      <c r="H35" s="249">
        <v>460.58333333333331</v>
      </c>
      <c r="I35" s="249">
        <v>467.56666666666666</v>
      </c>
      <c r="J35" s="249">
        <v>478.13333333333333</v>
      </c>
      <c r="K35" s="248">
        <v>457</v>
      </c>
      <c r="L35" s="248">
        <v>439.45</v>
      </c>
      <c r="M35" s="248">
        <v>24.4985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3993.2</v>
      </c>
      <c r="D36" s="249">
        <v>4026.1</v>
      </c>
      <c r="E36" s="249">
        <v>3942.25</v>
      </c>
      <c r="F36" s="249">
        <v>3891.3</v>
      </c>
      <c r="G36" s="249">
        <v>3807.4500000000003</v>
      </c>
      <c r="H36" s="249">
        <v>4077.0499999999997</v>
      </c>
      <c r="I36" s="249">
        <v>4160.8999999999996</v>
      </c>
      <c r="J36" s="249">
        <v>4211.8499999999995</v>
      </c>
      <c r="K36" s="248">
        <v>4109.95</v>
      </c>
      <c r="L36" s="248">
        <v>3975.15</v>
      </c>
      <c r="M36" s="248">
        <v>2.5219200000000002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932.3</v>
      </c>
      <c r="D37" s="249">
        <v>939.73333333333323</v>
      </c>
      <c r="E37" s="249">
        <v>920.56666666666649</v>
      </c>
      <c r="F37" s="249">
        <v>908.83333333333326</v>
      </c>
      <c r="G37" s="249">
        <v>889.66666666666652</v>
      </c>
      <c r="H37" s="249">
        <v>951.46666666666647</v>
      </c>
      <c r="I37" s="249">
        <v>970.63333333333321</v>
      </c>
      <c r="J37" s="249">
        <v>982.36666666666645</v>
      </c>
      <c r="K37" s="248">
        <v>958.9</v>
      </c>
      <c r="L37" s="248">
        <v>928</v>
      </c>
      <c r="M37" s="248">
        <v>83.689599999999999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3611.05</v>
      </c>
      <c r="D38" s="249">
        <v>3620.2666666666669</v>
      </c>
      <c r="E38" s="249">
        <v>3583.3833333333337</v>
      </c>
      <c r="F38" s="249">
        <v>3555.7166666666667</v>
      </c>
      <c r="G38" s="249">
        <v>3518.8333333333335</v>
      </c>
      <c r="H38" s="249">
        <v>3647.9333333333338</v>
      </c>
      <c r="I38" s="249">
        <v>3684.8166666666671</v>
      </c>
      <c r="J38" s="249">
        <v>3712.483333333334</v>
      </c>
      <c r="K38" s="248">
        <v>3657.15</v>
      </c>
      <c r="L38" s="248">
        <v>3592.6</v>
      </c>
      <c r="M38" s="248">
        <v>1.4934799999999999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6526.7</v>
      </c>
      <c r="D39" s="249">
        <v>6575.2</v>
      </c>
      <c r="E39" s="249">
        <v>6456.5</v>
      </c>
      <c r="F39" s="249">
        <v>6386.3</v>
      </c>
      <c r="G39" s="249">
        <v>6267.6</v>
      </c>
      <c r="H39" s="249">
        <v>6645.4</v>
      </c>
      <c r="I39" s="249">
        <v>6764.0999999999985</v>
      </c>
      <c r="J39" s="249">
        <v>6834.2999999999993</v>
      </c>
      <c r="K39" s="248">
        <v>6693.9</v>
      </c>
      <c r="L39" s="248">
        <v>6505</v>
      </c>
      <c r="M39" s="248">
        <v>6.2239000000000004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1581.8</v>
      </c>
      <c r="D40" s="249">
        <v>1595.5166666666667</v>
      </c>
      <c r="E40" s="249">
        <v>1561.7833333333333</v>
      </c>
      <c r="F40" s="249">
        <v>1541.7666666666667</v>
      </c>
      <c r="G40" s="249">
        <v>1508.0333333333333</v>
      </c>
      <c r="H40" s="249">
        <v>1615.5333333333333</v>
      </c>
      <c r="I40" s="249">
        <v>1649.2666666666664</v>
      </c>
      <c r="J40" s="249">
        <v>1669.2833333333333</v>
      </c>
      <c r="K40" s="248">
        <v>1629.25</v>
      </c>
      <c r="L40" s="248">
        <v>1575.5</v>
      </c>
      <c r="M40" s="248">
        <v>13.97725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6127.45</v>
      </c>
      <c r="D41" s="249">
        <v>6147.4833333333336</v>
      </c>
      <c r="E41" s="249">
        <v>6069.9666666666672</v>
      </c>
      <c r="F41" s="249">
        <v>6012.4833333333336</v>
      </c>
      <c r="G41" s="249">
        <v>5934.9666666666672</v>
      </c>
      <c r="H41" s="249">
        <v>6204.9666666666672</v>
      </c>
      <c r="I41" s="249">
        <v>6282.4833333333336</v>
      </c>
      <c r="J41" s="249">
        <v>6339.9666666666672</v>
      </c>
      <c r="K41" s="248">
        <v>6225</v>
      </c>
      <c r="L41" s="248">
        <v>6090</v>
      </c>
      <c r="M41" s="248">
        <v>0.18031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2133.9499999999998</v>
      </c>
      <c r="D42" s="249">
        <v>2148.2000000000003</v>
      </c>
      <c r="E42" s="249">
        <v>2113.9000000000005</v>
      </c>
      <c r="F42" s="249">
        <v>2093.8500000000004</v>
      </c>
      <c r="G42" s="249">
        <v>2059.5500000000006</v>
      </c>
      <c r="H42" s="249">
        <v>2168.2500000000005</v>
      </c>
      <c r="I42" s="249">
        <v>2202.5500000000006</v>
      </c>
      <c r="J42" s="249">
        <v>2222.6000000000004</v>
      </c>
      <c r="K42" s="248">
        <v>2182.5</v>
      </c>
      <c r="L42" s="248">
        <v>2128.15</v>
      </c>
      <c r="M42" s="248">
        <v>5.0021100000000001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243.15</v>
      </c>
      <c r="D43" s="249">
        <v>244.4</v>
      </c>
      <c r="E43" s="249">
        <v>238.85000000000002</v>
      </c>
      <c r="F43" s="249">
        <v>234.55</v>
      </c>
      <c r="G43" s="249">
        <v>229.00000000000003</v>
      </c>
      <c r="H43" s="249">
        <v>248.70000000000002</v>
      </c>
      <c r="I43" s="249">
        <v>254.25000000000003</v>
      </c>
      <c r="J43" s="249">
        <v>258.55</v>
      </c>
      <c r="K43" s="248">
        <v>249.95</v>
      </c>
      <c r="L43" s="248">
        <v>240.1</v>
      </c>
      <c r="M43" s="248">
        <v>82.270060000000001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177.55</v>
      </c>
      <c r="D44" s="249">
        <v>179.91666666666666</v>
      </c>
      <c r="E44" s="249">
        <v>173.13333333333333</v>
      </c>
      <c r="F44" s="249">
        <v>168.71666666666667</v>
      </c>
      <c r="G44" s="249">
        <v>161.93333333333334</v>
      </c>
      <c r="H44" s="249">
        <v>184.33333333333331</v>
      </c>
      <c r="I44" s="249">
        <v>191.11666666666667</v>
      </c>
      <c r="J44" s="249">
        <v>195.5333333333333</v>
      </c>
      <c r="K44" s="248">
        <v>186.7</v>
      </c>
      <c r="L44" s="248">
        <v>175.5</v>
      </c>
      <c r="M44" s="248">
        <v>281.63348999999999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86.6</v>
      </c>
      <c r="D45" s="249">
        <v>88.7</v>
      </c>
      <c r="E45" s="249">
        <v>83.45</v>
      </c>
      <c r="F45" s="249">
        <v>80.3</v>
      </c>
      <c r="G45" s="249">
        <v>75.05</v>
      </c>
      <c r="H45" s="249">
        <v>91.850000000000009</v>
      </c>
      <c r="I45" s="249">
        <v>97.100000000000009</v>
      </c>
      <c r="J45" s="249">
        <v>100.25000000000001</v>
      </c>
      <c r="K45" s="248">
        <v>93.95</v>
      </c>
      <c r="L45" s="248">
        <v>85.55</v>
      </c>
      <c r="M45" s="248">
        <v>367.66532000000001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1641.85</v>
      </c>
      <c r="D46" s="249">
        <v>1645.9666666666665</v>
      </c>
      <c r="E46" s="249">
        <v>1632.9333333333329</v>
      </c>
      <c r="F46" s="249">
        <v>1624.0166666666664</v>
      </c>
      <c r="G46" s="249">
        <v>1610.9833333333329</v>
      </c>
      <c r="H46" s="249">
        <v>1654.883333333333</v>
      </c>
      <c r="I46" s="249">
        <v>1667.9166666666663</v>
      </c>
      <c r="J46" s="249">
        <v>1676.833333333333</v>
      </c>
      <c r="K46" s="248">
        <v>1659</v>
      </c>
      <c r="L46" s="248">
        <v>1637.05</v>
      </c>
      <c r="M46" s="248">
        <v>4.1497400000000004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590.35</v>
      </c>
      <c r="D47" s="249">
        <v>591.65</v>
      </c>
      <c r="E47" s="249">
        <v>584.29999999999995</v>
      </c>
      <c r="F47" s="249">
        <v>578.25</v>
      </c>
      <c r="G47" s="249">
        <v>570.9</v>
      </c>
      <c r="H47" s="249">
        <v>597.69999999999993</v>
      </c>
      <c r="I47" s="249">
        <v>605.05000000000007</v>
      </c>
      <c r="J47" s="249">
        <v>611.09999999999991</v>
      </c>
      <c r="K47" s="248">
        <v>599</v>
      </c>
      <c r="L47" s="248">
        <v>585.6</v>
      </c>
      <c r="M47" s="248">
        <v>4.0387199999999996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99.2</v>
      </c>
      <c r="D48" s="249">
        <v>99.95</v>
      </c>
      <c r="E48" s="249">
        <v>97.7</v>
      </c>
      <c r="F48" s="249">
        <v>96.2</v>
      </c>
      <c r="G48" s="249">
        <v>93.95</v>
      </c>
      <c r="H48" s="249">
        <v>101.45</v>
      </c>
      <c r="I48" s="249">
        <v>103.7</v>
      </c>
      <c r="J48" s="249">
        <v>105.2</v>
      </c>
      <c r="K48" s="248">
        <v>102.2</v>
      </c>
      <c r="L48" s="248">
        <v>98.45</v>
      </c>
      <c r="M48" s="248">
        <v>116.06766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873.2</v>
      </c>
      <c r="D49" s="249">
        <v>882.06666666666661</v>
      </c>
      <c r="E49" s="249">
        <v>859.13333333333321</v>
      </c>
      <c r="F49" s="249">
        <v>845.06666666666661</v>
      </c>
      <c r="G49" s="249">
        <v>822.13333333333321</v>
      </c>
      <c r="H49" s="249">
        <v>896.13333333333321</v>
      </c>
      <c r="I49" s="249">
        <v>919.06666666666661</v>
      </c>
      <c r="J49" s="249">
        <v>933.13333333333321</v>
      </c>
      <c r="K49" s="248">
        <v>905</v>
      </c>
      <c r="L49" s="248">
        <v>868</v>
      </c>
      <c r="M49" s="248">
        <v>15.545909999999999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81.150000000000006</v>
      </c>
      <c r="D50" s="249">
        <v>82.933333333333323</v>
      </c>
      <c r="E50" s="249">
        <v>78.816666666666649</v>
      </c>
      <c r="F50" s="249">
        <v>76.48333333333332</v>
      </c>
      <c r="G50" s="249">
        <v>72.366666666666646</v>
      </c>
      <c r="H50" s="249">
        <v>85.266666666666652</v>
      </c>
      <c r="I50" s="249">
        <v>89.383333333333326</v>
      </c>
      <c r="J50" s="249">
        <v>91.716666666666654</v>
      </c>
      <c r="K50" s="248">
        <v>87.05</v>
      </c>
      <c r="L50" s="248">
        <v>80.599999999999994</v>
      </c>
      <c r="M50" s="248">
        <v>601.62462000000005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334.1</v>
      </c>
      <c r="D51" s="249">
        <v>336.38333333333333</v>
      </c>
      <c r="E51" s="249">
        <v>329.81666666666666</v>
      </c>
      <c r="F51" s="249">
        <v>325.53333333333336</v>
      </c>
      <c r="G51" s="249">
        <v>318.9666666666667</v>
      </c>
      <c r="H51" s="249">
        <v>340.66666666666663</v>
      </c>
      <c r="I51" s="249">
        <v>347.23333333333323</v>
      </c>
      <c r="J51" s="249">
        <v>351.51666666666659</v>
      </c>
      <c r="K51" s="248">
        <v>342.95</v>
      </c>
      <c r="L51" s="248">
        <v>332.1</v>
      </c>
      <c r="M51" s="248">
        <v>25.854500000000002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814</v>
      </c>
      <c r="D52" s="249">
        <v>819.80000000000007</v>
      </c>
      <c r="E52" s="249">
        <v>806.55000000000018</v>
      </c>
      <c r="F52" s="249">
        <v>799.10000000000014</v>
      </c>
      <c r="G52" s="249">
        <v>785.85000000000025</v>
      </c>
      <c r="H52" s="249">
        <v>827.25000000000011</v>
      </c>
      <c r="I52" s="249">
        <v>840.49999999999989</v>
      </c>
      <c r="J52" s="249">
        <v>847.95</v>
      </c>
      <c r="K52" s="248">
        <v>833.05</v>
      </c>
      <c r="L52" s="248">
        <v>812.35</v>
      </c>
      <c r="M52" s="248">
        <v>50.793370000000003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271.2</v>
      </c>
      <c r="D53" s="249">
        <v>268.83333333333331</v>
      </c>
      <c r="E53" s="249">
        <v>265.06666666666661</v>
      </c>
      <c r="F53" s="249">
        <v>258.93333333333328</v>
      </c>
      <c r="G53" s="249">
        <v>255.16666666666657</v>
      </c>
      <c r="H53" s="249">
        <v>274.96666666666664</v>
      </c>
      <c r="I53" s="249">
        <v>278.73333333333341</v>
      </c>
      <c r="J53" s="249">
        <v>284.86666666666667</v>
      </c>
      <c r="K53" s="248">
        <v>272.60000000000002</v>
      </c>
      <c r="L53" s="248">
        <v>262.7</v>
      </c>
      <c r="M53" s="248">
        <v>49.122199999999999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17410.2</v>
      </c>
      <c r="D54" s="249">
        <v>17544.400000000001</v>
      </c>
      <c r="E54" s="249">
        <v>17191.150000000001</v>
      </c>
      <c r="F54" s="249">
        <v>16972.099999999999</v>
      </c>
      <c r="G54" s="249">
        <v>16618.849999999999</v>
      </c>
      <c r="H54" s="249">
        <v>17763.450000000004</v>
      </c>
      <c r="I54" s="249">
        <v>18116.700000000004</v>
      </c>
      <c r="J54" s="249">
        <v>18335.750000000007</v>
      </c>
      <c r="K54" s="248">
        <v>17897.650000000001</v>
      </c>
      <c r="L54" s="248">
        <v>17325.349999999999</v>
      </c>
      <c r="M54" s="248">
        <v>0.30969000000000002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4418.8500000000004</v>
      </c>
      <c r="D55" s="249">
        <v>4451.666666666667</v>
      </c>
      <c r="E55" s="249">
        <v>4373.3333333333339</v>
      </c>
      <c r="F55" s="249">
        <v>4327.8166666666666</v>
      </c>
      <c r="G55" s="249">
        <v>4249.4833333333336</v>
      </c>
      <c r="H55" s="249">
        <v>4497.1833333333343</v>
      </c>
      <c r="I55" s="249">
        <v>4575.5166666666682</v>
      </c>
      <c r="J55" s="249">
        <v>4621.0333333333347</v>
      </c>
      <c r="K55" s="248">
        <v>4530</v>
      </c>
      <c r="L55" s="248">
        <v>4406.1499999999996</v>
      </c>
      <c r="M55" s="248">
        <v>3.03234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314.60000000000002</v>
      </c>
      <c r="D56" s="249">
        <v>318.48333333333335</v>
      </c>
      <c r="E56" s="249">
        <v>307.56666666666672</v>
      </c>
      <c r="F56" s="249">
        <v>300.53333333333336</v>
      </c>
      <c r="G56" s="249">
        <v>289.61666666666673</v>
      </c>
      <c r="H56" s="249">
        <v>325.51666666666671</v>
      </c>
      <c r="I56" s="249">
        <v>336.43333333333334</v>
      </c>
      <c r="J56" s="249">
        <v>343.4666666666667</v>
      </c>
      <c r="K56" s="248">
        <v>329.4</v>
      </c>
      <c r="L56" s="248">
        <v>311.45</v>
      </c>
      <c r="M56" s="248">
        <v>129.58461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722.55</v>
      </c>
      <c r="D57" s="249">
        <v>733.18333333333339</v>
      </c>
      <c r="E57" s="249">
        <v>709.36666666666679</v>
      </c>
      <c r="F57" s="249">
        <v>696.18333333333339</v>
      </c>
      <c r="G57" s="249">
        <v>672.36666666666679</v>
      </c>
      <c r="H57" s="249">
        <v>746.36666666666679</v>
      </c>
      <c r="I57" s="249">
        <v>770.18333333333339</v>
      </c>
      <c r="J57" s="249">
        <v>783.36666666666679</v>
      </c>
      <c r="K57" s="248">
        <v>757</v>
      </c>
      <c r="L57" s="248">
        <v>720</v>
      </c>
      <c r="M57" s="248">
        <v>13.25543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1128</v>
      </c>
      <c r="D58" s="249">
        <v>1114.55</v>
      </c>
      <c r="E58" s="249">
        <v>1099.0999999999999</v>
      </c>
      <c r="F58" s="249">
        <v>1070.2</v>
      </c>
      <c r="G58" s="249">
        <v>1054.75</v>
      </c>
      <c r="H58" s="249">
        <v>1143.4499999999998</v>
      </c>
      <c r="I58" s="249">
        <v>1158.9000000000001</v>
      </c>
      <c r="J58" s="249">
        <v>1187.7999999999997</v>
      </c>
      <c r="K58" s="248">
        <v>1130</v>
      </c>
      <c r="L58" s="248">
        <v>1085.6500000000001</v>
      </c>
      <c r="M58" s="248">
        <v>32.247300000000003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1476.6</v>
      </c>
      <c r="D59" s="249">
        <v>1485.8</v>
      </c>
      <c r="E59" s="249">
        <v>1463.8</v>
      </c>
      <c r="F59" s="249">
        <v>1451</v>
      </c>
      <c r="G59" s="249">
        <v>1429</v>
      </c>
      <c r="H59" s="249">
        <v>1498.6</v>
      </c>
      <c r="I59" s="249">
        <v>1520.6</v>
      </c>
      <c r="J59" s="249">
        <v>1533.3999999999999</v>
      </c>
      <c r="K59" s="248">
        <v>1507.8</v>
      </c>
      <c r="L59" s="248">
        <v>1473</v>
      </c>
      <c r="M59" s="248">
        <v>0.49546000000000001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223.85</v>
      </c>
      <c r="D60" s="249">
        <v>224.5333333333333</v>
      </c>
      <c r="E60" s="249">
        <v>221.36666666666662</v>
      </c>
      <c r="F60" s="249">
        <v>218.88333333333333</v>
      </c>
      <c r="G60" s="249">
        <v>215.71666666666664</v>
      </c>
      <c r="H60" s="249">
        <v>227.01666666666659</v>
      </c>
      <c r="I60" s="249">
        <v>230.18333333333328</v>
      </c>
      <c r="J60" s="249">
        <v>232.66666666666657</v>
      </c>
      <c r="K60" s="248">
        <v>227.7</v>
      </c>
      <c r="L60" s="248">
        <v>222.05</v>
      </c>
      <c r="M60" s="248">
        <v>36.754660000000001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3920.4</v>
      </c>
      <c r="D61" s="249">
        <v>3938.85</v>
      </c>
      <c r="E61" s="249">
        <v>3879</v>
      </c>
      <c r="F61" s="249">
        <v>3837.6</v>
      </c>
      <c r="G61" s="249">
        <v>3777.75</v>
      </c>
      <c r="H61" s="249">
        <v>3980.25</v>
      </c>
      <c r="I61" s="249">
        <v>4040.0999999999995</v>
      </c>
      <c r="J61" s="249">
        <v>4081.5</v>
      </c>
      <c r="K61" s="248">
        <v>3998.7</v>
      </c>
      <c r="L61" s="248">
        <v>3897.45</v>
      </c>
      <c r="M61" s="248">
        <v>3.0011899999999998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1576</v>
      </c>
      <c r="D62" s="249">
        <v>1586.5999999999997</v>
      </c>
      <c r="E62" s="249">
        <v>1562.4999999999993</v>
      </c>
      <c r="F62" s="249">
        <v>1548.9999999999995</v>
      </c>
      <c r="G62" s="249">
        <v>1524.8999999999992</v>
      </c>
      <c r="H62" s="249">
        <v>1600.0999999999995</v>
      </c>
      <c r="I62" s="249">
        <v>1624.1999999999998</v>
      </c>
      <c r="J62" s="249">
        <v>1637.6999999999996</v>
      </c>
      <c r="K62" s="248">
        <v>1610.7</v>
      </c>
      <c r="L62" s="248">
        <v>1573.1</v>
      </c>
      <c r="M62" s="248">
        <v>3.0095900000000002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747.2</v>
      </c>
      <c r="D63" s="249">
        <v>751.65</v>
      </c>
      <c r="E63" s="249">
        <v>736.9</v>
      </c>
      <c r="F63" s="249">
        <v>726.6</v>
      </c>
      <c r="G63" s="249">
        <v>711.85</v>
      </c>
      <c r="H63" s="249">
        <v>761.94999999999993</v>
      </c>
      <c r="I63" s="249">
        <v>776.69999999999993</v>
      </c>
      <c r="J63" s="249">
        <v>786.99999999999989</v>
      </c>
      <c r="K63" s="248">
        <v>766.4</v>
      </c>
      <c r="L63" s="248">
        <v>741.35</v>
      </c>
      <c r="M63" s="248">
        <v>15.539210000000001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913.15</v>
      </c>
      <c r="D64" s="249">
        <v>916.75</v>
      </c>
      <c r="E64" s="249">
        <v>902.15</v>
      </c>
      <c r="F64" s="249">
        <v>891.15</v>
      </c>
      <c r="G64" s="249">
        <v>876.55</v>
      </c>
      <c r="H64" s="249">
        <v>927.75</v>
      </c>
      <c r="I64" s="249">
        <v>942.34999999999991</v>
      </c>
      <c r="J64" s="249">
        <v>953.35</v>
      </c>
      <c r="K64" s="248">
        <v>931.35</v>
      </c>
      <c r="L64" s="248">
        <v>905.75</v>
      </c>
      <c r="M64" s="248">
        <v>3.3873000000000002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349.2</v>
      </c>
      <c r="D65" s="249">
        <v>351.23333333333335</v>
      </c>
      <c r="E65" s="249">
        <v>344.9666666666667</v>
      </c>
      <c r="F65" s="249">
        <v>340.73333333333335</v>
      </c>
      <c r="G65" s="249">
        <v>334.4666666666667</v>
      </c>
      <c r="H65" s="249">
        <v>355.4666666666667</v>
      </c>
      <c r="I65" s="249">
        <v>361.73333333333335</v>
      </c>
      <c r="J65" s="249">
        <v>365.9666666666667</v>
      </c>
      <c r="K65" s="248">
        <v>357.5</v>
      </c>
      <c r="L65" s="248">
        <v>347</v>
      </c>
      <c r="M65" s="248">
        <v>9.1141900000000007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1455</v>
      </c>
      <c r="D66" s="249">
        <v>1467.7166666666665</v>
      </c>
      <c r="E66" s="249">
        <v>1433.9333333333329</v>
      </c>
      <c r="F66" s="249">
        <v>1412.8666666666666</v>
      </c>
      <c r="G66" s="249">
        <v>1379.083333333333</v>
      </c>
      <c r="H66" s="249">
        <v>1488.7833333333328</v>
      </c>
      <c r="I66" s="249">
        <v>1522.5666666666662</v>
      </c>
      <c r="J66" s="249">
        <v>1543.6333333333328</v>
      </c>
      <c r="K66" s="248">
        <v>1501.5</v>
      </c>
      <c r="L66" s="248">
        <v>1446.65</v>
      </c>
      <c r="M66" s="248">
        <v>4.2191700000000001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380.45</v>
      </c>
      <c r="D67" s="249">
        <v>384.7833333333333</v>
      </c>
      <c r="E67" s="249">
        <v>373.36666666666662</v>
      </c>
      <c r="F67" s="249">
        <v>366.2833333333333</v>
      </c>
      <c r="G67" s="249">
        <v>354.86666666666662</v>
      </c>
      <c r="H67" s="249">
        <v>391.86666666666662</v>
      </c>
      <c r="I67" s="249">
        <v>403.28333333333336</v>
      </c>
      <c r="J67" s="249">
        <v>410.36666666666662</v>
      </c>
      <c r="K67" s="248">
        <v>396.2</v>
      </c>
      <c r="L67" s="248">
        <v>377.7</v>
      </c>
      <c r="M67" s="248">
        <v>33.304070000000003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577.25</v>
      </c>
      <c r="D68" s="249">
        <v>579.5</v>
      </c>
      <c r="E68" s="249">
        <v>572.4</v>
      </c>
      <c r="F68" s="249">
        <v>567.54999999999995</v>
      </c>
      <c r="G68" s="249">
        <v>560.44999999999993</v>
      </c>
      <c r="H68" s="249">
        <v>584.35</v>
      </c>
      <c r="I68" s="249">
        <v>591.44999999999993</v>
      </c>
      <c r="J68" s="249">
        <v>596.30000000000007</v>
      </c>
      <c r="K68" s="248">
        <v>586.6</v>
      </c>
      <c r="L68" s="248">
        <v>574.65</v>
      </c>
      <c r="M68" s="248">
        <v>23.083290000000002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1852.3</v>
      </c>
      <c r="D69" s="249">
        <v>1848.5166666666667</v>
      </c>
      <c r="E69" s="249">
        <v>1808.8333333333333</v>
      </c>
      <c r="F69" s="249">
        <v>1765.3666666666666</v>
      </c>
      <c r="G69" s="249">
        <v>1725.6833333333332</v>
      </c>
      <c r="H69" s="249">
        <v>1891.9833333333333</v>
      </c>
      <c r="I69" s="249">
        <v>1931.6666666666667</v>
      </c>
      <c r="J69" s="249">
        <v>1975.1333333333334</v>
      </c>
      <c r="K69" s="248">
        <v>1888.2</v>
      </c>
      <c r="L69" s="248">
        <v>1805.05</v>
      </c>
      <c r="M69" s="248">
        <v>3.7973499999999998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2049.1999999999998</v>
      </c>
      <c r="D70" s="249">
        <v>2070.4333333333334</v>
      </c>
      <c r="E70" s="249">
        <v>2019.4666666666667</v>
      </c>
      <c r="F70" s="249">
        <v>1989.7333333333333</v>
      </c>
      <c r="G70" s="249">
        <v>1938.7666666666667</v>
      </c>
      <c r="H70" s="249">
        <v>2100.166666666667</v>
      </c>
      <c r="I70" s="249">
        <v>2151.1333333333341</v>
      </c>
      <c r="J70" s="249">
        <v>2180.8666666666668</v>
      </c>
      <c r="K70" s="248">
        <v>2121.4</v>
      </c>
      <c r="L70" s="248">
        <v>2040.7</v>
      </c>
      <c r="M70" s="248">
        <v>3.0167600000000001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336.55</v>
      </c>
      <c r="D71" s="249">
        <v>340.26666666666665</v>
      </c>
      <c r="E71" s="249">
        <v>327.58333333333331</v>
      </c>
      <c r="F71" s="249">
        <v>318.61666666666667</v>
      </c>
      <c r="G71" s="249">
        <v>305.93333333333334</v>
      </c>
      <c r="H71" s="249">
        <v>349.23333333333329</v>
      </c>
      <c r="I71" s="249">
        <v>361.91666666666669</v>
      </c>
      <c r="J71" s="249">
        <v>370.88333333333327</v>
      </c>
      <c r="K71" s="248">
        <v>352.95</v>
      </c>
      <c r="L71" s="248">
        <v>331.3</v>
      </c>
      <c r="M71" s="248">
        <v>6.6301500000000004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3518.75</v>
      </c>
      <c r="D72" s="249">
        <v>3466.6</v>
      </c>
      <c r="E72" s="249">
        <v>3403.7</v>
      </c>
      <c r="F72" s="249">
        <v>3288.65</v>
      </c>
      <c r="G72" s="249">
        <v>3225.75</v>
      </c>
      <c r="H72" s="249">
        <v>3581.6499999999996</v>
      </c>
      <c r="I72" s="249">
        <v>3644.55</v>
      </c>
      <c r="J72" s="249">
        <v>3759.5999999999995</v>
      </c>
      <c r="K72" s="248">
        <v>3529.5</v>
      </c>
      <c r="L72" s="248">
        <v>3351.55</v>
      </c>
      <c r="M72" s="248">
        <v>14.55203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3940.75</v>
      </c>
      <c r="D73" s="249">
        <v>4007.8333333333335</v>
      </c>
      <c r="E73" s="249">
        <v>3857.916666666667</v>
      </c>
      <c r="F73" s="249">
        <v>3775.0833333333335</v>
      </c>
      <c r="G73" s="249">
        <v>3625.166666666667</v>
      </c>
      <c r="H73" s="249">
        <v>4090.666666666667</v>
      </c>
      <c r="I73" s="249">
        <v>4240.5833333333339</v>
      </c>
      <c r="J73" s="249">
        <v>4323.416666666667</v>
      </c>
      <c r="K73" s="248">
        <v>4157.75</v>
      </c>
      <c r="L73" s="248">
        <v>3925</v>
      </c>
      <c r="M73" s="248">
        <v>3.2040299999999999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2430.3000000000002</v>
      </c>
      <c r="D74" s="249">
        <v>2393.7333333333336</v>
      </c>
      <c r="E74" s="249">
        <v>2347.4666666666672</v>
      </c>
      <c r="F74" s="249">
        <v>2264.6333333333337</v>
      </c>
      <c r="G74" s="249">
        <v>2218.3666666666672</v>
      </c>
      <c r="H74" s="249">
        <v>2476.5666666666671</v>
      </c>
      <c r="I74" s="249">
        <v>2522.8333333333335</v>
      </c>
      <c r="J74" s="249">
        <v>2605.666666666667</v>
      </c>
      <c r="K74" s="248">
        <v>2440</v>
      </c>
      <c r="L74" s="248">
        <v>2310.9</v>
      </c>
      <c r="M74" s="248">
        <v>17.818300000000001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4407.55</v>
      </c>
      <c r="D75" s="249">
        <v>4398.6499999999996</v>
      </c>
      <c r="E75" s="249">
        <v>4362.2999999999993</v>
      </c>
      <c r="F75" s="249">
        <v>4317.0499999999993</v>
      </c>
      <c r="G75" s="249">
        <v>4280.6999999999989</v>
      </c>
      <c r="H75" s="249">
        <v>4443.8999999999996</v>
      </c>
      <c r="I75" s="249">
        <v>4480.25</v>
      </c>
      <c r="J75" s="249">
        <v>4525.5</v>
      </c>
      <c r="K75" s="248">
        <v>4435</v>
      </c>
      <c r="L75" s="248">
        <v>4353.3999999999996</v>
      </c>
      <c r="M75" s="248">
        <v>3.4792299999999998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3273.25</v>
      </c>
      <c r="D76" s="249">
        <v>3295.0833333333335</v>
      </c>
      <c r="E76" s="249">
        <v>3240.166666666667</v>
      </c>
      <c r="F76" s="249">
        <v>3207.0833333333335</v>
      </c>
      <c r="G76" s="249">
        <v>3152.166666666667</v>
      </c>
      <c r="H76" s="249">
        <v>3328.166666666667</v>
      </c>
      <c r="I76" s="249">
        <v>3383.0833333333339</v>
      </c>
      <c r="J76" s="249">
        <v>3416.166666666667</v>
      </c>
      <c r="K76" s="248">
        <v>3350</v>
      </c>
      <c r="L76" s="248">
        <v>3262</v>
      </c>
      <c r="M76" s="248">
        <v>4.8519899999999998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428.35</v>
      </c>
      <c r="D77" s="249">
        <v>429.05</v>
      </c>
      <c r="E77" s="249">
        <v>422.5</v>
      </c>
      <c r="F77" s="249">
        <v>416.65</v>
      </c>
      <c r="G77" s="249">
        <v>410.09999999999997</v>
      </c>
      <c r="H77" s="249">
        <v>434.90000000000003</v>
      </c>
      <c r="I77" s="249">
        <v>441.4500000000001</v>
      </c>
      <c r="J77" s="249">
        <v>447.30000000000007</v>
      </c>
      <c r="K77" s="248">
        <v>435.6</v>
      </c>
      <c r="L77" s="248">
        <v>423.2</v>
      </c>
      <c r="M77" s="248">
        <v>3.0737299999999999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2149.9</v>
      </c>
      <c r="D78" s="249">
        <v>2164.8833333333337</v>
      </c>
      <c r="E78" s="249">
        <v>2121.0666666666675</v>
      </c>
      <c r="F78" s="249">
        <v>2092.233333333334</v>
      </c>
      <c r="G78" s="249">
        <v>2048.4166666666679</v>
      </c>
      <c r="H78" s="249">
        <v>2193.7166666666672</v>
      </c>
      <c r="I78" s="249">
        <v>2237.5333333333338</v>
      </c>
      <c r="J78" s="249">
        <v>2266.3666666666668</v>
      </c>
      <c r="K78" s="248">
        <v>2208.6999999999998</v>
      </c>
      <c r="L78" s="248">
        <v>2136.0500000000002</v>
      </c>
      <c r="M78" s="248">
        <v>2.1551100000000001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152.69999999999999</v>
      </c>
      <c r="D79" s="249">
        <v>155.51666666666665</v>
      </c>
      <c r="E79" s="249">
        <v>148.7833333333333</v>
      </c>
      <c r="F79" s="249">
        <v>144.86666666666665</v>
      </c>
      <c r="G79" s="249">
        <v>138.1333333333333</v>
      </c>
      <c r="H79" s="249">
        <v>159.43333333333331</v>
      </c>
      <c r="I79" s="249">
        <v>166.16666666666666</v>
      </c>
      <c r="J79" s="249">
        <v>170.08333333333331</v>
      </c>
      <c r="K79" s="248">
        <v>162.25</v>
      </c>
      <c r="L79" s="248">
        <v>151.6</v>
      </c>
      <c r="M79" s="248">
        <v>122.49784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130.9</v>
      </c>
      <c r="D80" s="249">
        <v>132.5</v>
      </c>
      <c r="E80" s="249">
        <v>128.75</v>
      </c>
      <c r="F80" s="249">
        <v>126.6</v>
      </c>
      <c r="G80" s="249">
        <v>122.85</v>
      </c>
      <c r="H80" s="249">
        <v>134.65</v>
      </c>
      <c r="I80" s="249">
        <v>138.4</v>
      </c>
      <c r="J80" s="249">
        <v>140.55000000000001</v>
      </c>
      <c r="K80" s="248">
        <v>136.25</v>
      </c>
      <c r="L80" s="248">
        <v>130.35</v>
      </c>
      <c r="M80" s="248">
        <v>131.27587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285.64999999999998</v>
      </c>
      <c r="D81" s="249">
        <v>285.96666666666664</v>
      </c>
      <c r="E81" s="249">
        <v>281.33333333333326</v>
      </c>
      <c r="F81" s="249">
        <v>277.01666666666659</v>
      </c>
      <c r="G81" s="249">
        <v>272.38333333333321</v>
      </c>
      <c r="H81" s="249">
        <v>290.2833333333333</v>
      </c>
      <c r="I81" s="249">
        <v>294.91666666666663</v>
      </c>
      <c r="J81" s="249">
        <v>299.23333333333335</v>
      </c>
      <c r="K81" s="248">
        <v>290.60000000000002</v>
      </c>
      <c r="L81" s="248">
        <v>281.64999999999998</v>
      </c>
      <c r="M81" s="248">
        <v>14.21749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95.1</v>
      </c>
      <c r="D82" s="249">
        <v>96.033333333333346</v>
      </c>
      <c r="E82" s="249">
        <v>93.566666666666691</v>
      </c>
      <c r="F82" s="249">
        <v>92.033333333333346</v>
      </c>
      <c r="G82" s="249">
        <v>89.566666666666691</v>
      </c>
      <c r="H82" s="249">
        <v>97.566666666666691</v>
      </c>
      <c r="I82" s="249">
        <v>100.03333333333336</v>
      </c>
      <c r="J82" s="249">
        <v>101.56666666666669</v>
      </c>
      <c r="K82" s="248">
        <v>98.5</v>
      </c>
      <c r="L82" s="248">
        <v>94.5</v>
      </c>
      <c r="M82" s="248">
        <v>142.79179999999999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1612.3</v>
      </c>
      <c r="D83" s="249">
        <v>1628.0666666666668</v>
      </c>
      <c r="E83" s="249">
        <v>1590.1333333333337</v>
      </c>
      <c r="F83" s="249">
        <v>1567.9666666666669</v>
      </c>
      <c r="G83" s="249">
        <v>1530.0333333333338</v>
      </c>
      <c r="H83" s="249">
        <v>1650.2333333333336</v>
      </c>
      <c r="I83" s="249">
        <v>1688.1666666666665</v>
      </c>
      <c r="J83" s="249">
        <v>1710.3333333333335</v>
      </c>
      <c r="K83" s="248">
        <v>1666</v>
      </c>
      <c r="L83" s="248">
        <v>1605.9</v>
      </c>
      <c r="M83" s="248">
        <v>5.5787000000000004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884.35</v>
      </c>
      <c r="D84" s="249">
        <v>885.51666666666677</v>
      </c>
      <c r="E84" s="249">
        <v>870.83333333333348</v>
      </c>
      <c r="F84" s="249">
        <v>857.31666666666672</v>
      </c>
      <c r="G84" s="249">
        <v>842.63333333333344</v>
      </c>
      <c r="H84" s="249">
        <v>899.03333333333353</v>
      </c>
      <c r="I84" s="249">
        <v>913.7166666666667</v>
      </c>
      <c r="J84" s="249">
        <v>927.23333333333358</v>
      </c>
      <c r="K84" s="248">
        <v>900.2</v>
      </c>
      <c r="L84" s="248">
        <v>872</v>
      </c>
      <c r="M84" s="248">
        <v>8.2826199999999996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1254.4000000000001</v>
      </c>
      <c r="D85" s="249">
        <v>1268.1000000000001</v>
      </c>
      <c r="E85" s="249">
        <v>1236.3000000000002</v>
      </c>
      <c r="F85" s="249">
        <v>1218.2</v>
      </c>
      <c r="G85" s="249">
        <v>1186.4000000000001</v>
      </c>
      <c r="H85" s="249">
        <v>1286.2000000000003</v>
      </c>
      <c r="I85" s="249">
        <v>1318</v>
      </c>
      <c r="J85" s="249">
        <v>1336.1000000000004</v>
      </c>
      <c r="K85" s="248">
        <v>1299.9000000000001</v>
      </c>
      <c r="L85" s="248">
        <v>1250</v>
      </c>
      <c r="M85" s="248">
        <v>5.0132399999999997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1732.9</v>
      </c>
      <c r="D86" s="249">
        <v>1744.3833333333332</v>
      </c>
      <c r="E86" s="249">
        <v>1716.3666666666663</v>
      </c>
      <c r="F86" s="249">
        <v>1699.833333333333</v>
      </c>
      <c r="G86" s="249">
        <v>1671.8166666666662</v>
      </c>
      <c r="H86" s="249">
        <v>1760.9166666666665</v>
      </c>
      <c r="I86" s="249">
        <v>1788.9333333333334</v>
      </c>
      <c r="J86" s="249">
        <v>1805.4666666666667</v>
      </c>
      <c r="K86" s="248">
        <v>1772.4</v>
      </c>
      <c r="L86" s="248">
        <v>1727.85</v>
      </c>
      <c r="M86" s="248">
        <v>4.0991499999999998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513.5</v>
      </c>
      <c r="D87" s="249">
        <v>520.2833333333333</v>
      </c>
      <c r="E87" s="249">
        <v>504.21666666666658</v>
      </c>
      <c r="F87" s="249">
        <v>494.93333333333328</v>
      </c>
      <c r="G87" s="249">
        <v>478.86666666666656</v>
      </c>
      <c r="H87" s="249">
        <v>529.56666666666661</v>
      </c>
      <c r="I87" s="249">
        <v>545.63333333333321</v>
      </c>
      <c r="J87" s="249">
        <v>554.91666666666663</v>
      </c>
      <c r="K87" s="248">
        <v>536.35</v>
      </c>
      <c r="L87" s="248">
        <v>511</v>
      </c>
      <c r="M87" s="248">
        <v>12.21529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267.75</v>
      </c>
      <c r="D88" s="249">
        <v>270.15000000000003</v>
      </c>
      <c r="E88" s="249">
        <v>264.65000000000009</v>
      </c>
      <c r="F88" s="249">
        <v>261.55000000000007</v>
      </c>
      <c r="G88" s="249">
        <v>256.05000000000013</v>
      </c>
      <c r="H88" s="249">
        <v>273.25000000000006</v>
      </c>
      <c r="I88" s="249">
        <v>278.74999999999994</v>
      </c>
      <c r="J88" s="249">
        <v>281.85000000000002</v>
      </c>
      <c r="K88" s="248">
        <v>275.64999999999998</v>
      </c>
      <c r="L88" s="248">
        <v>267.05</v>
      </c>
      <c r="M88" s="248">
        <v>5.4000899999999996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1040.3499999999999</v>
      </c>
      <c r="D89" s="249">
        <v>1042.8666666666666</v>
      </c>
      <c r="E89" s="249">
        <v>1032.4833333333331</v>
      </c>
      <c r="F89" s="249">
        <v>1024.6166666666666</v>
      </c>
      <c r="G89" s="249">
        <v>1014.2333333333331</v>
      </c>
      <c r="H89" s="249">
        <v>1050.7333333333331</v>
      </c>
      <c r="I89" s="249">
        <v>1061.1166666666668</v>
      </c>
      <c r="J89" s="249">
        <v>1068.9833333333331</v>
      </c>
      <c r="K89" s="248">
        <v>1053.25</v>
      </c>
      <c r="L89" s="248">
        <v>1035</v>
      </c>
      <c r="M89" s="248">
        <v>28.786580000000001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2228.6</v>
      </c>
      <c r="D90" s="249">
        <v>2252.7166666666667</v>
      </c>
      <c r="E90" s="249">
        <v>2193.5333333333333</v>
      </c>
      <c r="F90" s="249">
        <v>2158.4666666666667</v>
      </c>
      <c r="G90" s="249">
        <v>2099.2833333333333</v>
      </c>
      <c r="H90" s="249">
        <v>2287.7833333333333</v>
      </c>
      <c r="I90" s="249">
        <v>2346.9666666666667</v>
      </c>
      <c r="J90" s="249">
        <v>2382.0333333333333</v>
      </c>
      <c r="K90" s="248">
        <v>2311.9</v>
      </c>
      <c r="L90" s="248">
        <v>2217.65</v>
      </c>
      <c r="M90" s="248">
        <v>2.2934800000000002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1617.6</v>
      </c>
      <c r="D91" s="249">
        <v>1622.9833333333333</v>
      </c>
      <c r="E91" s="249">
        <v>1601.1666666666667</v>
      </c>
      <c r="F91" s="249">
        <v>1584.7333333333333</v>
      </c>
      <c r="G91" s="249">
        <v>1562.9166666666667</v>
      </c>
      <c r="H91" s="249">
        <v>1639.4166666666667</v>
      </c>
      <c r="I91" s="249">
        <v>1661.2333333333333</v>
      </c>
      <c r="J91" s="249">
        <v>1677.6666666666667</v>
      </c>
      <c r="K91" s="248">
        <v>1644.8</v>
      </c>
      <c r="L91" s="248">
        <v>1606.55</v>
      </c>
      <c r="M91" s="248">
        <v>46.34599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575.4</v>
      </c>
      <c r="D92" s="249">
        <v>578.86666666666667</v>
      </c>
      <c r="E92" s="249">
        <v>567.83333333333337</v>
      </c>
      <c r="F92" s="249">
        <v>560.26666666666665</v>
      </c>
      <c r="G92" s="249">
        <v>549.23333333333335</v>
      </c>
      <c r="H92" s="249">
        <v>586.43333333333339</v>
      </c>
      <c r="I92" s="249">
        <v>597.4666666666667</v>
      </c>
      <c r="J92" s="249">
        <v>605.03333333333342</v>
      </c>
      <c r="K92" s="248">
        <v>589.9</v>
      </c>
      <c r="L92" s="248">
        <v>571.29999999999995</v>
      </c>
      <c r="M92" s="248">
        <v>26.943919999999999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1156.3</v>
      </c>
      <c r="D93" s="249">
        <v>1163.2</v>
      </c>
      <c r="E93" s="249">
        <v>1144.5</v>
      </c>
      <c r="F93" s="249">
        <v>1132.7</v>
      </c>
      <c r="G93" s="249">
        <v>1114</v>
      </c>
      <c r="H93" s="249">
        <v>1175</v>
      </c>
      <c r="I93" s="249">
        <v>1193.7000000000003</v>
      </c>
      <c r="J93" s="249">
        <v>1205.5</v>
      </c>
      <c r="K93" s="248">
        <v>1181.9000000000001</v>
      </c>
      <c r="L93" s="248">
        <v>1151.4000000000001</v>
      </c>
      <c r="M93" s="248">
        <v>5.2600499999999997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2757.45</v>
      </c>
      <c r="D94" s="249">
        <v>2764.1666666666665</v>
      </c>
      <c r="E94" s="249">
        <v>2730.2833333333328</v>
      </c>
      <c r="F94" s="249">
        <v>2703.1166666666663</v>
      </c>
      <c r="G94" s="249">
        <v>2669.2333333333327</v>
      </c>
      <c r="H94" s="249">
        <v>2791.333333333333</v>
      </c>
      <c r="I94" s="249">
        <v>2825.2166666666672</v>
      </c>
      <c r="J94" s="249">
        <v>2852.3833333333332</v>
      </c>
      <c r="K94" s="248">
        <v>2798.05</v>
      </c>
      <c r="L94" s="248">
        <v>2737</v>
      </c>
      <c r="M94" s="248">
        <v>3.2845499999999999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457.15</v>
      </c>
      <c r="D95" s="249">
        <v>457.64999999999992</v>
      </c>
      <c r="E95" s="249">
        <v>451.39999999999986</v>
      </c>
      <c r="F95" s="249">
        <v>445.64999999999992</v>
      </c>
      <c r="G95" s="249">
        <v>439.39999999999986</v>
      </c>
      <c r="H95" s="249">
        <v>463.39999999999986</v>
      </c>
      <c r="I95" s="249">
        <v>469.65</v>
      </c>
      <c r="J95" s="249">
        <v>475.39999999999986</v>
      </c>
      <c r="K95" s="248">
        <v>463.9</v>
      </c>
      <c r="L95" s="248">
        <v>451.9</v>
      </c>
      <c r="M95" s="248">
        <v>55.571330000000003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2582.0500000000002</v>
      </c>
      <c r="D96" s="249">
        <v>2605.8333333333335</v>
      </c>
      <c r="E96" s="249">
        <v>2536.2666666666669</v>
      </c>
      <c r="F96" s="249">
        <v>2490.4833333333336</v>
      </c>
      <c r="G96" s="249">
        <v>2420.916666666667</v>
      </c>
      <c r="H96" s="249">
        <v>2651.6166666666668</v>
      </c>
      <c r="I96" s="249">
        <v>2721.1833333333334</v>
      </c>
      <c r="J96" s="249">
        <v>2766.9666666666667</v>
      </c>
      <c r="K96" s="248">
        <v>2675.4</v>
      </c>
      <c r="L96" s="248">
        <v>2560.0500000000002</v>
      </c>
      <c r="M96" s="248">
        <v>9.5515100000000004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232</v>
      </c>
      <c r="D97" s="249">
        <v>235.15</v>
      </c>
      <c r="E97" s="249">
        <v>227.95000000000002</v>
      </c>
      <c r="F97" s="249">
        <v>223.9</v>
      </c>
      <c r="G97" s="249">
        <v>216.70000000000002</v>
      </c>
      <c r="H97" s="249">
        <v>239.20000000000002</v>
      </c>
      <c r="I97" s="249">
        <v>246.4</v>
      </c>
      <c r="J97" s="249">
        <v>250.45000000000002</v>
      </c>
      <c r="K97" s="248">
        <v>242.35</v>
      </c>
      <c r="L97" s="248">
        <v>231.1</v>
      </c>
      <c r="M97" s="248">
        <v>40.16854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2666.2</v>
      </c>
      <c r="D98" s="249">
        <v>2670.4833333333336</v>
      </c>
      <c r="E98" s="249">
        <v>2645.8166666666671</v>
      </c>
      <c r="F98" s="249">
        <v>2625.4333333333334</v>
      </c>
      <c r="G98" s="249">
        <v>2600.7666666666669</v>
      </c>
      <c r="H98" s="249">
        <v>2690.8666666666672</v>
      </c>
      <c r="I98" s="249">
        <v>2715.5333333333333</v>
      </c>
      <c r="J98" s="249">
        <v>2735.9166666666674</v>
      </c>
      <c r="K98" s="248">
        <v>2695.15</v>
      </c>
      <c r="L98" s="248">
        <v>2650.1</v>
      </c>
      <c r="M98" s="248">
        <v>7.7909199999999998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323.35000000000002</v>
      </c>
      <c r="D99" s="249">
        <v>325.45</v>
      </c>
      <c r="E99" s="249">
        <v>317.89999999999998</v>
      </c>
      <c r="F99" s="249">
        <v>312.45</v>
      </c>
      <c r="G99" s="249">
        <v>304.89999999999998</v>
      </c>
      <c r="H99" s="249">
        <v>330.9</v>
      </c>
      <c r="I99" s="249">
        <v>338.45000000000005</v>
      </c>
      <c r="J99" s="249">
        <v>343.9</v>
      </c>
      <c r="K99" s="248">
        <v>333</v>
      </c>
      <c r="L99" s="248">
        <v>320</v>
      </c>
      <c r="M99" s="248">
        <v>7.9039400000000004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41492.35</v>
      </c>
      <c r="D100" s="249">
        <v>41170.166666666664</v>
      </c>
      <c r="E100" s="249">
        <v>40532.183333333327</v>
      </c>
      <c r="F100" s="249">
        <v>39572.016666666663</v>
      </c>
      <c r="G100" s="249">
        <v>38934.033333333326</v>
      </c>
      <c r="H100" s="249">
        <v>42130.333333333328</v>
      </c>
      <c r="I100" s="249">
        <v>42768.316666666666</v>
      </c>
      <c r="J100" s="249">
        <v>43728.48333333333</v>
      </c>
      <c r="K100" s="248">
        <v>41808.15</v>
      </c>
      <c r="L100" s="248">
        <v>40210</v>
      </c>
      <c r="M100" s="248">
        <v>7.5819999999999999E-2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2656.85</v>
      </c>
      <c r="D101" s="249">
        <v>2670.7999999999997</v>
      </c>
      <c r="E101" s="249">
        <v>2629.9499999999994</v>
      </c>
      <c r="F101" s="249">
        <v>2603.0499999999997</v>
      </c>
      <c r="G101" s="249">
        <v>2562.1999999999994</v>
      </c>
      <c r="H101" s="249">
        <v>2697.6999999999994</v>
      </c>
      <c r="I101" s="249">
        <v>2738.5499999999997</v>
      </c>
      <c r="J101" s="249">
        <v>2765.4499999999994</v>
      </c>
      <c r="K101" s="248">
        <v>2711.65</v>
      </c>
      <c r="L101" s="248">
        <v>2643.9</v>
      </c>
      <c r="M101" s="248">
        <v>20.4328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892.25</v>
      </c>
      <c r="D102" s="249">
        <v>898.36666666666667</v>
      </c>
      <c r="E102" s="249">
        <v>880.88333333333333</v>
      </c>
      <c r="F102" s="249">
        <v>869.51666666666665</v>
      </c>
      <c r="G102" s="249">
        <v>852.0333333333333</v>
      </c>
      <c r="H102" s="249">
        <v>909.73333333333335</v>
      </c>
      <c r="I102" s="249">
        <v>927.2166666666667</v>
      </c>
      <c r="J102" s="249">
        <v>938.58333333333337</v>
      </c>
      <c r="K102" s="248">
        <v>915.85</v>
      </c>
      <c r="L102" s="248">
        <v>887</v>
      </c>
      <c r="M102" s="248">
        <v>113.41146999999999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1224.4000000000001</v>
      </c>
      <c r="D103" s="249">
        <v>1231</v>
      </c>
      <c r="E103" s="249">
        <v>1210</v>
      </c>
      <c r="F103" s="249">
        <v>1195.5999999999999</v>
      </c>
      <c r="G103" s="249">
        <v>1174.5999999999999</v>
      </c>
      <c r="H103" s="249">
        <v>1245.4000000000001</v>
      </c>
      <c r="I103" s="249">
        <v>1266.4000000000001</v>
      </c>
      <c r="J103" s="249">
        <v>1280.8000000000002</v>
      </c>
      <c r="K103" s="248">
        <v>1252</v>
      </c>
      <c r="L103" s="248">
        <v>1216.5999999999999</v>
      </c>
      <c r="M103" s="248">
        <v>4.9393500000000001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454.2</v>
      </c>
      <c r="D104" s="249">
        <v>455.68333333333334</v>
      </c>
      <c r="E104" s="249">
        <v>449.7166666666667</v>
      </c>
      <c r="F104" s="249">
        <v>445.23333333333335</v>
      </c>
      <c r="G104" s="249">
        <v>439.26666666666671</v>
      </c>
      <c r="H104" s="249">
        <v>460.16666666666669</v>
      </c>
      <c r="I104" s="249">
        <v>466.13333333333327</v>
      </c>
      <c r="J104" s="249">
        <v>470.61666666666667</v>
      </c>
      <c r="K104" s="248">
        <v>461.65</v>
      </c>
      <c r="L104" s="248">
        <v>451.2</v>
      </c>
      <c r="M104" s="248">
        <v>23.039570000000001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500.75</v>
      </c>
      <c r="D105" s="249">
        <v>505.56666666666666</v>
      </c>
      <c r="E105" s="249">
        <v>490.68333333333328</v>
      </c>
      <c r="F105" s="249">
        <v>480.61666666666662</v>
      </c>
      <c r="G105" s="249">
        <v>465.73333333333323</v>
      </c>
      <c r="H105" s="249">
        <v>515.63333333333333</v>
      </c>
      <c r="I105" s="249">
        <v>530.51666666666665</v>
      </c>
      <c r="J105" s="249">
        <v>540.58333333333337</v>
      </c>
      <c r="K105" s="248">
        <v>520.45000000000005</v>
      </c>
      <c r="L105" s="248">
        <v>495.5</v>
      </c>
      <c r="M105" s="248">
        <v>3.4761000000000002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58.95</v>
      </c>
      <c r="D106" s="249">
        <v>59.883333333333333</v>
      </c>
      <c r="E106" s="249">
        <v>57.766666666666666</v>
      </c>
      <c r="F106" s="249">
        <v>56.583333333333336</v>
      </c>
      <c r="G106" s="249">
        <v>54.466666666666669</v>
      </c>
      <c r="H106" s="249">
        <v>61.066666666666663</v>
      </c>
      <c r="I106" s="249">
        <v>63.183333333333323</v>
      </c>
      <c r="J106" s="249">
        <v>64.36666666666666</v>
      </c>
      <c r="K106" s="248">
        <v>62</v>
      </c>
      <c r="L106" s="248">
        <v>58.7</v>
      </c>
      <c r="M106" s="248">
        <v>367.30533000000003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335.15</v>
      </c>
      <c r="D107" s="249">
        <v>336.96666666666664</v>
      </c>
      <c r="E107" s="249">
        <v>332.68333333333328</v>
      </c>
      <c r="F107" s="249">
        <v>330.21666666666664</v>
      </c>
      <c r="G107" s="249">
        <v>325.93333333333328</v>
      </c>
      <c r="H107" s="249">
        <v>339.43333333333328</v>
      </c>
      <c r="I107" s="249">
        <v>343.7166666666667</v>
      </c>
      <c r="J107" s="249">
        <v>346.18333333333328</v>
      </c>
      <c r="K107" s="248">
        <v>341.25</v>
      </c>
      <c r="L107" s="248">
        <v>334.5</v>
      </c>
      <c r="M107" s="248">
        <v>70.452010000000001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4407.3500000000004</v>
      </c>
      <c r="D108" s="249">
        <v>4462.3666666666668</v>
      </c>
      <c r="E108" s="249">
        <v>4335.7333333333336</v>
      </c>
      <c r="F108" s="249">
        <v>4264.1166666666668</v>
      </c>
      <c r="G108" s="249">
        <v>4137.4833333333336</v>
      </c>
      <c r="H108" s="249">
        <v>4533.9833333333336</v>
      </c>
      <c r="I108" s="249">
        <v>4660.6166666666668</v>
      </c>
      <c r="J108" s="249">
        <v>4732.2333333333336</v>
      </c>
      <c r="K108" s="248">
        <v>4589</v>
      </c>
      <c r="L108" s="248">
        <v>4390.75</v>
      </c>
      <c r="M108" s="248">
        <v>0.69038999999999995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285.75</v>
      </c>
      <c r="D109" s="249">
        <v>288.86666666666667</v>
      </c>
      <c r="E109" s="249">
        <v>276.88333333333333</v>
      </c>
      <c r="F109" s="249">
        <v>268.01666666666665</v>
      </c>
      <c r="G109" s="249">
        <v>256.0333333333333</v>
      </c>
      <c r="H109" s="249">
        <v>297.73333333333335</v>
      </c>
      <c r="I109" s="249">
        <v>309.7166666666667</v>
      </c>
      <c r="J109" s="249">
        <v>318.58333333333337</v>
      </c>
      <c r="K109" s="248">
        <v>300.85000000000002</v>
      </c>
      <c r="L109" s="248">
        <v>280</v>
      </c>
      <c r="M109" s="248">
        <v>32.214030000000001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141.1</v>
      </c>
      <c r="D110" s="249">
        <v>142.39999999999998</v>
      </c>
      <c r="E110" s="249">
        <v>139.09999999999997</v>
      </c>
      <c r="F110" s="249">
        <v>137.1</v>
      </c>
      <c r="G110" s="249">
        <v>133.79999999999998</v>
      </c>
      <c r="H110" s="249">
        <v>144.39999999999995</v>
      </c>
      <c r="I110" s="249">
        <v>147.69999999999996</v>
      </c>
      <c r="J110" s="249">
        <v>149.69999999999993</v>
      </c>
      <c r="K110" s="248">
        <v>145.69999999999999</v>
      </c>
      <c r="L110" s="248">
        <v>140.4</v>
      </c>
      <c r="M110" s="248">
        <v>31.861190000000001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309.45</v>
      </c>
      <c r="D111" s="249">
        <v>313.81666666666666</v>
      </c>
      <c r="E111" s="249">
        <v>300.43333333333334</v>
      </c>
      <c r="F111" s="249">
        <v>291.41666666666669</v>
      </c>
      <c r="G111" s="249">
        <v>278.03333333333336</v>
      </c>
      <c r="H111" s="249">
        <v>322.83333333333331</v>
      </c>
      <c r="I111" s="249">
        <v>336.21666666666664</v>
      </c>
      <c r="J111" s="249">
        <v>345.23333333333329</v>
      </c>
      <c r="K111" s="248">
        <v>327.2</v>
      </c>
      <c r="L111" s="248">
        <v>304.8</v>
      </c>
      <c r="M111" s="248">
        <v>60.529260000000001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76.400000000000006</v>
      </c>
      <c r="D112" s="249">
        <v>76.900000000000006</v>
      </c>
      <c r="E112" s="249">
        <v>75.650000000000006</v>
      </c>
      <c r="F112" s="249">
        <v>74.900000000000006</v>
      </c>
      <c r="G112" s="249">
        <v>73.650000000000006</v>
      </c>
      <c r="H112" s="249">
        <v>77.650000000000006</v>
      </c>
      <c r="I112" s="249">
        <v>78.900000000000006</v>
      </c>
      <c r="J112" s="249">
        <v>79.650000000000006</v>
      </c>
      <c r="K112" s="248">
        <v>78.150000000000006</v>
      </c>
      <c r="L112" s="248">
        <v>76.150000000000006</v>
      </c>
      <c r="M112" s="248">
        <v>86.187060000000002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653.54999999999995</v>
      </c>
      <c r="D113" s="249">
        <v>660.80000000000007</v>
      </c>
      <c r="E113" s="249">
        <v>642.90000000000009</v>
      </c>
      <c r="F113" s="249">
        <v>632.25</v>
      </c>
      <c r="G113" s="249">
        <v>614.35</v>
      </c>
      <c r="H113" s="249">
        <v>671.45000000000016</v>
      </c>
      <c r="I113" s="249">
        <v>689.35</v>
      </c>
      <c r="J113" s="249">
        <v>700.00000000000023</v>
      </c>
      <c r="K113" s="248">
        <v>678.7</v>
      </c>
      <c r="L113" s="248">
        <v>650.15</v>
      </c>
      <c r="M113" s="248">
        <v>38.123609999999999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438.1</v>
      </c>
      <c r="D114" s="249">
        <v>440.48333333333335</v>
      </c>
      <c r="E114" s="249">
        <v>433.9666666666667</v>
      </c>
      <c r="F114" s="249">
        <v>429.83333333333337</v>
      </c>
      <c r="G114" s="249">
        <v>423.31666666666672</v>
      </c>
      <c r="H114" s="249">
        <v>444.61666666666667</v>
      </c>
      <c r="I114" s="249">
        <v>451.13333333333333</v>
      </c>
      <c r="J114" s="249">
        <v>455.26666666666665</v>
      </c>
      <c r="K114" s="248">
        <v>447</v>
      </c>
      <c r="L114" s="248">
        <v>436.35</v>
      </c>
      <c r="M114" s="248">
        <v>13.33203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190.65</v>
      </c>
      <c r="D115" s="249">
        <v>191.38333333333333</v>
      </c>
      <c r="E115" s="249">
        <v>189.16666666666666</v>
      </c>
      <c r="F115" s="249">
        <v>187.68333333333334</v>
      </c>
      <c r="G115" s="249">
        <v>185.46666666666667</v>
      </c>
      <c r="H115" s="249">
        <v>192.86666666666665</v>
      </c>
      <c r="I115" s="249">
        <v>195.08333333333334</v>
      </c>
      <c r="J115" s="249">
        <v>196.56666666666663</v>
      </c>
      <c r="K115" s="248">
        <v>193.6</v>
      </c>
      <c r="L115" s="248">
        <v>189.9</v>
      </c>
      <c r="M115" s="248">
        <v>14.34722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1201.8</v>
      </c>
      <c r="D116" s="249">
        <v>1210.3</v>
      </c>
      <c r="E116" s="249">
        <v>1182.4499999999998</v>
      </c>
      <c r="F116" s="249">
        <v>1163.0999999999999</v>
      </c>
      <c r="G116" s="249">
        <v>1135.2499999999998</v>
      </c>
      <c r="H116" s="249">
        <v>1229.6499999999999</v>
      </c>
      <c r="I116" s="249">
        <v>1257.4999999999998</v>
      </c>
      <c r="J116" s="249">
        <v>1276.8499999999999</v>
      </c>
      <c r="K116" s="248">
        <v>1238.1500000000001</v>
      </c>
      <c r="L116" s="248">
        <v>1190.95</v>
      </c>
      <c r="M116" s="248">
        <v>14.95106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4146.3500000000004</v>
      </c>
      <c r="D117" s="249">
        <v>4176.1166666666668</v>
      </c>
      <c r="E117" s="249">
        <v>4057.2333333333336</v>
      </c>
      <c r="F117" s="249">
        <v>3968.1166666666668</v>
      </c>
      <c r="G117" s="249">
        <v>3849.2333333333336</v>
      </c>
      <c r="H117" s="249">
        <v>4265.2333333333336</v>
      </c>
      <c r="I117" s="249">
        <v>4384.1166666666668</v>
      </c>
      <c r="J117" s="249">
        <v>4473.2333333333336</v>
      </c>
      <c r="K117" s="248">
        <v>4295</v>
      </c>
      <c r="L117" s="248">
        <v>4087</v>
      </c>
      <c r="M117" s="248">
        <v>5.16059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1509.55</v>
      </c>
      <c r="D118" s="249">
        <v>1510.9666666666665</v>
      </c>
      <c r="E118" s="249">
        <v>1500.9333333333329</v>
      </c>
      <c r="F118" s="249">
        <v>1492.3166666666664</v>
      </c>
      <c r="G118" s="249">
        <v>1482.2833333333328</v>
      </c>
      <c r="H118" s="249">
        <v>1519.583333333333</v>
      </c>
      <c r="I118" s="249">
        <v>1529.6166666666663</v>
      </c>
      <c r="J118" s="249">
        <v>1538.2333333333331</v>
      </c>
      <c r="K118" s="248">
        <v>1521</v>
      </c>
      <c r="L118" s="248">
        <v>1502.35</v>
      </c>
      <c r="M118" s="248">
        <v>62.363610000000001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2016.25</v>
      </c>
      <c r="D119" s="249">
        <v>2027.8500000000001</v>
      </c>
      <c r="E119" s="249">
        <v>1971.4</v>
      </c>
      <c r="F119" s="249">
        <v>1926.55</v>
      </c>
      <c r="G119" s="249">
        <v>1870.1</v>
      </c>
      <c r="H119" s="249">
        <v>2072.7000000000003</v>
      </c>
      <c r="I119" s="249">
        <v>2129.1500000000005</v>
      </c>
      <c r="J119" s="249">
        <v>2174.0000000000005</v>
      </c>
      <c r="K119" s="248">
        <v>2084.3000000000002</v>
      </c>
      <c r="L119" s="248">
        <v>1983</v>
      </c>
      <c r="M119" s="248">
        <v>12.06297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895.3</v>
      </c>
      <c r="D120" s="249">
        <v>888.23333333333323</v>
      </c>
      <c r="E120" s="249">
        <v>872.11666666666645</v>
      </c>
      <c r="F120" s="249">
        <v>848.93333333333317</v>
      </c>
      <c r="G120" s="249">
        <v>832.81666666666638</v>
      </c>
      <c r="H120" s="249">
        <v>911.41666666666652</v>
      </c>
      <c r="I120" s="249">
        <v>927.5333333333333</v>
      </c>
      <c r="J120" s="249">
        <v>950.71666666666658</v>
      </c>
      <c r="K120" s="248">
        <v>904.35</v>
      </c>
      <c r="L120" s="248">
        <v>865.05</v>
      </c>
      <c r="M120" s="248">
        <v>8.8048900000000003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268.05</v>
      </c>
      <c r="D121" s="249">
        <v>272.25</v>
      </c>
      <c r="E121" s="249">
        <v>260.8</v>
      </c>
      <c r="F121" s="249">
        <v>253.55</v>
      </c>
      <c r="G121" s="249">
        <v>242.10000000000002</v>
      </c>
      <c r="H121" s="249">
        <v>279.5</v>
      </c>
      <c r="I121" s="249">
        <v>290.95000000000005</v>
      </c>
      <c r="J121" s="249">
        <v>298.2</v>
      </c>
      <c r="K121" s="248">
        <v>283.7</v>
      </c>
      <c r="L121" s="248">
        <v>265</v>
      </c>
      <c r="M121" s="248">
        <v>6.1715499999999999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743.1</v>
      </c>
      <c r="D122" s="249">
        <v>745.23333333333346</v>
      </c>
      <c r="E122" s="249">
        <v>737.51666666666688</v>
      </c>
      <c r="F122" s="249">
        <v>731.93333333333339</v>
      </c>
      <c r="G122" s="249">
        <v>724.21666666666681</v>
      </c>
      <c r="H122" s="249">
        <v>750.81666666666695</v>
      </c>
      <c r="I122" s="249">
        <v>758.53333333333342</v>
      </c>
      <c r="J122" s="249">
        <v>764.11666666666702</v>
      </c>
      <c r="K122" s="248">
        <v>752.95</v>
      </c>
      <c r="L122" s="248">
        <v>739.65</v>
      </c>
      <c r="M122" s="248">
        <v>16.05753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547.6</v>
      </c>
      <c r="D123" s="249">
        <v>550.06666666666672</v>
      </c>
      <c r="E123" s="249">
        <v>538.83333333333348</v>
      </c>
      <c r="F123" s="249">
        <v>530.06666666666672</v>
      </c>
      <c r="G123" s="249">
        <v>518.83333333333348</v>
      </c>
      <c r="H123" s="249">
        <v>558.83333333333348</v>
      </c>
      <c r="I123" s="249">
        <v>570.06666666666683</v>
      </c>
      <c r="J123" s="249">
        <v>578.83333333333348</v>
      </c>
      <c r="K123" s="248">
        <v>561.29999999999995</v>
      </c>
      <c r="L123" s="248">
        <v>541.29999999999995</v>
      </c>
      <c r="M123" s="248">
        <v>34.758670000000002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521.20000000000005</v>
      </c>
      <c r="D124" s="249">
        <v>524.94999999999993</v>
      </c>
      <c r="E124" s="249">
        <v>515.39999999999986</v>
      </c>
      <c r="F124" s="249">
        <v>509.59999999999991</v>
      </c>
      <c r="G124" s="249">
        <v>500.04999999999984</v>
      </c>
      <c r="H124" s="249">
        <v>530.74999999999989</v>
      </c>
      <c r="I124" s="249">
        <v>540.29999999999984</v>
      </c>
      <c r="J124" s="249">
        <v>546.09999999999991</v>
      </c>
      <c r="K124" s="248">
        <v>534.5</v>
      </c>
      <c r="L124" s="248">
        <v>519.15</v>
      </c>
      <c r="M124" s="248">
        <v>37.918849999999999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1814.6</v>
      </c>
      <c r="D125" s="249">
        <v>1828.1833333333334</v>
      </c>
      <c r="E125" s="249">
        <v>1795.4166666666667</v>
      </c>
      <c r="F125" s="249">
        <v>1776.2333333333333</v>
      </c>
      <c r="G125" s="249">
        <v>1743.4666666666667</v>
      </c>
      <c r="H125" s="249">
        <v>1847.3666666666668</v>
      </c>
      <c r="I125" s="249">
        <v>1880.1333333333332</v>
      </c>
      <c r="J125" s="249">
        <v>1899.3166666666668</v>
      </c>
      <c r="K125" s="248">
        <v>1860.95</v>
      </c>
      <c r="L125" s="248">
        <v>1809</v>
      </c>
      <c r="M125" s="248">
        <v>23.828690000000002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88.7</v>
      </c>
      <c r="D126" s="249">
        <v>89.816666666666677</v>
      </c>
      <c r="E126" s="249">
        <v>87.03333333333336</v>
      </c>
      <c r="F126" s="249">
        <v>85.366666666666688</v>
      </c>
      <c r="G126" s="249">
        <v>82.583333333333371</v>
      </c>
      <c r="H126" s="249">
        <v>91.483333333333348</v>
      </c>
      <c r="I126" s="249">
        <v>94.26666666666668</v>
      </c>
      <c r="J126" s="249">
        <v>95.933333333333337</v>
      </c>
      <c r="K126" s="248">
        <v>92.6</v>
      </c>
      <c r="L126" s="248">
        <v>88.15</v>
      </c>
      <c r="M126" s="248">
        <v>98.333269999999999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3957.1</v>
      </c>
      <c r="D127" s="249">
        <v>3987.75</v>
      </c>
      <c r="E127" s="249">
        <v>3909.5</v>
      </c>
      <c r="F127" s="249">
        <v>3861.9</v>
      </c>
      <c r="G127" s="249">
        <v>3783.65</v>
      </c>
      <c r="H127" s="249">
        <v>4035.35</v>
      </c>
      <c r="I127" s="249">
        <v>4113.6000000000004</v>
      </c>
      <c r="J127" s="249">
        <v>4161.2</v>
      </c>
      <c r="K127" s="248">
        <v>4066</v>
      </c>
      <c r="L127" s="248">
        <v>3940.15</v>
      </c>
      <c r="M127" s="248">
        <v>3.0951499999999998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411.25</v>
      </c>
      <c r="D128" s="249">
        <v>416.2833333333333</v>
      </c>
      <c r="E128" s="249">
        <v>403.56666666666661</v>
      </c>
      <c r="F128" s="249">
        <v>395.88333333333333</v>
      </c>
      <c r="G128" s="249">
        <v>383.16666666666663</v>
      </c>
      <c r="H128" s="249">
        <v>423.96666666666658</v>
      </c>
      <c r="I128" s="249">
        <v>436.68333333333328</v>
      </c>
      <c r="J128" s="249">
        <v>444.36666666666656</v>
      </c>
      <c r="K128" s="248">
        <v>429</v>
      </c>
      <c r="L128" s="248">
        <v>408.6</v>
      </c>
      <c r="M128" s="248">
        <v>58.9328</v>
      </c>
      <c r="N128" s="1"/>
      <c r="O128" s="1"/>
    </row>
    <row r="129" spans="1:15" ht="12.75" customHeight="1">
      <c r="A129" s="224">
        <v>120</v>
      </c>
      <c r="B129" s="227" t="s">
        <v>951</v>
      </c>
      <c r="C129" s="248">
        <v>4424.25</v>
      </c>
      <c r="D129" s="249">
        <v>4418.55</v>
      </c>
      <c r="E129" s="249">
        <v>4380.7000000000007</v>
      </c>
      <c r="F129" s="249">
        <v>4337.1500000000005</v>
      </c>
      <c r="G129" s="249">
        <v>4299.3000000000011</v>
      </c>
      <c r="H129" s="249">
        <v>4462.1000000000004</v>
      </c>
      <c r="I129" s="249">
        <v>4499.9500000000007</v>
      </c>
      <c r="J129" s="249">
        <v>4543.5</v>
      </c>
      <c r="K129" s="248">
        <v>4456.3999999999996</v>
      </c>
      <c r="L129" s="248">
        <v>4375</v>
      </c>
      <c r="M129" s="248">
        <v>6.4497499999999999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2146.3000000000002</v>
      </c>
      <c r="D130" s="249">
        <v>2154.7000000000003</v>
      </c>
      <c r="E130" s="249">
        <v>2134.4500000000007</v>
      </c>
      <c r="F130" s="249">
        <v>2122.6000000000004</v>
      </c>
      <c r="G130" s="249">
        <v>2102.3500000000008</v>
      </c>
      <c r="H130" s="249">
        <v>2166.5500000000006</v>
      </c>
      <c r="I130" s="249">
        <v>2186.7999999999997</v>
      </c>
      <c r="J130" s="249">
        <v>2198.6500000000005</v>
      </c>
      <c r="K130" s="248">
        <v>2174.9499999999998</v>
      </c>
      <c r="L130" s="248">
        <v>2142.85</v>
      </c>
      <c r="M130" s="248">
        <v>19.796810000000001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394.2</v>
      </c>
      <c r="D131" s="249">
        <v>393.26666666666665</v>
      </c>
      <c r="E131" s="249">
        <v>384.58333333333331</v>
      </c>
      <c r="F131" s="249">
        <v>374.96666666666664</v>
      </c>
      <c r="G131" s="249">
        <v>366.2833333333333</v>
      </c>
      <c r="H131" s="249">
        <v>402.88333333333333</v>
      </c>
      <c r="I131" s="249">
        <v>411.56666666666672</v>
      </c>
      <c r="J131" s="249">
        <v>421.18333333333334</v>
      </c>
      <c r="K131" s="248">
        <v>401.95</v>
      </c>
      <c r="L131" s="248">
        <v>383.65</v>
      </c>
      <c r="M131" s="248">
        <v>38.16816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701.65</v>
      </c>
      <c r="D132" s="249">
        <v>715.7833333333333</v>
      </c>
      <c r="E132" s="249">
        <v>683.86666666666656</v>
      </c>
      <c r="F132" s="249">
        <v>666.08333333333326</v>
      </c>
      <c r="G132" s="249">
        <v>634.16666666666652</v>
      </c>
      <c r="H132" s="249">
        <v>733.56666666666661</v>
      </c>
      <c r="I132" s="249">
        <v>765.48333333333335</v>
      </c>
      <c r="J132" s="249">
        <v>783.26666666666665</v>
      </c>
      <c r="K132" s="248">
        <v>747.7</v>
      </c>
      <c r="L132" s="248">
        <v>698</v>
      </c>
      <c r="M132" s="248">
        <v>45.465989999999998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3343.05</v>
      </c>
      <c r="D133" s="249">
        <v>3403.9333333333329</v>
      </c>
      <c r="E133" s="249">
        <v>3239.1166666666659</v>
      </c>
      <c r="F133" s="249">
        <v>3135.1833333333329</v>
      </c>
      <c r="G133" s="249">
        <v>2970.3666666666659</v>
      </c>
      <c r="H133" s="249">
        <v>3507.8666666666659</v>
      </c>
      <c r="I133" s="249">
        <v>3672.6833333333325</v>
      </c>
      <c r="J133" s="249">
        <v>3776.6166666666659</v>
      </c>
      <c r="K133" s="248">
        <v>3568.75</v>
      </c>
      <c r="L133" s="248">
        <v>3300</v>
      </c>
      <c r="M133" s="248">
        <v>0.67659999999999998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751.35</v>
      </c>
      <c r="D134" s="249">
        <v>743.75</v>
      </c>
      <c r="E134" s="249">
        <v>729.7</v>
      </c>
      <c r="F134" s="249">
        <v>708.05000000000007</v>
      </c>
      <c r="G134" s="249">
        <v>694.00000000000011</v>
      </c>
      <c r="H134" s="249">
        <v>765.4</v>
      </c>
      <c r="I134" s="249">
        <v>779.44999999999993</v>
      </c>
      <c r="J134" s="249">
        <v>801.09999999999991</v>
      </c>
      <c r="K134" s="248">
        <v>757.8</v>
      </c>
      <c r="L134" s="248">
        <v>722.1</v>
      </c>
      <c r="M134" s="248">
        <v>16.47711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88192.95</v>
      </c>
      <c r="D135" s="249">
        <v>88457.233333333337</v>
      </c>
      <c r="E135" s="249">
        <v>87014.466666666674</v>
      </c>
      <c r="F135" s="249">
        <v>85835.983333333337</v>
      </c>
      <c r="G135" s="249">
        <v>84393.216666666674</v>
      </c>
      <c r="H135" s="249">
        <v>89635.716666666674</v>
      </c>
      <c r="I135" s="249">
        <v>91078.483333333337</v>
      </c>
      <c r="J135" s="249">
        <v>92256.966666666674</v>
      </c>
      <c r="K135" s="248">
        <v>89900</v>
      </c>
      <c r="L135" s="248">
        <v>87278.75</v>
      </c>
      <c r="M135" s="248">
        <v>7.7679999999999999E-2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226.75</v>
      </c>
      <c r="D136" s="249">
        <v>229</v>
      </c>
      <c r="E136" s="249">
        <v>222.75</v>
      </c>
      <c r="F136" s="249">
        <v>218.75</v>
      </c>
      <c r="G136" s="249">
        <v>212.5</v>
      </c>
      <c r="H136" s="249">
        <v>233</v>
      </c>
      <c r="I136" s="249">
        <v>239.25</v>
      </c>
      <c r="J136" s="249">
        <v>243.25</v>
      </c>
      <c r="K136" s="248">
        <v>235.25</v>
      </c>
      <c r="L136" s="248">
        <v>225</v>
      </c>
      <c r="M136" s="248">
        <v>28.931609999999999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1265.7</v>
      </c>
      <c r="D137" s="249">
        <v>1269.5666666666666</v>
      </c>
      <c r="E137" s="249">
        <v>1254.6333333333332</v>
      </c>
      <c r="F137" s="249">
        <v>1243.5666666666666</v>
      </c>
      <c r="G137" s="249">
        <v>1228.6333333333332</v>
      </c>
      <c r="H137" s="249">
        <v>1280.6333333333332</v>
      </c>
      <c r="I137" s="249">
        <v>1295.5666666666666</v>
      </c>
      <c r="J137" s="249">
        <v>1306.6333333333332</v>
      </c>
      <c r="K137" s="248">
        <v>1284.5</v>
      </c>
      <c r="L137" s="248">
        <v>1258.5</v>
      </c>
      <c r="M137" s="248">
        <v>12.51993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521.70000000000005</v>
      </c>
      <c r="D138" s="249">
        <v>523.65</v>
      </c>
      <c r="E138" s="249">
        <v>518.59999999999991</v>
      </c>
      <c r="F138" s="249">
        <v>515.49999999999989</v>
      </c>
      <c r="G138" s="249">
        <v>510.44999999999982</v>
      </c>
      <c r="H138" s="249">
        <v>526.75</v>
      </c>
      <c r="I138" s="249">
        <v>531.79999999999995</v>
      </c>
      <c r="J138" s="249">
        <v>534.90000000000009</v>
      </c>
      <c r="K138" s="248">
        <v>528.70000000000005</v>
      </c>
      <c r="L138" s="248">
        <v>520.54999999999995</v>
      </c>
      <c r="M138" s="248">
        <v>7.9606899999999996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8350.4</v>
      </c>
      <c r="D139" s="249">
        <v>8401.8833333333332</v>
      </c>
      <c r="E139" s="249">
        <v>8236.8166666666657</v>
      </c>
      <c r="F139" s="249">
        <v>8123.2333333333318</v>
      </c>
      <c r="G139" s="249">
        <v>7958.1666666666642</v>
      </c>
      <c r="H139" s="249">
        <v>8515.4666666666672</v>
      </c>
      <c r="I139" s="249">
        <v>8680.5333333333365</v>
      </c>
      <c r="J139" s="249">
        <v>8794.1166666666686</v>
      </c>
      <c r="K139" s="248">
        <v>8566.9500000000007</v>
      </c>
      <c r="L139" s="248">
        <v>8288.2999999999993</v>
      </c>
      <c r="M139" s="248">
        <v>8.0071999999999992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688.75</v>
      </c>
      <c r="D140" s="249">
        <v>692.76666666666677</v>
      </c>
      <c r="E140" s="249">
        <v>674.58333333333348</v>
      </c>
      <c r="F140" s="249">
        <v>660.41666666666674</v>
      </c>
      <c r="G140" s="249">
        <v>642.23333333333346</v>
      </c>
      <c r="H140" s="249">
        <v>706.93333333333351</v>
      </c>
      <c r="I140" s="249">
        <v>725.11666666666667</v>
      </c>
      <c r="J140" s="249">
        <v>739.28333333333353</v>
      </c>
      <c r="K140" s="248">
        <v>710.95</v>
      </c>
      <c r="L140" s="248">
        <v>678.6</v>
      </c>
      <c r="M140" s="248">
        <v>118.35926000000001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439.55</v>
      </c>
      <c r="D141" s="249">
        <v>441.31666666666666</v>
      </c>
      <c r="E141" s="249">
        <v>433.23333333333335</v>
      </c>
      <c r="F141" s="249">
        <v>426.91666666666669</v>
      </c>
      <c r="G141" s="249">
        <v>418.83333333333337</v>
      </c>
      <c r="H141" s="249">
        <v>447.63333333333333</v>
      </c>
      <c r="I141" s="249">
        <v>455.7166666666667</v>
      </c>
      <c r="J141" s="249">
        <v>462.0333333333333</v>
      </c>
      <c r="K141" s="248">
        <v>449.4</v>
      </c>
      <c r="L141" s="248">
        <v>435</v>
      </c>
      <c r="M141" s="248">
        <v>17.820440000000001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57.8</v>
      </c>
      <c r="D142" s="249">
        <v>58.216666666666669</v>
      </c>
      <c r="E142" s="249">
        <v>57.083333333333336</v>
      </c>
      <c r="F142" s="249">
        <v>56.366666666666667</v>
      </c>
      <c r="G142" s="249">
        <v>55.233333333333334</v>
      </c>
      <c r="H142" s="249">
        <v>58.933333333333337</v>
      </c>
      <c r="I142" s="249">
        <v>60.066666666666663</v>
      </c>
      <c r="J142" s="249">
        <v>60.783333333333339</v>
      </c>
      <c r="K142" s="248">
        <v>59.35</v>
      </c>
      <c r="L142" s="248">
        <v>57.5</v>
      </c>
      <c r="M142" s="248">
        <v>19.486820000000002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1959.35</v>
      </c>
      <c r="D143" s="249">
        <v>1963.1166666666668</v>
      </c>
      <c r="E143" s="249">
        <v>1944.2333333333336</v>
      </c>
      <c r="F143" s="249">
        <v>1929.1166666666668</v>
      </c>
      <c r="G143" s="249">
        <v>1910.2333333333336</v>
      </c>
      <c r="H143" s="249">
        <v>1978.2333333333336</v>
      </c>
      <c r="I143" s="249">
        <v>1997.1166666666668</v>
      </c>
      <c r="J143" s="249">
        <v>2012.2333333333336</v>
      </c>
      <c r="K143" s="248">
        <v>1982</v>
      </c>
      <c r="L143" s="248">
        <v>1948</v>
      </c>
      <c r="M143" s="248">
        <v>2.9731200000000002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1089.3499999999999</v>
      </c>
      <c r="D144" s="249">
        <v>1099.8333333333333</v>
      </c>
      <c r="E144" s="249">
        <v>1073.6666666666665</v>
      </c>
      <c r="F144" s="249">
        <v>1057.9833333333333</v>
      </c>
      <c r="G144" s="249">
        <v>1031.8166666666666</v>
      </c>
      <c r="H144" s="249">
        <v>1115.5166666666664</v>
      </c>
      <c r="I144" s="249">
        <v>1141.6833333333329</v>
      </c>
      <c r="J144" s="249">
        <v>1157.3666666666663</v>
      </c>
      <c r="K144" s="248">
        <v>1126</v>
      </c>
      <c r="L144" s="248">
        <v>1084.1500000000001</v>
      </c>
      <c r="M144" s="248">
        <v>11.941940000000001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167.95</v>
      </c>
      <c r="D145" s="249">
        <v>168.53333333333333</v>
      </c>
      <c r="E145" s="249">
        <v>166.01666666666665</v>
      </c>
      <c r="F145" s="249">
        <v>164.08333333333331</v>
      </c>
      <c r="G145" s="249">
        <v>161.56666666666663</v>
      </c>
      <c r="H145" s="249">
        <v>170.46666666666667</v>
      </c>
      <c r="I145" s="249">
        <v>172.98333333333338</v>
      </c>
      <c r="J145" s="249">
        <v>174.91666666666669</v>
      </c>
      <c r="K145" s="248">
        <v>171.05</v>
      </c>
      <c r="L145" s="248">
        <v>166.6</v>
      </c>
      <c r="M145" s="248">
        <v>84.542540000000002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77.599999999999994</v>
      </c>
      <c r="D146" s="249">
        <v>78.266666666666666</v>
      </c>
      <c r="E146" s="249">
        <v>76.433333333333337</v>
      </c>
      <c r="F146" s="249">
        <v>75.266666666666666</v>
      </c>
      <c r="G146" s="249">
        <v>73.433333333333337</v>
      </c>
      <c r="H146" s="249">
        <v>79.433333333333337</v>
      </c>
      <c r="I146" s="249">
        <v>81.26666666666668</v>
      </c>
      <c r="J146" s="249">
        <v>82.433333333333337</v>
      </c>
      <c r="K146" s="248">
        <v>80.099999999999994</v>
      </c>
      <c r="L146" s="248">
        <v>77.099999999999994</v>
      </c>
      <c r="M146" s="248">
        <v>166.28699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4248.95</v>
      </c>
      <c r="D147" s="249">
        <v>4243.9666666666662</v>
      </c>
      <c r="E147" s="249">
        <v>4179.9833333333327</v>
      </c>
      <c r="F147" s="249">
        <v>4111.0166666666664</v>
      </c>
      <c r="G147" s="249">
        <v>4047.0333333333328</v>
      </c>
      <c r="H147" s="249">
        <v>4312.9333333333325</v>
      </c>
      <c r="I147" s="249">
        <v>4376.9166666666661</v>
      </c>
      <c r="J147" s="249">
        <v>4445.8833333333323</v>
      </c>
      <c r="K147" s="248">
        <v>4307.95</v>
      </c>
      <c r="L147" s="248">
        <v>4175</v>
      </c>
      <c r="M147" s="248">
        <v>1.4450099999999999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20314.2</v>
      </c>
      <c r="D148" s="249">
        <v>20241.45</v>
      </c>
      <c r="E148" s="249">
        <v>20134.900000000001</v>
      </c>
      <c r="F148" s="249">
        <v>19955.600000000002</v>
      </c>
      <c r="G148" s="249">
        <v>19849.050000000003</v>
      </c>
      <c r="H148" s="249">
        <v>20420.75</v>
      </c>
      <c r="I148" s="249">
        <v>20527.299999999996</v>
      </c>
      <c r="J148" s="249">
        <v>20706.599999999999</v>
      </c>
      <c r="K148" s="248">
        <v>20348</v>
      </c>
      <c r="L148" s="248">
        <v>20062.150000000001</v>
      </c>
      <c r="M148" s="248">
        <v>0.70377999999999996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256.55</v>
      </c>
      <c r="D149" s="249">
        <v>259.51666666666665</v>
      </c>
      <c r="E149" s="249">
        <v>252.08333333333331</v>
      </c>
      <c r="F149" s="249">
        <v>247.61666666666667</v>
      </c>
      <c r="G149" s="249">
        <v>240.18333333333334</v>
      </c>
      <c r="H149" s="249">
        <v>263.98333333333329</v>
      </c>
      <c r="I149" s="249">
        <v>271.41666666666669</v>
      </c>
      <c r="J149" s="249">
        <v>275.88333333333327</v>
      </c>
      <c r="K149" s="248">
        <v>266.95</v>
      </c>
      <c r="L149" s="248">
        <v>255.05</v>
      </c>
      <c r="M149" s="248">
        <v>3.5590600000000001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863.25</v>
      </c>
      <c r="D150" s="249">
        <v>867.75</v>
      </c>
      <c r="E150" s="249">
        <v>848.5</v>
      </c>
      <c r="F150" s="249">
        <v>833.75</v>
      </c>
      <c r="G150" s="249">
        <v>814.5</v>
      </c>
      <c r="H150" s="249">
        <v>882.5</v>
      </c>
      <c r="I150" s="249">
        <v>901.75</v>
      </c>
      <c r="J150" s="249">
        <v>916.5</v>
      </c>
      <c r="K150" s="248">
        <v>887</v>
      </c>
      <c r="L150" s="248">
        <v>853</v>
      </c>
      <c r="M150" s="248">
        <v>4.9332500000000001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143.5</v>
      </c>
      <c r="D151" s="249">
        <v>144.33333333333334</v>
      </c>
      <c r="E151" s="249">
        <v>141.86666666666667</v>
      </c>
      <c r="F151" s="249">
        <v>140.23333333333332</v>
      </c>
      <c r="G151" s="249">
        <v>137.76666666666665</v>
      </c>
      <c r="H151" s="249">
        <v>145.9666666666667</v>
      </c>
      <c r="I151" s="249">
        <v>148.43333333333334</v>
      </c>
      <c r="J151" s="249">
        <v>150.06666666666672</v>
      </c>
      <c r="K151" s="248">
        <v>146.80000000000001</v>
      </c>
      <c r="L151" s="248">
        <v>142.69999999999999</v>
      </c>
      <c r="M151" s="248">
        <v>100.11408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204.9</v>
      </c>
      <c r="D152" s="249">
        <v>206.66666666666666</v>
      </c>
      <c r="E152" s="249">
        <v>202.2833333333333</v>
      </c>
      <c r="F152" s="249">
        <v>199.66666666666666</v>
      </c>
      <c r="G152" s="249">
        <v>195.2833333333333</v>
      </c>
      <c r="H152" s="249">
        <v>209.2833333333333</v>
      </c>
      <c r="I152" s="249">
        <v>213.66666666666669</v>
      </c>
      <c r="J152" s="249">
        <v>216.2833333333333</v>
      </c>
      <c r="K152" s="248">
        <v>211.05</v>
      </c>
      <c r="L152" s="248">
        <v>204.05</v>
      </c>
      <c r="M152" s="248">
        <v>5.5317600000000002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517.1</v>
      </c>
      <c r="D153" s="249">
        <v>521.80000000000007</v>
      </c>
      <c r="E153" s="249">
        <v>510.80000000000018</v>
      </c>
      <c r="F153" s="249">
        <v>504.50000000000011</v>
      </c>
      <c r="G153" s="249">
        <v>493.50000000000023</v>
      </c>
      <c r="H153" s="249">
        <v>528.10000000000014</v>
      </c>
      <c r="I153" s="249">
        <v>539.09999999999991</v>
      </c>
      <c r="J153" s="249">
        <v>545.40000000000009</v>
      </c>
      <c r="K153" s="248">
        <v>532.79999999999995</v>
      </c>
      <c r="L153" s="248">
        <v>515.5</v>
      </c>
      <c r="M153" s="248">
        <v>17.982019999999999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3024.4</v>
      </c>
      <c r="D154" s="249">
        <v>3031.65</v>
      </c>
      <c r="E154" s="249">
        <v>3010</v>
      </c>
      <c r="F154" s="249">
        <v>2995.6</v>
      </c>
      <c r="G154" s="249">
        <v>2973.95</v>
      </c>
      <c r="H154" s="249">
        <v>3046.05</v>
      </c>
      <c r="I154" s="249">
        <v>3067.7000000000007</v>
      </c>
      <c r="J154" s="249">
        <v>3082.1000000000004</v>
      </c>
      <c r="K154" s="248">
        <v>3053.3</v>
      </c>
      <c r="L154" s="248">
        <v>3017.25</v>
      </c>
      <c r="M154" s="248">
        <v>0.90371999999999997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460.1</v>
      </c>
      <c r="D155" s="249">
        <v>464.73333333333335</v>
      </c>
      <c r="E155" s="249">
        <v>448.86666666666667</v>
      </c>
      <c r="F155" s="249">
        <v>437.63333333333333</v>
      </c>
      <c r="G155" s="249">
        <v>421.76666666666665</v>
      </c>
      <c r="H155" s="249">
        <v>475.9666666666667</v>
      </c>
      <c r="I155" s="249">
        <v>491.83333333333337</v>
      </c>
      <c r="J155" s="249">
        <v>503.06666666666672</v>
      </c>
      <c r="K155" s="248">
        <v>480.6</v>
      </c>
      <c r="L155" s="248">
        <v>453.5</v>
      </c>
      <c r="M155" s="248">
        <v>21.786239999999999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3524.75</v>
      </c>
      <c r="D156" s="249">
        <v>3540.6166666666668</v>
      </c>
      <c r="E156" s="249">
        <v>3489.1333333333337</v>
      </c>
      <c r="F156" s="249">
        <v>3453.5166666666669</v>
      </c>
      <c r="G156" s="249">
        <v>3402.0333333333338</v>
      </c>
      <c r="H156" s="249">
        <v>3576.2333333333336</v>
      </c>
      <c r="I156" s="249">
        <v>3627.7166666666672</v>
      </c>
      <c r="J156" s="249">
        <v>3663.3333333333335</v>
      </c>
      <c r="K156" s="248">
        <v>3592.1</v>
      </c>
      <c r="L156" s="248">
        <v>3505</v>
      </c>
      <c r="M156" s="248">
        <v>2.4738000000000002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43255.3</v>
      </c>
      <c r="D157" s="249">
        <v>43456.916666666672</v>
      </c>
      <c r="E157" s="249">
        <v>42914.933333333342</v>
      </c>
      <c r="F157" s="249">
        <v>42574.566666666673</v>
      </c>
      <c r="G157" s="249">
        <v>42032.583333333343</v>
      </c>
      <c r="H157" s="249">
        <v>43797.28333333334</v>
      </c>
      <c r="I157" s="249">
        <v>44339.266666666677</v>
      </c>
      <c r="J157" s="249">
        <v>44679.633333333339</v>
      </c>
      <c r="K157" s="248">
        <v>43998.9</v>
      </c>
      <c r="L157" s="248">
        <v>43116.55</v>
      </c>
      <c r="M157" s="248">
        <v>0.18612999999999999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1190.9000000000001</v>
      </c>
      <c r="D158" s="249">
        <v>1204.6666666666667</v>
      </c>
      <c r="E158" s="249">
        <v>1164.3333333333335</v>
      </c>
      <c r="F158" s="249">
        <v>1137.7666666666667</v>
      </c>
      <c r="G158" s="249">
        <v>1097.4333333333334</v>
      </c>
      <c r="H158" s="249">
        <v>1231.2333333333336</v>
      </c>
      <c r="I158" s="249">
        <v>1271.5666666666671</v>
      </c>
      <c r="J158" s="249">
        <v>1298.1333333333337</v>
      </c>
      <c r="K158" s="248">
        <v>1245</v>
      </c>
      <c r="L158" s="248">
        <v>1178.0999999999999</v>
      </c>
      <c r="M158" s="248">
        <v>2.3609499999999999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3908.9</v>
      </c>
      <c r="D159" s="249">
        <v>3920.4166666666665</v>
      </c>
      <c r="E159" s="249">
        <v>3859.5333333333328</v>
      </c>
      <c r="F159" s="249">
        <v>3810.1666666666665</v>
      </c>
      <c r="G159" s="249">
        <v>3749.2833333333328</v>
      </c>
      <c r="H159" s="249">
        <v>3969.7833333333328</v>
      </c>
      <c r="I159" s="249">
        <v>4030.666666666667</v>
      </c>
      <c r="J159" s="249">
        <v>4080.0333333333328</v>
      </c>
      <c r="K159" s="248">
        <v>3981.3</v>
      </c>
      <c r="L159" s="248">
        <v>3871.05</v>
      </c>
      <c r="M159" s="248">
        <v>2.6855799999999999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211.55</v>
      </c>
      <c r="D160" s="249">
        <v>212.20000000000002</v>
      </c>
      <c r="E160" s="249">
        <v>210.15000000000003</v>
      </c>
      <c r="F160" s="249">
        <v>208.75000000000003</v>
      </c>
      <c r="G160" s="249">
        <v>206.70000000000005</v>
      </c>
      <c r="H160" s="249">
        <v>213.60000000000002</v>
      </c>
      <c r="I160" s="249">
        <v>215.65000000000003</v>
      </c>
      <c r="J160" s="249">
        <v>217.05</v>
      </c>
      <c r="K160" s="248">
        <v>214.25</v>
      </c>
      <c r="L160" s="248">
        <v>210.8</v>
      </c>
      <c r="M160" s="248">
        <v>10.151439999999999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2565.75</v>
      </c>
      <c r="D161" s="249">
        <v>2572.25</v>
      </c>
      <c r="E161" s="249">
        <v>2544.5</v>
      </c>
      <c r="F161" s="249">
        <v>2523.25</v>
      </c>
      <c r="G161" s="249">
        <v>2495.5</v>
      </c>
      <c r="H161" s="249">
        <v>2593.5</v>
      </c>
      <c r="I161" s="249">
        <v>2621.25</v>
      </c>
      <c r="J161" s="249">
        <v>2642.5</v>
      </c>
      <c r="K161" s="248">
        <v>2600</v>
      </c>
      <c r="L161" s="248">
        <v>2551</v>
      </c>
      <c r="M161" s="248">
        <v>1.7189399999999999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2669.3</v>
      </c>
      <c r="D162" s="249">
        <v>2700.3333333333335</v>
      </c>
      <c r="E162" s="249">
        <v>2628.9666666666672</v>
      </c>
      <c r="F162" s="249">
        <v>2588.6333333333337</v>
      </c>
      <c r="G162" s="249">
        <v>2517.2666666666673</v>
      </c>
      <c r="H162" s="249">
        <v>2740.666666666667</v>
      </c>
      <c r="I162" s="249">
        <v>2812.0333333333328</v>
      </c>
      <c r="J162" s="249">
        <v>2852.3666666666668</v>
      </c>
      <c r="K162" s="248">
        <v>2771.7</v>
      </c>
      <c r="L162" s="248">
        <v>2660</v>
      </c>
      <c r="M162" s="248">
        <v>5.82721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274.2</v>
      </c>
      <c r="D163" s="249">
        <v>279.5333333333333</v>
      </c>
      <c r="E163" s="249">
        <v>267.16666666666663</v>
      </c>
      <c r="F163" s="249">
        <v>260.13333333333333</v>
      </c>
      <c r="G163" s="249">
        <v>247.76666666666665</v>
      </c>
      <c r="H163" s="249">
        <v>286.56666666666661</v>
      </c>
      <c r="I163" s="249">
        <v>298.93333333333328</v>
      </c>
      <c r="J163" s="249">
        <v>305.96666666666658</v>
      </c>
      <c r="K163" s="248">
        <v>291.89999999999998</v>
      </c>
      <c r="L163" s="248">
        <v>272.5</v>
      </c>
      <c r="M163" s="248">
        <v>29.98639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137.6</v>
      </c>
      <c r="D164" s="249">
        <v>139.03333333333333</v>
      </c>
      <c r="E164" s="249">
        <v>135.11666666666667</v>
      </c>
      <c r="F164" s="249">
        <v>132.63333333333335</v>
      </c>
      <c r="G164" s="249">
        <v>128.7166666666667</v>
      </c>
      <c r="H164" s="249">
        <v>141.51666666666665</v>
      </c>
      <c r="I164" s="249">
        <v>145.43333333333334</v>
      </c>
      <c r="J164" s="249">
        <v>147.91666666666663</v>
      </c>
      <c r="K164" s="248">
        <v>142.94999999999999</v>
      </c>
      <c r="L164" s="248">
        <v>136.55000000000001</v>
      </c>
      <c r="M164" s="248">
        <v>52.867609999999999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216.05</v>
      </c>
      <c r="D165" s="249">
        <v>216.04999999999998</v>
      </c>
      <c r="E165" s="249">
        <v>213.84999999999997</v>
      </c>
      <c r="F165" s="249">
        <v>211.64999999999998</v>
      </c>
      <c r="G165" s="249">
        <v>209.44999999999996</v>
      </c>
      <c r="H165" s="249">
        <v>218.24999999999997</v>
      </c>
      <c r="I165" s="249">
        <v>220.44999999999996</v>
      </c>
      <c r="J165" s="249">
        <v>222.64999999999998</v>
      </c>
      <c r="K165" s="248">
        <v>218.25</v>
      </c>
      <c r="L165" s="248">
        <v>213.85</v>
      </c>
      <c r="M165" s="248">
        <v>52.543959999999998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452.9</v>
      </c>
      <c r="D166" s="249">
        <v>459.04999999999995</v>
      </c>
      <c r="E166" s="249">
        <v>444.39999999999992</v>
      </c>
      <c r="F166" s="249">
        <v>435.9</v>
      </c>
      <c r="G166" s="249">
        <v>421.24999999999994</v>
      </c>
      <c r="H166" s="249">
        <v>467.5499999999999</v>
      </c>
      <c r="I166" s="249">
        <v>482.2</v>
      </c>
      <c r="J166" s="249">
        <v>490.69999999999987</v>
      </c>
      <c r="K166" s="248">
        <v>473.7</v>
      </c>
      <c r="L166" s="248">
        <v>450.55</v>
      </c>
      <c r="M166" s="248">
        <v>2.3809300000000002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13967.35</v>
      </c>
      <c r="D167" s="249">
        <v>13977.433333333334</v>
      </c>
      <c r="E167" s="249">
        <v>13889.916666666668</v>
      </c>
      <c r="F167" s="249">
        <v>13812.483333333334</v>
      </c>
      <c r="G167" s="249">
        <v>13724.966666666667</v>
      </c>
      <c r="H167" s="249">
        <v>14054.866666666669</v>
      </c>
      <c r="I167" s="249">
        <v>14142.383333333335</v>
      </c>
      <c r="J167" s="249">
        <v>14219.816666666669</v>
      </c>
      <c r="K167" s="248">
        <v>14064.95</v>
      </c>
      <c r="L167" s="248">
        <v>13900</v>
      </c>
      <c r="M167" s="248">
        <v>3.288E-2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53.15</v>
      </c>
      <c r="D168" s="249">
        <v>54.266666666666673</v>
      </c>
      <c r="E168" s="249">
        <v>51.433333333333344</v>
      </c>
      <c r="F168" s="249">
        <v>49.716666666666669</v>
      </c>
      <c r="G168" s="249">
        <v>46.88333333333334</v>
      </c>
      <c r="H168" s="249">
        <v>55.983333333333348</v>
      </c>
      <c r="I168" s="249">
        <v>58.816666666666677</v>
      </c>
      <c r="J168" s="249">
        <v>60.533333333333353</v>
      </c>
      <c r="K168" s="248">
        <v>57.1</v>
      </c>
      <c r="L168" s="248">
        <v>52.55</v>
      </c>
      <c r="M168" s="248">
        <v>1544.35087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110.05</v>
      </c>
      <c r="D169" s="249">
        <v>110.93333333333334</v>
      </c>
      <c r="E169" s="249">
        <v>108.91666666666667</v>
      </c>
      <c r="F169" s="249">
        <v>107.78333333333333</v>
      </c>
      <c r="G169" s="249">
        <v>105.76666666666667</v>
      </c>
      <c r="H169" s="249">
        <v>112.06666666666668</v>
      </c>
      <c r="I169" s="249">
        <v>114.08333333333333</v>
      </c>
      <c r="J169" s="249">
        <v>115.21666666666668</v>
      </c>
      <c r="K169" s="248">
        <v>112.95</v>
      </c>
      <c r="L169" s="248">
        <v>109.8</v>
      </c>
      <c r="M169" s="248">
        <v>94.644900000000007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2584.5</v>
      </c>
      <c r="D170" s="249">
        <v>2597.8666666666668</v>
      </c>
      <c r="E170" s="249">
        <v>2562.7333333333336</v>
      </c>
      <c r="F170" s="249">
        <v>2540.9666666666667</v>
      </c>
      <c r="G170" s="249">
        <v>2505.8333333333335</v>
      </c>
      <c r="H170" s="249">
        <v>2619.6333333333337</v>
      </c>
      <c r="I170" s="249">
        <v>2654.7666666666669</v>
      </c>
      <c r="J170" s="249">
        <v>2676.5333333333338</v>
      </c>
      <c r="K170" s="248">
        <v>2633</v>
      </c>
      <c r="L170" s="248">
        <v>2576.1</v>
      </c>
      <c r="M170" s="248">
        <v>39.35463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791.65</v>
      </c>
      <c r="D171" s="249">
        <v>794.94999999999993</v>
      </c>
      <c r="E171" s="249">
        <v>785.69999999999982</v>
      </c>
      <c r="F171" s="249">
        <v>779.74999999999989</v>
      </c>
      <c r="G171" s="249">
        <v>770.49999999999977</v>
      </c>
      <c r="H171" s="249">
        <v>800.89999999999986</v>
      </c>
      <c r="I171" s="249">
        <v>810.15000000000009</v>
      </c>
      <c r="J171" s="249">
        <v>816.09999999999991</v>
      </c>
      <c r="K171" s="248">
        <v>804.2</v>
      </c>
      <c r="L171" s="248">
        <v>789</v>
      </c>
      <c r="M171" s="248">
        <v>10.176500000000001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1234.3499999999999</v>
      </c>
      <c r="D172" s="249">
        <v>1233.5833333333333</v>
      </c>
      <c r="E172" s="249">
        <v>1222.3666666666666</v>
      </c>
      <c r="F172" s="249">
        <v>1210.3833333333332</v>
      </c>
      <c r="G172" s="249">
        <v>1199.1666666666665</v>
      </c>
      <c r="H172" s="249">
        <v>1245.5666666666666</v>
      </c>
      <c r="I172" s="249">
        <v>1256.7833333333333</v>
      </c>
      <c r="J172" s="249">
        <v>1268.7666666666667</v>
      </c>
      <c r="K172" s="248">
        <v>1244.8</v>
      </c>
      <c r="L172" s="248">
        <v>1221.5999999999999</v>
      </c>
      <c r="M172" s="248">
        <v>12.81437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2298.6999999999998</v>
      </c>
      <c r="D173" s="249">
        <v>2313.5499999999997</v>
      </c>
      <c r="E173" s="249">
        <v>2278.1499999999996</v>
      </c>
      <c r="F173" s="249">
        <v>2257.6</v>
      </c>
      <c r="G173" s="249">
        <v>2222.1999999999998</v>
      </c>
      <c r="H173" s="249">
        <v>2334.0999999999995</v>
      </c>
      <c r="I173" s="249">
        <v>2369.5</v>
      </c>
      <c r="J173" s="249">
        <v>2390.0499999999993</v>
      </c>
      <c r="K173" s="248">
        <v>2348.9499999999998</v>
      </c>
      <c r="L173" s="248">
        <v>2293</v>
      </c>
      <c r="M173" s="248">
        <v>3.75875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70.2</v>
      </c>
      <c r="D174" s="249">
        <v>70.483333333333334</v>
      </c>
      <c r="E174" s="249">
        <v>69.416666666666671</v>
      </c>
      <c r="F174" s="249">
        <v>68.63333333333334</v>
      </c>
      <c r="G174" s="249">
        <v>67.566666666666677</v>
      </c>
      <c r="H174" s="249">
        <v>71.266666666666666</v>
      </c>
      <c r="I174" s="249">
        <v>72.333333333333329</v>
      </c>
      <c r="J174" s="249">
        <v>73.11666666666666</v>
      </c>
      <c r="K174" s="248">
        <v>71.55</v>
      </c>
      <c r="L174" s="248">
        <v>69.7</v>
      </c>
      <c r="M174" s="248">
        <v>252.41342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23571.25</v>
      </c>
      <c r="D175" s="249">
        <v>23650.616666666669</v>
      </c>
      <c r="E175" s="249">
        <v>23360.633333333339</v>
      </c>
      <c r="F175" s="249">
        <v>23150.01666666667</v>
      </c>
      <c r="G175" s="249">
        <v>22860.03333333334</v>
      </c>
      <c r="H175" s="249">
        <v>23861.233333333337</v>
      </c>
      <c r="I175" s="249">
        <v>24151.216666666667</v>
      </c>
      <c r="J175" s="249">
        <v>24361.833333333336</v>
      </c>
      <c r="K175" s="248">
        <v>23940.6</v>
      </c>
      <c r="L175" s="248">
        <v>23440</v>
      </c>
      <c r="M175" s="248">
        <v>0.35053000000000001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 t="e">
        <v>#N/A</v>
      </c>
      <c r="D176" s="249" t="e">
        <v>#N/A</v>
      </c>
      <c r="E176" s="249" t="e">
        <v>#N/A</v>
      </c>
      <c r="F176" s="249" t="e">
        <v>#N/A</v>
      </c>
      <c r="G176" s="249" t="e">
        <v>#N/A</v>
      </c>
      <c r="H176" s="249" t="e">
        <v>#N/A</v>
      </c>
      <c r="I176" s="249" t="e">
        <v>#N/A</v>
      </c>
      <c r="J176" s="249" t="e">
        <v>#N/A</v>
      </c>
      <c r="K176" s="248" t="e">
        <v>#N/A</v>
      </c>
      <c r="L176" s="248" t="e">
        <v>#N/A</v>
      </c>
      <c r="M176" s="248" t="e">
        <v>#N/A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2884.45</v>
      </c>
      <c r="D177" s="249">
        <v>2912.1333333333337</v>
      </c>
      <c r="E177" s="249">
        <v>2836.3666666666672</v>
      </c>
      <c r="F177" s="249">
        <v>2788.2833333333338</v>
      </c>
      <c r="G177" s="249">
        <v>2712.5166666666673</v>
      </c>
      <c r="H177" s="249">
        <v>2960.2166666666672</v>
      </c>
      <c r="I177" s="249">
        <v>3035.9833333333336</v>
      </c>
      <c r="J177" s="249">
        <v>3084.0666666666671</v>
      </c>
      <c r="K177" s="248">
        <v>2987.9</v>
      </c>
      <c r="L177" s="248">
        <v>2864.05</v>
      </c>
      <c r="M177" s="248">
        <v>1.5701799999999999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435.9</v>
      </c>
      <c r="D178" s="249">
        <v>441.56666666666661</v>
      </c>
      <c r="E178" s="249">
        <v>426.48333333333323</v>
      </c>
      <c r="F178" s="249">
        <v>417.06666666666661</v>
      </c>
      <c r="G178" s="249">
        <v>401.98333333333323</v>
      </c>
      <c r="H178" s="249">
        <v>450.98333333333323</v>
      </c>
      <c r="I178" s="249">
        <v>466.06666666666661</v>
      </c>
      <c r="J178" s="249">
        <v>475.48333333333323</v>
      </c>
      <c r="K178" s="248">
        <v>456.65</v>
      </c>
      <c r="L178" s="248">
        <v>432.15</v>
      </c>
      <c r="M178" s="248">
        <v>10.006449999999999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593.4</v>
      </c>
      <c r="D179" s="249">
        <v>597.38333333333333</v>
      </c>
      <c r="E179" s="249">
        <v>585.61666666666667</v>
      </c>
      <c r="F179" s="249">
        <v>577.83333333333337</v>
      </c>
      <c r="G179" s="249">
        <v>566.06666666666672</v>
      </c>
      <c r="H179" s="249">
        <v>605.16666666666663</v>
      </c>
      <c r="I179" s="249">
        <v>616.93333333333328</v>
      </c>
      <c r="J179" s="249">
        <v>624.71666666666658</v>
      </c>
      <c r="K179" s="248">
        <v>609.15</v>
      </c>
      <c r="L179" s="248">
        <v>589.6</v>
      </c>
      <c r="M179" s="248">
        <v>92.172529999999995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81.400000000000006</v>
      </c>
      <c r="D180" s="249">
        <v>81.95</v>
      </c>
      <c r="E180" s="249">
        <v>80.25</v>
      </c>
      <c r="F180" s="249">
        <v>79.099999999999994</v>
      </c>
      <c r="G180" s="249">
        <v>77.399999999999991</v>
      </c>
      <c r="H180" s="249">
        <v>83.100000000000009</v>
      </c>
      <c r="I180" s="249">
        <v>84.800000000000026</v>
      </c>
      <c r="J180" s="249">
        <v>85.950000000000017</v>
      </c>
      <c r="K180" s="248">
        <v>83.65</v>
      </c>
      <c r="L180" s="248">
        <v>80.8</v>
      </c>
      <c r="M180" s="248">
        <v>142.89386999999999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1005.6</v>
      </c>
      <c r="D181" s="249">
        <v>1001.1666666666666</v>
      </c>
      <c r="E181" s="249">
        <v>992.83333333333326</v>
      </c>
      <c r="F181" s="249">
        <v>980.06666666666661</v>
      </c>
      <c r="G181" s="249">
        <v>971.73333333333323</v>
      </c>
      <c r="H181" s="249">
        <v>1013.9333333333333</v>
      </c>
      <c r="I181" s="249">
        <v>1022.2666666666665</v>
      </c>
      <c r="J181" s="249">
        <v>1035.0333333333333</v>
      </c>
      <c r="K181" s="248">
        <v>1009.5</v>
      </c>
      <c r="L181" s="248">
        <v>988.4</v>
      </c>
      <c r="M181" s="248">
        <v>20.436299999999999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505.25</v>
      </c>
      <c r="D182" s="249">
        <v>509.56666666666666</v>
      </c>
      <c r="E182" s="249">
        <v>498.63333333333333</v>
      </c>
      <c r="F182" s="249">
        <v>492.01666666666665</v>
      </c>
      <c r="G182" s="249">
        <v>481.08333333333331</v>
      </c>
      <c r="H182" s="249">
        <v>516.18333333333339</v>
      </c>
      <c r="I182" s="249">
        <v>527.11666666666656</v>
      </c>
      <c r="J182" s="249">
        <v>533.73333333333335</v>
      </c>
      <c r="K182" s="248">
        <v>520.5</v>
      </c>
      <c r="L182" s="248">
        <v>502.95</v>
      </c>
      <c r="M182" s="248">
        <v>15.062239999999999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578.29999999999995</v>
      </c>
      <c r="D183" s="249">
        <v>578.58333333333337</v>
      </c>
      <c r="E183" s="249">
        <v>572.7166666666667</v>
      </c>
      <c r="F183" s="249">
        <v>567.13333333333333</v>
      </c>
      <c r="G183" s="249">
        <v>561.26666666666665</v>
      </c>
      <c r="H183" s="249">
        <v>584.16666666666674</v>
      </c>
      <c r="I183" s="249">
        <v>590.0333333333333</v>
      </c>
      <c r="J183" s="249">
        <v>595.61666666666679</v>
      </c>
      <c r="K183" s="248">
        <v>584.45000000000005</v>
      </c>
      <c r="L183" s="248">
        <v>573</v>
      </c>
      <c r="M183" s="248">
        <v>2.6814300000000002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1033.3499999999999</v>
      </c>
      <c r="D184" s="249">
        <v>1041.9833333333333</v>
      </c>
      <c r="E184" s="249">
        <v>1020.5666666666666</v>
      </c>
      <c r="F184" s="249">
        <v>1007.7833333333333</v>
      </c>
      <c r="G184" s="249">
        <v>986.36666666666656</v>
      </c>
      <c r="H184" s="249">
        <v>1054.7666666666667</v>
      </c>
      <c r="I184" s="249">
        <v>1076.1833333333332</v>
      </c>
      <c r="J184" s="249">
        <v>1088.9666666666667</v>
      </c>
      <c r="K184" s="248">
        <v>1063.4000000000001</v>
      </c>
      <c r="L184" s="248">
        <v>1029.2</v>
      </c>
      <c r="M184" s="248">
        <v>14.172650000000001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965.6</v>
      </c>
      <c r="D185" s="249">
        <v>974.35</v>
      </c>
      <c r="E185" s="249">
        <v>952.2</v>
      </c>
      <c r="F185" s="249">
        <v>938.80000000000007</v>
      </c>
      <c r="G185" s="249">
        <v>916.65000000000009</v>
      </c>
      <c r="H185" s="249">
        <v>987.75</v>
      </c>
      <c r="I185" s="249">
        <v>1009.8999999999999</v>
      </c>
      <c r="J185" s="249">
        <v>1023.3</v>
      </c>
      <c r="K185" s="248">
        <v>996.5</v>
      </c>
      <c r="L185" s="248">
        <v>960.95</v>
      </c>
      <c r="M185" s="248">
        <v>10.35557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1270.95</v>
      </c>
      <c r="D186" s="249">
        <v>1282.7</v>
      </c>
      <c r="E186" s="249">
        <v>1250.25</v>
      </c>
      <c r="F186" s="249">
        <v>1229.55</v>
      </c>
      <c r="G186" s="249">
        <v>1197.0999999999999</v>
      </c>
      <c r="H186" s="249">
        <v>1303.4000000000001</v>
      </c>
      <c r="I186" s="249">
        <v>1335.8500000000004</v>
      </c>
      <c r="J186" s="249">
        <v>1356.5500000000002</v>
      </c>
      <c r="K186" s="248">
        <v>1315.15</v>
      </c>
      <c r="L186" s="248">
        <v>1262</v>
      </c>
      <c r="M186" s="248">
        <v>5.9939799999999996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3268.55</v>
      </c>
      <c r="D187" s="249">
        <v>3263.8666666666668</v>
      </c>
      <c r="E187" s="249">
        <v>3244.6833333333334</v>
      </c>
      <c r="F187" s="249">
        <v>3220.8166666666666</v>
      </c>
      <c r="G187" s="249">
        <v>3201.6333333333332</v>
      </c>
      <c r="H187" s="249">
        <v>3287.7333333333336</v>
      </c>
      <c r="I187" s="249">
        <v>3306.916666666667</v>
      </c>
      <c r="J187" s="249">
        <v>3330.7833333333338</v>
      </c>
      <c r="K187" s="248">
        <v>3283.05</v>
      </c>
      <c r="L187" s="248">
        <v>3240</v>
      </c>
      <c r="M187" s="248">
        <v>14.325659999999999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802.6</v>
      </c>
      <c r="D188" s="249">
        <v>805.16666666666663</v>
      </c>
      <c r="E188" s="249">
        <v>798.43333333333328</v>
      </c>
      <c r="F188" s="249">
        <v>794.26666666666665</v>
      </c>
      <c r="G188" s="249">
        <v>787.5333333333333</v>
      </c>
      <c r="H188" s="249">
        <v>809.33333333333326</v>
      </c>
      <c r="I188" s="249">
        <v>816.06666666666661</v>
      </c>
      <c r="J188" s="249">
        <v>820.23333333333323</v>
      </c>
      <c r="K188" s="248">
        <v>811.9</v>
      </c>
      <c r="L188" s="248">
        <v>801</v>
      </c>
      <c r="M188" s="248">
        <v>8.1151300000000006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6202.6</v>
      </c>
      <c r="D189" s="249">
        <v>6252.5999999999995</v>
      </c>
      <c r="E189" s="249">
        <v>6131.1999999999989</v>
      </c>
      <c r="F189" s="249">
        <v>6059.7999999999993</v>
      </c>
      <c r="G189" s="249">
        <v>5938.3999999999987</v>
      </c>
      <c r="H189" s="249">
        <v>6323.9999999999991</v>
      </c>
      <c r="I189" s="249">
        <v>6445.3999999999987</v>
      </c>
      <c r="J189" s="249">
        <v>6516.7999999999993</v>
      </c>
      <c r="K189" s="248">
        <v>6374</v>
      </c>
      <c r="L189" s="248">
        <v>6181.2</v>
      </c>
      <c r="M189" s="248">
        <v>1.8613900000000001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402.6</v>
      </c>
      <c r="D190" s="249">
        <v>406</v>
      </c>
      <c r="E190" s="249">
        <v>397.6</v>
      </c>
      <c r="F190" s="249">
        <v>392.6</v>
      </c>
      <c r="G190" s="249">
        <v>384.20000000000005</v>
      </c>
      <c r="H190" s="249">
        <v>411</v>
      </c>
      <c r="I190" s="249">
        <v>419.4</v>
      </c>
      <c r="J190" s="249">
        <v>424.4</v>
      </c>
      <c r="K190" s="248">
        <v>414.4</v>
      </c>
      <c r="L190" s="248">
        <v>401</v>
      </c>
      <c r="M190" s="248">
        <v>116.06059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213.8</v>
      </c>
      <c r="D191" s="249">
        <v>215.23333333333335</v>
      </c>
      <c r="E191" s="249">
        <v>211.06666666666669</v>
      </c>
      <c r="F191" s="249">
        <v>208.33333333333334</v>
      </c>
      <c r="G191" s="249">
        <v>204.16666666666669</v>
      </c>
      <c r="H191" s="249">
        <v>217.9666666666667</v>
      </c>
      <c r="I191" s="249">
        <v>222.13333333333333</v>
      </c>
      <c r="J191" s="249">
        <v>224.8666666666667</v>
      </c>
      <c r="K191" s="248">
        <v>219.4</v>
      </c>
      <c r="L191" s="248">
        <v>212.5</v>
      </c>
      <c r="M191" s="248">
        <v>97.378190000000004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109.4</v>
      </c>
      <c r="D192" s="249">
        <v>110.03333333333335</v>
      </c>
      <c r="E192" s="249">
        <v>108.06666666666669</v>
      </c>
      <c r="F192" s="249">
        <v>106.73333333333335</v>
      </c>
      <c r="G192" s="249">
        <v>104.76666666666669</v>
      </c>
      <c r="H192" s="249">
        <v>111.36666666666669</v>
      </c>
      <c r="I192" s="249">
        <v>113.33333333333336</v>
      </c>
      <c r="J192" s="249">
        <v>114.66666666666669</v>
      </c>
      <c r="K192" s="248">
        <v>112</v>
      </c>
      <c r="L192" s="248">
        <v>108.7</v>
      </c>
      <c r="M192" s="248">
        <v>323.03564999999998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91.85</v>
      </c>
      <c r="D193" s="249">
        <v>92.916666666666671</v>
      </c>
      <c r="E193" s="249">
        <v>89.983333333333348</v>
      </c>
      <c r="F193" s="249">
        <v>88.116666666666674</v>
      </c>
      <c r="G193" s="249">
        <v>85.183333333333351</v>
      </c>
      <c r="H193" s="249">
        <v>94.783333333333346</v>
      </c>
      <c r="I193" s="249">
        <v>97.716666666666654</v>
      </c>
      <c r="J193" s="249">
        <v>99.583333333333343</v>
      </c>
      <c r="K193" s="248">
        <v>95.85</v>
      </c>
      <c r="L193" s="248">
        <v>91.05</v>
      </c>
      <c r="M193" s="248">
        <v>17.307259999999999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1026.05</v>
      </c>
      <c r="D194" s="249">
        <v>1025.6166666666666</v>
      </c>
      <c r="E194" s="249">
        <v>1020.6833333333332</v>
      </c>
      <c r="F194" s="249">
        <v>1015.3166666666666</v>
      </c>
      <c r="G194" s="249">
        <v>1010.3833333333332</v>
      </c>
      <c r="H194" s="249">
        <v>1030.9833333333331</v>
      </c>
      <c r="I194" s="249">
        <v>1035.9166666666665</v>
      </c>
      <c r="J194" s="249">
        <v>1041.2833333333331</v>
      </c>
      <c r="K194" s="248">
        <v>1030.55</v>
      </c>
      <c r="L194" s="248">
        <v>1020.25</v>
      </c>
      <c r="M194" s="248">
        <v>20.376660000000001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699.95</v>
      </c>
      <c r="D195" s="249">
        <v>703.6</v>
      </c>
      <c r="E195" s="249">
        <v>690.05000000000007</v>
      </c>
      <c r="F195" s="249">
        <v>680.15000000000009</v>
      </c>
      <c r="G195" s="249">
        <v>666.60000000000014</v>
      </c>
      <c r="H195" s="249">
        <v>713.5</v>
      </c>
      <c r="I195" s="249">
        <v>727.05</v>
      </c>
      <c r="J195" s="249">
        <v>736.94999999999993</v>
      </c>
      <c r="K195" s="248">
        <v>717.15</v>
      </c>
      <c r="L195" s="248">
        <v>693.7</v>
      </c>
      <c r="M195" s="248">
        <v>1.9213800000000001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2489.6</v>
      </c>
      <c r="D196" s="249">
        <v>2499.5333333333333</v>
      </c>
      <c r="E196" s="249">
        <v>2471.0666666666666</v>
      </c>
      <c r="F196" s="249">
        <v>2452.5333333333333</v>
      </c>
      <c r="G196" s="249">
        <v>2424.0666666666666</v>
      </c>
      <c r="H196" s="249">
        <v>2518.0666666666666</v>
      </c>
      <c r="I196" s="249">
        <v>2546.5333333333328</v>
      </c>
      <c r="J196" s="249">
        <v>2565.0666666666666</v>
      </c>
      <c r="K196" s="248">
        <v>2528</v>
      </c>
      <c r="L196" s="248">
        <v>2481</v>
      </c>
      <c r="M196" s="248">
        <v>5.1932600000000004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1583</v>
      </c>
      <c r="D197" s="249">
        <v>1584.7666666666664</v>
      </c>
      <c r="E197" s="249">
        <v>1573.5833333333328</v>
      </c>
      <c r="F197" s="249">
        <v>1564.1666666666663</v>
      </c>
      <c r="G197" s="249">
        <v>1552.9833333333327</v>
      </c>
      <c r="H197" s="249">
        <v>1594.1833333333329</v>
      </c>
      <c r="I197" s="249">
        <v>1605.3666666666663</v>
      </c>
      <c r="J197" s="249">
        <v>1614.7833333333331</v>
      </c>
      <c r="K197" s="248">
        <v>1595.95</v>
      </c>
      <c r="L197" s="248">
        <v>1575.35</v>
      </c>
      <c r="M197" s="248">
        <v>5.17605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509.15</v>
      </c>
      <c r="D198" s="249">
        <v>509.93333333333339</v>
      </c>
      <c r="E198" s="249">
        <v>502.86666666666679</v>
      </c>
      <c r="F198" s="249">
        <v>496.58333333333337</v>
      </c>
      <c r="G198" s="249">
        <v>489.51666666666677</v>
      </c>
      <c r="H198" s="249">
        <v>516.21666666666681</v>
      </c>
      <c r="I198" s="249">
        <v>523.28333333333342</v>
      </c>
      <c r="J198" s="249">
        <v>529.56666666666683</v>
      </c>
      <c r="K198" s="248">
        <v>517</v>
      </c>
      <c r="L198" s="248">
        <v>503.65</v>
      </c>
      <c r="M198" s="248">
        <v>2.70336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1366.4</v>
      </c>
      <c r="D199" s="249">
        <v>1380.8166666666668</v>
      </c>
      <c r="E199" s="249">
        <v>1341.4833333333336</v>
      </c>
      <c r="F199" s="249">
        <v>1316.5666666666668</v>
      </c>
      <c r="G199" s="249">
        <v>1277.2333333333336</v>
      </c>
      <c r="H199" s="249">
        <v>1405.7333333333336</v>
      </c>
      <c r="I199" s="249">
        <v>1445.0666666666671</v>
      </c>
      <c r="J199" s="249">
        <v>1469.9833333333336</v>
      </c>
      <c r="K199" s="248">
        <v>1420.15</v>
      </c>
      <c r="L199" s="248">
        <v>1355.9</v>
      </c>
      <c r="M199" s="248">
        <v>5.8547700000000003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34.049999999999997</v>
      </c>
      <c r="D200" s="249">
        <v>34.366666666666667</v>
      </c>
      <c r="E200" s="249">
        <v>33.683333333333337</v>
      </c>
      <c r="F200" s="249">
        <v>33.31666666666667</v>
      </c>
      <c r="G200" s="249">
        <v>32.63333333333334</v>
      </c>
      <c r="H200" s="249">
        <v>34.733333333333334</v>
      </c>
      <c r="I200" s="249">
        <v>35.416666666666657</v>
      </c>
      <c r="J200" s="249">
        <v>35.783333333333331</v>
      </c>
      <c r="K200" s="248">
        <v>35.049999999999997</v>
      </c>
      <c r="L200" s="248">
        <v>34</v>
      </c>
      <c r="M200" s="248">
        <v>77.181380000000004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2900.2</v>
      </c>
      <c r="D201" s="249">
        <v>2900.2999999999997</v>
      </c>
      <c r="E201" s="249">
        <v>2783.2499999999995</v>
      </c>
      <c r="F201" s="249">
        <v>2666.2999999999997</v>
      </c>
      <c r="G201" s="249">
        <v>2549.2499999999995</v>
      </c>
      <c r="H201" s="249">
        <v>3017.2499999999995</v>
      </c>
      <c r="I201" s="249">
        <v>3134.2999999999997</v>
      </c>
      <c r="J201" s="249">
        <v>3251.2499999999995</v>
      </c>
      <c r="K201" s="248">
        <v>3017.35</v>
      </c>
      <c r="L201" s="248">
        <v>2783.35</v>
      </c>
      <c r="M201" s="248">
        <v>2.6516799999999998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754.9</v>
      </c>
      <c r="D202" s="249">
        <v>758.06666666666661</v>
      </c>
      <c r="E202" s="249">
        <v>748.63333333333321</v>
      </c>
      <c r="F202" s="249">
        <v>742.36666666666656</v>
      </c>
      <c r="G202" s="249">
        <v>732.93333333333317</v>
      </c>
      <c r="H202" s="249">
        <v>764.33333333333326</v>
      </c>
      <c r="I202" s="249">
        <v>773.76666666666665</v>
      </c>
      <c r="J202" s="249">
        <v>780.0333333333333</v>
      </c>
      <c r="K202" s="248">
        <v>767.5</v>
      </c>
      <c r="L202" s="248">
        <v>751.8</v>
      </c>
      <c r="M202" s="248">
        <v>22.20101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6950.7</v>
      </c>
      <c r="D203" s="249">
        <v>7010</v>
      </c>
      <c r="E203" s="249">
        <v>6866.7</v>
      </c>
      <c r="F203" s="249">
        <v>6782.7</v>
      </c>
      <c r="G203" s="249">
        <v>6639.4</v>
      </c>
      <c r="H203" s="249">
        <v>7094</v>
      </c>
      <c r="I203" s="249">
        <v>7237.2999999999993</v>
      </c>
      <c r="J203" s="249">
        <v>7321.3</v>
      </c>
      <c r="K203" s="248">
        <v>7153.3</v>
      </c>
      <c r="L203" s="248">
        <v>6926</v>
      </c>
      <c r="M203" s="248">
        <v>3.8816700000000002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81.2</v>
      </c>
      <c r="D204" s="249">
        <v>82.833333333333329</v>
      </c>
      <c r="E204" s="249">
        <v>78.466666666666654</v>
      </c>
      <c r="F204" s="249">
        <v>75.73333333333332</v>
      </c>
      <c r="G204" s="249">
        <v>71.366666666666646</v>
      </c>
      <c r="H204" s="249">
        <v>85.566666666666663</v>
      </c>
      <c r="I204" s="249">
        <v>89.933333333333337</v>
      </c>
      <c r="J204" s="249">
        <v>92.666666666666671</v>
      </c>
      <c r="K204" s="248">
        <v>87.2</v>
      </c>
      <c r="L204" s="248">
        <v>80.099999999999994</v>
      </c>
      <c r="M204" s="248">
        <v>324.48773999999997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1710.5</v>
      </c>
      <c r="D205" s="249">
        <v>1723.4833333333333</v>
      </c>
      <c r="E205" s="249">
        <v>1692.0166666666667</v>
      </c>
      <c r="F205" s="249">
        <v>1673.5333333333333</v>
      </c>
      <c r="G205" s="249">
        <v>1642.0666666666666</v>
      </c>
      <c r="H205" s="249">
        <v>1741.9666666666667</v>
      </c>
      <c r="I205" s="249">
        <v>1773.4333333333334</v>
      </c>
      <c r="J205" s="249">
        <v>1791.9166666666667</v>
      </c>
      <c r="K205" s="248">
        <v>1754.95</v>
      </c>
      <c r="L205" s="248">
        <v>1705</v>
      </c>
      <c r="M205" s="248">
        <v>2.25196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903</v>
      </c>
      <c r="D206" s="249">
        <v>908.35</v>
      </c>
      <c r="E206" s="249">
        <v>894.7</v>
      </c>
      <c r="F206" s="249">
        <v>886.4</v>
      </c>
      <c r="G206" s="249">
        <v>872.75</v>
      </c>
      <c r="H206" s="249">
        <v>916.65000000000009</v>
      </c>
      <c r="I206" s="249">
        <v>930.3</v>
      </c>
      <c r="J206" s="249">
        <v>938.60000000000014</v>
      </c>
      <c r="K206" s="248">
        <v>922</v>
      </c>
      <c r="L206" s="248">
        <v>900.05</v>
      </c>
      <c r="M206" s="248">
        <v>7.1555900000000001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1371.15</v>
      </c>
      <c r="D207" s="249">
        <v>1382.8666666666668</v>
      </c>
      <c r="E207" s="249">
        <v>1343.2833333333335</v>
      </c>
      <c r="F207" s="249">
        <v>1315.4166666666667</v>
      </c>
      <c r="G207" s="249">
        <v>1275.8333333333335</v>
      </c>
      <c r="H207" s="249">
        <v>1410.7333333333336</v>
      </c>
      <c r="I207" s="249">
        <v>1450.3166666666666</v>
      </c>
      <c r="J207" s="249">
        <v>1478.1833333333336</v>
      </c>
      <c r="K207" s="248">
        <v>1422.45</v>
      </c>
      <c r="L207" s="248">
        <v>1355</v>
      </c>
      <c r="M207" s="248">
        <v>10.760540000000001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303.2</v>
      </c>
      <c r="D208" s="249">
        <v>306.04999999999995</v>
      </c>
      <c r="E208" s="249">
        <v>297.19999999999993</v>
      </c>
      <c r="F208" s="249">
        <v>291.2</v>
      </c>
      <c r="G208" s="249">
        <v>282.34999999999997</v>
      </c>
      <c r="H208" s="249">
        <v>312.0499999999999</v>
      </c>
      <c r="I208" s="249">
        <v>320.89999999999992</v>
      </c>
      <c r="J208" s="249">
        <v>326.89999999999986</v>
      </c>
      <c r="K208" s="248">
        <v>314.89999999999998</v>
      </c>
      <c r="L208" s="248">
        <v>300.05</v>
      </c>
      <c r="M208" s="248">
        <v>109.96742999999999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</v>
      </c>
      <c r="D209" s="249">
        <v>8.0833333333333339</v>
      </c>
      <c r="E209" s="249">
        <v>7.8666666666666671</v>
      </c>
      <c r="F209" s="249">
        <v>7.7333333333333334</v>
      </c>
      <c r="G209" s="249">
        <v>7.5166666666666666</v>
      </c>
      <c r="H209" s="249">
        <v>8.2166666666666686</v>
      </c>
      <c r="I209" s="249">
        <v>8.4333333333333336</v>
      </c>
      <c r="J209" s="249">
        <v>8.5666666666666682</v>
      </c>
      <c r="K209" s="248">
        <v>8.3000000000000007</v>
      </c>
      <c r="L209" s="248">
        <v>7.95</v>
      </c>
      <c r="M209" s="248">
        <v>692.10821999999996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813.7</v>
      </c>
      <c r="D210" s="249">
        <v>820.7166666666667</v>
      </c>
      <c r="E210" s="249">
        <v>803.48333333333335</v>
      </c>
      <c r="F210" s="249">
        <v>793.26666666666665</v>
      </c>
      <c r="G210" s="249">
        <v>776.0333333333333</v>
      </c>
      <c r="H210" s="249">
        <v>830.93333333333339</v>
      </c>
      <c r="I210" s="249">
        <v>848.16666666666674</v>
      </c>
      <c r="J210" s="249">
        <v>858.38333333333344</v>
      </c>
      <c r="K210" s="248">
        <v>837.95</v>
      </c>
      <c r="L210" s="248">
        <v>810.5</v>
      </c>
      <c r="M210" s="248">
        <v>11.58353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1495.75</v>
      </c>
      <c r="D211" s="249">
        <v>1505.1833333333334</v>
      </c>
      <c r="E211" s="249">
        <v>1482.5666666666668</v>
      </c>
      <c r="F211" s="249">
        <v>1469.3833333333334</v>
      </c>
      <c r="G211" s="249">
        <v>1446.7666666666669</v>
      </c>
      <c r="H211" s="249">
        <v>1518.3666666666668</v>
      </c>
      <c r="I211" s="249">
        <v>1540.9833333333336</v>
      </c>
      <c r="J211" s="249">
        <v>1554.1666666666667</v>
      </c>
      <c r="K211" s="248">
        <v>1527.8</v>
      </c>
      <c r="L211" s="248">
        <v>1492</v>
      </c>
      <c r="M211" s="248">
        <v>1.02274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389.5</v>
      </c>
      <c r="D212" s="249">
        <v>390.2</v>
      </c>
      <c r="E212" s="249">
        <v>387.15</v>
      </c>
      <c r="F212" s="249">
        <v>384.8</v>
      </c>
      <c r="G212" s="249">
        <v>381.75</v>
      </c>
      <c r="H212" s="249">
        <v>392.54999999999995</v>
      </c>
      <c r="I212" s="249">
        <v>395.6</v>
      </c>
      <c r="J212" s="249">
        <v>397.94999999999993</v>
      </c>
      <c r="K212" s="248">
        <v>393.25</v>
      </c>
      <c r="L212" s="248">
        <v>387.85</v>
      </c>
      <c r="M212" s="248">
        <v>51.076070000000001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19.850000000000001</v>
      </c>
      <c r="D213" s="249">
        <v>20.383333333333333</v>
      </c>
      <c r="E213" s="249">
        <v>19.116666666666667</v>
      </c>
      <c r="F213" s="249">
        <v>18.383333333333333</v>
      </c>
      <c r="G213" s="249">
        <v>17.116666666666667</v>
      </c>
      <c r="H213" s="249">
        <v>21.116666666666667</v>
      </c>
      <c r="I213" s="249">
        <v>22.383333333333333</v>
      </c>
      <c r="J213" s="249">
        <v>23.116666666666667</v>
      </c>
      <c r="K213" s="248">
        <v>21.65</v>
      </c>
      <c r="L213" s="248">
        <v>19.649999999999999</v>
      </c>
      <c r="M213" s="248">
        <v>3698.9306200000001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247.25</v>
      </c>
      <c r="D214" s="249">
        <v>249.28333333333333</v>
      </c>
      <c r="E214" s="249">
        <v>243.36666666666667</v>
      </c>
      <c r="F214" s="249">
        <v>239.48333333333335</v>
      </c>
      <c r="G214" s="249">
        <v>233.56666666666669</v>
      </c>
      <c r="H214" s="249">
        <v>253.16666666666666</v>
      </c>
      <c r="I214" s="249">
        <v>259.08333333333337</v>
      </c>
      <c r="J214" s="249">
        <v>262.96666666666664</v>
      </c>
      <c r="K214" s="248">
        <v>255.2</v>
      </c>
      <c r="L214" s="248">
        <v>245.4</v>
      </c>
      <c r="M214" s="248">
        <v>53.95384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61.35</v>
      </c>
      <c r="D215" s="249">
        <v>61.9</v>
      </c>
      <c r="E215" s="249">
        <v>60.3</v>
      </c>
      <c r="F215" s="249">
        <v>59.25</v>
      </c>
      <c r="G215" s="249">
        <v>57.65</v>
      </c>
      <c r="H215" s="249">
        <v>62.949999999999996</v>
      </c>
      <c r="I215" s="249">
        <v>64.550000000000011</v>
      </c>
      <c r="J215" s="249">
        <v>65.599999999999994</v>
      </c>
      <c r="K215" s="248">
        <v>63.5</v>
      </c>
      <c r="L215" s="248">
        <v>60.85</v>
      </c>
      <c r="M215" s="248">
        <v>399.79212000000001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421.9</v>
      </c>
      <c r="D216" s="249">
        <v>419.40000000000003</v>
      </c>
      <c r="E216" s="249">
        <v>412.80000000000007</v>
      </c>
      <c r="F216" s="249">
        <v>403.70000000000005</v>
      </c>
      <c r="G216" s="249">
        <v>397.10000000000008</v>
      </c>
      <c r="H216" s="249">
        <v>428.50000000000006</v>
      </c>
      <c r="I216" s="249">
        <v>435.10000000000008</v>
      </c>
      <c r="J216" s="249">
        <v>444.20000000000005</v>
      </c>
      <c r="K216" s="248">
        <v>426</v>
      </c>
      <c r="L216" s="248">
        <v>410.3</v>
      </c>
      <c r="M216" s="248">
        <v>26.975989999999999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26" sqref="D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44917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8" t="s">
        <v>20</v>
      </c>
      <c r="D9" s="398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3"/>
      <c r="L9" s="24"/>
      <c r="M9" s="50"/>
      <c r="N9" s="1"/>
      <c r="O9" s="1"/>
    </row>
    <row r="10" spans="1:15" ht="42.75" customHeight="1">
      <c r="A10" s="396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22873.599999999999</v>
      </c>
      <c r="D11" s="249">
        <v>22950.866666666669</v>
      </c>
      <c r="E11" s="249">
        <v>22672.733333333337</v>
      </c>
      <c r="F11" s="249">
        <v>22471.866666666669</v>
      </c>
      <c r="G11" s="249">
        <v>22193.733333333337</v>
      </c>
      <c r="H11" s="249">
        <v>23151.733333333337</v>
      </c>
      <c r="I11" s="249">
        <v>23429.866666666669</v>
      </c>
      <c r="J11" s="249">
        <v>23630.733333333337</v>
      </c>
      <c r="K11" s="248">
        <v>23229</v>
      </c>
      <c r="L11" s="248">
        <v>22750</v>
      </c>
      <c r="M11" s="248">
        <v>6.2909999999999994E-2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2841</v>
      </c>
      <c r="D12" s="249">
        <v>2874.4666666666667</v>
      </c>
      <c r="E12" s="249">
        <v>2797.7333333333336</v>
      </c>
      <c r="F12" s="249">
        <v>2754.4666666666667</v>
      </c>
      <c r="G12" s="249">
        <v>2677.7333333333336</v>
      </c>
      <c r="H12" s="249">
        <v>2917.7333333333336</v>
      </c>
      <c r="I12" s="249">
        <v>2994.4666666666662</v>
      </c>
      <c r="J12" s="249">
        <v>3037.7333333333336</v>
      </c>
      <c r="K12" s="248">
        <v>2951.2</v>
      </c>
      <c r="L12" s="248">
        <v>2831.2</v>
      </c>
      <c r="M12" s="248">
        <v>1.9530700000000001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2540.9499999999998</v>
      </c>
      <c r="D13" s="249">
        <v>2569.0833333333335</v>
      </c>
      <c r="E13" s="249">
        <v>2503.166666666667</v>
      </c>
      <c r="F13" s="249">
        <v>2465.3833333333337</v>
      </c>
      <c r="G13" s="249">
        <v>2399.4666666666672</v>
      </c>
      <c r="H13" s="249">
        <v>2606.8666666666668</v>
      </c>
      <c r="I13" s="249">
        <v>2672.7833333333338</v>
      </c>
      <c r="J13" s="249">
        <v>2710.5666666666666</v>
      </c>
      <c r="K13" s="248">
        <v>2635</v>
      </c>
      <c r="L13" s="248">
        <v>2531.3000000000002</v>
      </c>
      <c r="M13" s="248">
        <v>2.38252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2710.9</v>
      </c>
      <c r="D14" s="249">
        <v>2714.9833333333336</v>
      </c>
      <c r="E14" s="249">
        <v>2677.916666666667</v>
      </c>
      <c r="F14" s="249">
        <v>2644.9333333333334</v>
      </c>
      <c r="G14" s="249">
        <v>2607.8666666666668</v>
      </c>
      <c r="H14" s="249">
        <v>2747.9666666666672</v>
      </c>
      <c r="I14" s="249">
        <v>2785.0333333333338</v>
      </c>
      <c r="J14" s="249">
        <v>2818.0166666666673</v>
      </c>
      <c r="K14" s="248">
        <v>2752.05</v>
      </c>
      <c r="L14" s="248">
        <v>2682</v>
      </c>
      <c r="M14" s="248">
        <v>0.41288000000000002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1108.95</v>
      </c>
      <c r="D15" s="249">
        <v>1120.4666666666667</v>
      </c>
      <c r="E15" s="249">
        <v>1088.4833333333333</v>
      </c>
      <c r="F15" s="249">
        <v>1068.0166666666667</v>
      </c>
      <c r="G15" s="249">
        <v>1036.0333333333333</v>
      </c>
      <c r="H15" s="249">
        <v>1140.9333333333334</v>
      </c>
      <c r="I15" s="249">
        <v>1172.916666666667</v>
      </c>
      <c r="J15" s="249">
        <v>1193.3833333333334</v>
      </c>
      <c r="K15" s="248">
        <v>1152.45</v>
      </c>
      <c r="L15" s="248">
        <v>1100</v>
      </c>
      <c r="M15" s="248">
        <v>3.94645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670.1</v>
      </c>
      <c r="D16" s="249">
        <v>671.96666666666658</v>
      </c>
      <c r="E16" s="249">
        <v>661.93333333333317</v>
      </c>
      <c r="F16" s="249">
        <v>653.76666666666654</v>
      </c>
      <c r="G16" s="249">
        <v>643.73333333333312</v>
      </c>
      <c r="H16" s="249">
        <v>680.13333333333321</v>
      </c>
      <c r="I16" s="249">
        <v>690.16666666666674</v>
      </c>
      <c r="J16" s="249">
        <v>698.33333333333326</v>
      </c>
      <c r="K16" s="248">
        <v>682</v>
      </c>
      <c r="L16" s="248">
        <v>663.8</v>
      </c>
      <c r="M16" s="248">
        <v>12.961360000000001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460.45</v>
      </c>
      <c r="D17" s="249">
        <v>462.51666666666671</v>
      </c>
      <c r="E17" s="249">
        <v>450.28333333333342</v>
      </c>
      <c r="F17" s="249">
        <v>440.11666666666673</v>
      </c>
      <c r="G17" s="249">
        <v>427.88333333333344</v>
      </c>
      <c r="H17" s="249">
        <v>472.68333333333339</v>
      </c>
      <c r="I17" s="249">
        <v>484.91666666666663</v>
      </c>
      <c r="J17" s="249">
        <v>495.08333333333337</v>
      </c>
      <c r="K17" s="248">
        <v>474.75</v>
      </c>
      <c r="L17" s="248">
        <v>452.35</v>
      </c>
      <c r="M17" s="248">
        <v>1.5206299999999999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1975.45</v>
      </c>
      <c r="D18" s="249">
        <v>1979.1499999999999</v>
      </c>
      <c r="E18" s="249">
        <v>1958.2999999999997</v>
      </c>
      <c r="F18" s="249">
        <v>1941.1499999999999</v>
      </c>
      <c r="G18" s="249">
        <v>1920.2999999999997</v>
      </c>
      <c r="H18" s="249">
        <v>1996.2999999999997</v>
      </c>
      <c r="I18" s="249">
        <v>2017.1499999999996</v>
      </c>
      <c r="J18" s="249">
        <v>2034.2999999999997</v>
      </c>
      <c r="K18" s="248">
        <v>2000</v>
      </c>
      <c r="L18" s="248">
        <v>1962</v>
      </c>
      <c r="M18" s="248">
        <v>0.99121999999999999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21548.5</v>
      </c>
      <c r="D19" s="249">
        <v>21351.333333333332</v>
      </c>
      <c r="E19" s="249">
        <v>21027.666666666664</v>
      </c>
      <c r="F19" s="249">
        <v>20506.833333333332</v>
      </c>
      <c r="G19" s="249">
        <v>20183.166666666664</v>
      </c>
      <c r="H19" s="249">
        <v>21872.166666666664</v>
      </c>
      <c r="I19" s="249">
        <v>22195.833333333328</v>
      </c>
      <c r="J19" s="249">
        <v>22716.666666666664</v>
      </c>
      <c r="K19" s="248">
        <v>21675</v>
      </c>
      <c r="L19" s="248">
        <v>20830.5</v>
      </c>
      <c r="M19" s="248">
        <v>0.41904000000000002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3901.95</v>
      </c>
      <c r="D20" s="249">
        <v>3991.7333333333336</v>
      </c>
      <c r="E20" s="249">
        <v>3793.4666666666672</v>
      </c>
      <c r="F20" s="249">
        <v>3684.9833333333336</v>
      </c>
      <c r="G20" s="249">
        <v>3486.7166666666672</v>
      </c>
      <c r="H20" s="249">
        <v>4100.2166666666672</v>
      </c>
      <c r="I20" s="249">
        <v>4298.4833333333336</v>
      </c>
      <c r="J20" s="249">
        <v>4406.9666666666672</v>
      </c>
      <c r="K20" s="248">
        <v>4190</v>
      </c>
      <c r="L20" s="248">
        <v>3883.25</v>
      </c>
      <c r="M20" s="248">
        <v>35.858829999999998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1968.25</v>
      </c>
      <c r="D21" s="249">
        <v>1987.4166666666667</v>
      </c>
      <c r="E21" s="249">
        <v>1899.8833333333337</v>
      </c>
      <c r="F21" s="249">
        <v>1831.5166666666669</v>
      </c>
      <c r="G21" s="249">
        <v>1743.9833333333338</v>
      </c>
      <c r="H21" s="249">
        <v>2055.7833333333338</v>
      </c>
      <c r="I21" s="249">
        <v>2143.3166666666666</v>
      </c>
      <c r="J21" s="249">
        <v>2211.6833333333334</v>
      </c>
      <c r="K21" s="248">
        <v>2074.9499999999998</v>
      </c>
      <c r="L21" s="248">
        <v>1919.05</v>
      </c>
      <c r="M21" s="248">
        <v>5.9236599999999999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857.65</v>
      </c>
      <c r="D22" s="249">
        <v>867.4</v>
      </c>
      <c r="E22" s="249">
        <v>841.8</v>
      </c>
      <c r="F22" s="249">
        <v>825.94999999999993</v>
      </c>
      <c r="G22" s="249">
        <v>800.34999999999991</v>
      </c>
      <c r="H22" s="249">
        <v>883.25</v>
      </c>
      <c r="I22" s="249">
        <v>908.85000000000014</v>
      </c>
      <c r="J22" s="249">
        <v>924.7</v>
      </c>
      <c r="K22" s="248">
        <v>893</v>
      </c>
      <c r="L22" s="248">
        <v>851.55</v>
      </c>
      <c r="M22" s="248">
        <v>46.605829999999997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3544.7</v>
      </c>
      <c r="D23" s="249">
        <v>3564.4500000000003</v>
      </c>
      <c r="E23" s="249">
        <v>3455.2500000000005</v>
      </c>
      <c r="F23" s="249">
        <v>3365.8</v>
      </c>
      <c r="G23" s="249">
        <v>3256.6000000000004</v>
      </c>
      <c r="H23" s="249">
        <v>3653.9000000000005</v>
      </c>
      <c r="I23" s="249">
        <v>3763.1000000000004</v>
      </c>
      <c r="J23" s="249">
        <v>3852.5500000000006</v>
      </c>
      <c r="K23" s="248">
        <v>3673.65</v>
      </c>
      <c r="L23" s="248">
        <v>3475</v>
      </c>
      <c r="M23" s="248">
        <v>3.282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2615.75</v>
      </c>
      <c r="D24" s="249">
        <v>2652.2000000000003</v>
      </c>
      <c r="E24" s="249">
        <v>2563.5500000000006</v>
      </c>
      <c r="F24" s="249">
        <v>2511.3500000000004</v>
      </c>
      <c r="G24" s="249">
        <v>2422.7000000000007</v>
      </c>
      <c r="H24" s="249">
        <v>2704.4000000000005</v>
      </c>
      <c r="I24" s="249">
        <v>2793.05</v>
      </c>
      <c r="J24" s="249">
        <v>2845.2500000000005</v>
      </c>
      <c r="K24" s="248">
        <v>2740.85</v>
      </c>
      <c r="L24" s="248">
        <v>2600</v>
      </c>
      <c r="M24" s="248">
        <v>3.93405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588.1</v>
      </c>
      <c r="D25" s="249">
        <v>599.93333333333328</v>
      </c>
      <c r="E25" s="249">
        <v>568.96666666666658</v>
      </c>
      <c r="F25" s="249">
        <v>549.83333333333326</v>
      </c>
      <c r="G25" s="249">
        <v>518.86666666666656</v>
      </c>
      <c r="H25" s="249">
        <v>619.06666666666661</v>
      </c>
      <c r="I25" s="249">
        <v>650.0333333333333</v>
      </c>
      <c r="J25" s="249">
        <v>669.16666666666663</v>
      </c>
      <c r="K25" s="248">
        <v>630.9</v>
      </c>
      <c r="L25" s="248">
        <v>580.79999999999995</v>
      </c>
      <c r="M25" s="248">
        <v>34.779940000000003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148.6</v>
      </c>
      <c r="D26" s="249">
        <v>150.58333333333334</v>
      </c>
      <c r="E26" s="249">
        <v>145.66666666666669</v>
      </c>
      <c r="F26" s="249">
        <v>142.73333333333335</v>
      </c>
      <c r="G26" s="249">
        <v>137.81666666666669</v>
      </c>
      <c r="H26" s="249">
        <v>153.51666666666668</v>
      </c>
      <c r="I26" s="249">
        <v>158.43333333333337</v>
      </c>
      <c r="J26" s="249">
        <v>161.36666666666667</v>
      </c>
      <c r="K26" s="248">
        <v>155.5</v>
      </c>
      <c r="L26" s="248">
        <v>147.65</v>
      </c>
      <c r="M26" s="248">
        <v>49.736550000000001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295.89999999999998</v>
      </c>
      <c r="D27" s="249">
        <v>299.13333333333327</v>
      </c>
      <c r="E27" s="249">
        <v>291.06666666666655</v>
      </c>
      <c r="F27" s="249">
        <v>286.23333333333329</v>
      </c>
      <c r="G27" s="249">
        <v>278.16666666666657</v>
      </c>
      <c r="H27" s="249">
        <v>303.96666666666653</v>
      </c>
      <c r="I27" s="249">
        <v>312.03333333333325</v>
      </c>
      <c r="J27" s="249">
        <v>316.8666666666665</v>
      </c>
      <c r="K27" s="248">
        <v>307.2</v>
      </c>
      <c r="L27" s="248">
        <v>294.3</v>
      </c>
      <c r="M27" s="248">
        <v>21.209379999999999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459.05</v>
      </c>
      <c r="D28" s="249">
        <v>457.84999999999997</v>
      </c>
      <c r="E28" s="249">
        <v>455.19999999999993</v>
      </c>
      <c r="F28" s="249">
        <v>451.34999999999997</v>
      </c>
      <c r="G28" s="249">
        <v>448.69999999999993</v>
      </c>
      <c r="H28" s="249">
        <v>461.69999999999993</v>
      </c>
      <c r="I28" s="249">
        <v>464.34999999999991</v>
      </c>
      <c r="J28" s="249">
        <v>468.19999999999993</v>
      </c>
      <c r="K28" s="248">
        <v>460.5</v>
      </c>
      <c r="L28" s="248">
        <v>454</v>
      </c>
      <c r="M28" s="248">
        <v>1.11646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351.85</v>
      </c>
      <c r="D29" s="249">
        <v>355.45</v>
      </c>
      <c r="E29" s="249">
        <v>341.45</v>
      </c>
      <c r="F29" s="249">
        <v>331.05</v>
      </c>
      <c r="G29" s="249">
        <v>317.05</v>
      </c>
      <c r="H29" s="249">
        <v>365.84999999999997</v>
      </c>
      <c r="I29" s="249">
        <v>379.84999999999997</v>
      </c>
      <c r="J29" s="249">
        <v>390.24999999999994</v>
      </c>
      <c r="K29" s="248">
        <v>369.45</v>
      </c>
      <c r="L29" s="248">
        <v>345.05</v>
      </c>
      <c r="M29" s="248">
        <v>13.359030000000001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871.3</v>
      </c>
      <c r="D30" s="249">
        <v>876.94999999999993</v>
      </c>
      <c r="E30" s="249">
        <v>852.34999999999991</v>
      </c>
      <c r="F30" s="249">
        <v>833.4</v>
      </c>
      <c r="G30" s="249">
        <v>808.8</v>
      </c>
      <c r="H30" s="249">
        <v>895.89999999999986</v>
      </c>
      <c r="I30" s="249">
        <v>920.5</v>
      </c>
      <c r="J30" s="249">
        <v>939.44999999999982</v>
      </c>
      <c r="K30" s="248">
        <v>901.55</v>
      </c>
      <c r="L30" s="248">
        <v>858</v>
      </c>
      <c r="M30" s="248">
        <v>0.91281999999999996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1054.5</v>
      </c>
      <c r="D31" s="249">
        <v>1065.8333333333333</v>
      </c>
      <c r="E31" s="249">
        <v>1036.7166666666665</v>
      </c>
      <c r="F31" s="249">
        <v>1018.9333333333332</v>
      </c>
      <c r="G31" s="249">
        <v>989.81666666666638</v>
      </c>
      <c r="H31" s="249">
        <v>1083.6166666666666</v>
      </c>
      <c r="I31" s="249">
        <v>1112.7333333333333</v>
      </c>
      <c r="J31" s="249">
        <v>1130.5166666666667</v>
      </c>
      <c r="K31" s="248">
        <v>1094.95</v>
      </c>
      <c r="L31" s="248">
        <v>1048.05</v>
      </c>
      <c r="M31" s="248">
        <v>1.7999799999999999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1171.8</v>
      </c>
      <c r="D32" s="249">
        <v>1176.6166666666668</v>
      </c>
      <c r="E32" s="249">
        <v>1146.2333333333336</v>
      </c>
      <c r="F32" s="249">
        <v>1120.6666666666667</v>
      </c>
      <c r="G32" s="249">
        <v>1090.2833333333335</v>
      </c>
      <c r="H32" s="249">
        <v>1202.1833333333336</v>
      </c>
      <c r="I32" s="249">
        <v>1232.5666666666668</v>
      </c>
      <c r="J32" s="249">
        <v>1258.1333333333337</v>
      </c>
      <c r="K32" s="248">
        <v>1207</v>
      </c>
      <c r="L32" s="248">
        <v>1151.05</v>
      </c>
      <c r="M32" s="248">
        <v>0.83008999999999999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597.95000000000005</v>
      </c>
      <c r="D33" s="249">
        <v>592.83333333333337</v>
      </c>
      <c r="E33" s="249">
        <v>580.91666666666674</v>
      </c>
      <c r="F33" s="249">
        <v>563.88333333333333</v>
      </c>
      <c r="G33" s="249">
        <v>551.9666666666667</v>
      </c>
      <c r="H33" s="249">
        <v>609.86666666666679</v>
      </c>
      <c r="I33" s="249">
        <v>621.78333333333353</v>
      </c>
      <c r="J33" s="249">
        <v>638.81666666666683</v>
      </c>
      <c r="K33" s="248">
        <v>604.75</v>
      </c>
      <c r="L33" s="248">
        <v>575.79999999999995</v>
      </c>
      <c r="M33" s="248">
        <v>1.5541400000000001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3050.5</v>
      </c>
      <c r="D34" s="249">
        <v>3034.4833333333336</v>
      </c>
      <c r="E34" s="249">
        <v>2997.0166666666673</v>
      </c>
      <c r="F34" s="249">
        <v>2943.5333333333338</v>
      </c>
      <c r="G34" s="249">
        <v>2906.0666666666675</v>
      </c>
      <c r="H34" s="249">
        <v>3087.9666666666672</v>
      </c>
      <c r="I34" s="249">
        <v>3125.4333333333334</v>
      </c>
      <c r="J34" s="249">
        <v>3178.916666666667</v>
      </c>
      <c r="K34" s="248">
        <v>3071.95</v>
      </c>
      <c r="L34" s="248">
        <v>2981</v>
      </c>
      <c r="M34" s="248">
        <v>0.78442999999999996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2723.5</v>
      </c>
      <c r="D35" s="249">
        <v>2732.9</v>
      </c>
      <c r="E35" s="249">
        <v>2701.6000000000004</v>
      </c>
      <c r="F35" s="249">
        <v>2679.7000000000003</v>
      </c>
      <c r="G35" s="249">
        <v>2648.4000000000005</v>
      </c>
      <c r="H35" s="249">
        <v>2754.8</v>
      </c>
      <c r="I35" s="249">
        <v>2786.1000000000004</v>
      </c>
      <c r="J35" s="249">
        <v>2808</v>
      </c>
      <c r="K35" s="248">
        <v>2764.2</v>
      </c>
      <c r="L35" s="248">
        <v>2711</v>
      </c>
      <c r="M35" s="248">
        <v>0.2029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414.3</v>
      </c>
      <c r="D36" s="249">
        <v>420.36666666666662</v>
      </c>
      <c r="E36" s="249">
        <v>405.48333333333323</v>
      </c>
      <c r="F36" s="249">
        <v>396.66666666666663</v>
      </c>
      <c r="G36" s="249">
        <v>381.78333333333325</v>
      </c>
      <c r="H36" s="249">
        <v>429.18333333333322</v>
      </c>
      <c r="I36" s="249">
        <v>444.06666666666655</v>
      </c>
      <c r="J36" s="249">
        <v>452.88333333333321</v>
      </c>
      <c r="K36" s="248">
        <v>435.25</v>
      </c>
      <c r="L36" s="248">
        <v>411.55</v>
      </c>
      <c r="M36" s="248">
        <v>3.6328299999999998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16.149999999999999</v>
      </c>
      <c r="D37" s="249">
        <v>16.466666666666665</v>
      </c>
      <c r="E37" s="249">
        <v>15.833333333333329</v>
      </c>
      <c r="F37" s="249">
        <v>15.516666666666662</v>
      </c>
      <c r="G37" s="249">
        <v>14.883333333333326</v>
      </c>
      <c r="H37" s="249">
        <v>16.783333333333331</v>
      </c>
      <c r="I37" s="249">
        <v>17.416666666666664</v>
      </c>
      <c r="J37" s="249">
        <v>17.733333333333334</v>
      </c>
      <c r="K37" s="248">
        <v>17.100000000000001</v>
      </c>
      <c r="L37" s="248">
        <v>16.149999999999999</v>
      </c>
      <c r="M37" s="248">
        <v>23.974869999999999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642.9</v>
      </c>
      <c r="D38" s="249">
        <v>645.30000000000007</v>
      </c>
      <c r="E38" s="249">
        <v>638.10000000000014</v>
      </c>
      <c r="F38" s="249">
        <v>633.30000000000007</v>
      </c>
      <c r="G38" s="249">
        <v>626.10000000000014</v>
      </c>
      <c r="H38" s="249">
        <v>650.10000000000014</v>
      </c>
      <c r="I38" s="249">
        <v>657.30000000000018</v>
      </c>
      <c r="J38" s="249">
        <v>662.10000000000014</v>
      </c>
      <c r="K38" s="248">
        <v>652.5</v>
      </c>
      <c r="L38" s="248">
        <v>640.5</v>
      </c>
      <c r="M38" s="248">
        <v>5.7204600000000001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1938.2</v>
      </c>
      <c r="D39" s="249">
        <v>1941.7833333333335</v>
      </c>
      <c r="E39" s="249">
        <v>1918.616666666667</v>
      </c>
      <c r="F39" s="249">
        <v>1899.0333333333335</v>
      </c>
      <c r="G39" s="249">
        <v>1875.866666666667</v>
      </c>
      <c r="H39" s="249">
        <v>1961.366666666667</v>
      </c>
      <c r="I39" s="249">
        <v>1984.5333333333335</v>
      </c>
      <c r="J39" s="249">
        <v>2004.116666666667</v>
      </c>
      <c r="K39" s="248">
        <v>1964.95</v>
      </c>
      <c r="L39" s="248">
        <v>1922.2</v>
      </c>
      <c r="M39" s="248">
        <v>0.99567000000000005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539.20000000000005</v>
      </c>
      <c r="D40" s="249">
        <v>545.13333333333333</v>
      </c>
      <c r="E40" s="249">
        <v>526.26666666666665</v>
      </c>
      <c r="F40" s="249">
        <v>513.33333333333337</v>
      </c>
      <c r="G40" s="249">
        <v>494.4666666666667</v>
      </c>
      <c r="H40" s="249">
        <v>558.06666666666661</v>
      </c>
      <c r="I40" s="249">
        <v>576.93333333333317</v>
      </c>
      <c r="J40" s="249">
        <v>589.86666666666656</v>
      </c>
      <c r="K40" s="248">
        <v>564</v>
      </c>
      <c r="L40" s="248">
        <v>532.20000000000005</v>
      </c>
      <c r="M40" s="248">
        <v>66.984459999999999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1291.7</v>
      </c>
      <c r="D41" s="249">
        <v>1318.5833333333333</v>
      </c>
      <c r="E41" s="249">
        <v>1252.1666666666665</v>
      </c>
      <c r="F41" s="249">
        <v>1212.6333333333332</v>
      </c>
      <c r="G41" s="249">
        <v>1146.2166666666665</v>
      </c>
      <c r="H41" s="249">
        <v>1358.1166666666666</v>
      </c>
      <c r="I41" s="249">
        <v>1424.5333333333331</v>
      </c>
      <c r="J41" s="249">
        <v>1464.0666666666666</v>
      </c>
      <c r="K41" s="248">
        <v>1385</v>
      </c>
      <c r="L41" s="248">
        <v>1279.05</v>
      </c>
      <c r="M41" s="248">
        <v>7.5711899999999996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683.65</v>
      </c>
      <c r="D42" s="249">
        <v>684.01666666666677</v>
      </c>
      <c r="E42" s="249">
        <v>676.68333333333351</v>
      </c>
      <c r="F42" s="249">
        <v>669.7166666666667</v>
      </c>
      <c r="G42" s="249">
        <v>662.38333333333344</v>
      </c>
      <c r="H42" s="249">
        <v>690.98333333333358</v>
      </c>
      <c r="I42" s="249">
        <v>698.31666666666683</v>
      </c>
      <c r="J42" s="249">
        <v>705.28333333333364</v>
      </c>
      <c r="K42" s="248">
        <v>691.35</v>
      </c>
      <c r="L42" s="248">
        <v>677.05</v>
      </c>
      <c r="M42" s="248">
        <v>0.49068000000000001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4766.2</v>
      </c>
      <c r="D43" s="249">
        <v>4718.95</v>
      </c>
      <c r="E43" s="249">
        <v>4649.45</v>
      </c>
      <c r="F43" s="249">
        <v>4532.7</v>
      </c>
      <c r="G43" s="249">
        <v>4463.2</v>
      </c>
      <c r="H43" s="249">
        <v>4835.7</v>
      </c>
      <c r="I43" s="249">
        <v>4905.2</v>
      </c>
      <c r="J43" s="249">
        <v>5021.95</v>
      </c>
      <c r="K43" s="248">
        <v>4788.45</v>
      </c>
      <c r="L43" s="248">
        <v>4602.2</v>
      </c>
      <c r="M43" s="248">
        <v>8.7737499999999997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319</v>
      </c>
      <c r="D44" s="249">
        <v>322.40000000000003</v>
      </c>
      <c r="E44" s="249">
        <v>314.30000000000007</v>
      </c>
      <c r="F44" s="249">
        <v>309.60000000000002</v>
      </c>
      <c r="G44" s="249">
        <v>301.50000000000006</v>
      </c>
      <c r="H44" s="249">
        <v>327.10000000000008</v>
      </c>
      <c r="I44" s="249">
        <v>335.2000000000001</v>
      </c>
      <c r="J44" s="249">
        <v>339.90000000000009</v>
      </c>
      <c r="K44" s="248">
        <v>330.5</v>
      </c>
      <c r="L44" s="248">
        <v>317.7</v>
      </c>
      <c r="M44" s="248">
        <v>42.633409999999998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299.75</v>
      </c>
      <c r="D45" s="249">
        <v>299.7</v>
      </c>
      <c r="E45" s="249">
        <v>298.04999999999995</v>
      </c>
      <c r="F45" s="249">
        <v>296.34999999999997</v>
      </c>
      <c r="G45" s="249">
        <v>294.69999999999993</v>
      </c>
      <c r="H45" s="249">
        <v>301.39999999999998</v>
      </c>
      <c r="I45" s="249">
        <v>303.04999999999995</v>
      </c>
      <c r="J45" s="249">
        <v>304.75</v>
      </c>
      <c r="K45" s="248">
        <v>301.35000000000002</v>
      </c>
      <c r="L45" s="248">
        <v>298</v>
      </c>
      <c r="M45" s="248">
        <v>1.4749699999999999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541.45000000000005</v>
      </c>
      <c r="D46" s="249">
        <v>544.05000000000007</v>
      </c>
      <c r="E46" s="249">
        <v>528.40000000000009</v>
      </c>
      <c r="F46" s="249">
        <v>515.35</v>
      </c>
      <c r="G46" s="249">
        <v>499.70000000000005</v>
      </c>
      <c r="H46" s="249">
        <v>557.10000000000014</v>
      </c>
      <c r="I46" s="249">
        <v>572.75</v>
      </c>
      <c r="J46" s="249">
        <v>585.80000000000018</v>
      </c>
      <c r="K46" s="248">
        <v>559.70000000000005</v>
      </c>
      <c r="L46" s="248">
        <v>531</v>
      </c>
      <c r="M46" s="248">
        <v>0.80291999999999997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142.9</v>
      </c>
      <c r="D47" s="249">
        <v>143.56666666666666</v>
      </c>
      <c r="E47" s="249">
        <v>141.13333333333333</v>
      </c>
      <c r="F47" s="249">
        <v>139.36666666666667</v>
      </c>
      <c r="G47" s="249">
        <v>136.93333333333334</v>
      </c>
      <c r="H47" s="249">
        <v>145.33333333333331</v>
      </c>
      <c r="I47" s="249">
        <v>147.76666666666665</v>
      </c>
      <c r="J47" s="249">
        <v>149.5333333333333</v>
      </c>
      <c r="K47" s="248">
        <v>146</v>
      </c>
      <c r="L47" s="248">
        <v>141.80000000000001</v>
      </c>
      <c r="M47" s="248">
        <v>144.25613999999999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3069.65</v>
      </c>
      <c r="D48" s="249">
        <v>3077.3833333333337</v>
      </c>
      <c r="E48" s="249">
        <v>3042.3166666666675</v>
      </c>
      <c r="F48" s="249">
        <v>3014.983333333334</v>
      </c>
      <c r="G48" s="249">
        <v>2979.9166666666679</v>
      </c>
      <c r="H48" s="249">
        <v>3104.7166666666672</v>
      </c>
      <c r="I48" s="249">
        <v>3139.7833333333338</v>
      </c>
      <c r="J48" s="249">
        <v>3167.1166666666668</v>
      </c>
      <c r="K48" s="248">
        <v>3112.45</v>
      </c>
      <c r="L48" s="248">
        <v>3050.05</v>
      </c>
      <c r="M48" s="248">
        <v>6.1632400000000001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235.4</v>
      </c>
      <c r="D49" s="249">
        <v>233.65</v>
      </c>
      <c r="E49" s="249">
        <v>229.60000000000002</v>
      </c>
      <c r="F49" s="249">
        <v>223.8</v>
      </c>
      <c r="G49" s="249">
        <v>219.75000000000003</v>
      </c>
      <c r="H49" s="249">
        <v>239.45000000000002</v>
      </c>
      <c r="I49" s="249">
        <v>243.50000000000003</v>
      </c>
      <c r="J49" s="249">
        <v>249.3</v>
      </c>
      <c r="K49" s="248">
        <v>237.7</v>
      </c>
      <c r="L49" s="248">
        <v>227.85</v>
      </c>
      <c r="M49" s="248">
        <v>5.8172600000000001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3474.1</v>
      </c>
      <c r="D50" s="249">
        <v>3455.1333333333337</v>
      </c>
      <c r="E50" s="249">
        <v>3392.2666666666673</v>
      </c>
      <c r="F50" s="249">
        <v>3310.4333333333338</v>
      </c>
      <c r="G50" s="249">
        <v>3247.5666666666675</v>
      </c>
      <c r="H50" s="249">
        <v>3536.9666666666672</v>
      </c>
      <c r="I50" s="249">
        <v>3599.833333333333</v>
      </c>
      <c r="J50" s="249">
        <v>3681.666666666667</v>
      </c>
      <c r="K50" s="248">
        <v>3518</v>
      </c>
      <c r="L50" s="248">
        <v>3373.3</v>
      </c>
      <c r="M50" s="248">
        <v>0.27029999999999998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1962.4</v>
      </c>
      <c r="D51" s="249">
        <v>1984.1000000000001</v>
      </c>
      <c r="E51" s="249">
        <v>1933.3000000000002</v>
      </c>
      <c r="F51" s="249">
        <v>1904.2</v>
      </c>
      <c r="G51" s="249">
        <v>1853.4</v>
      </c>
      <c r="H51" s="249">
        <v>2013.2000000000003</v>
      </c>
      <c r="I51" s="249">
        <v>2064</v>
      </c>
      <c r="J51" s="249">
        <v>2093.1000000000004</v>
      </c>
      <c r="K51" s="248">
        <v>2034.9</v>
      </c>
      <c r="L51" s="248">
        <v>1955</v>
      </c>
      <c r="M51" s="248">
        <v>2.4275000000000002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8111.65</v>
      </c>
      <c r="D52" s="249">
        <v>8149.666666666667</v>
      </c>
      <c r="E52" s="249">
        <v>8004.3333333333339</v>
      </c>
      <c r="F52" s="249">
        <v>7897.0166666666673</v>
      </c>
      <c r="G52" s="249">
        <v>7751.6833333333343</v>
      </c>
      <c r="H52" s="249">
        <v>8256.9833333333336</v>
      </c>
      <c r="I52" s="249">
        <v>8402.3166666666675</v>
      </c>
      <c r="J52" s="249">
        <v>8509.6333333333332</v>
      </c>
      <c r="K52" s="248">
        <v>8295</v>
      </c>
      <c r="L52" s="248">
        <v>8042.35</v>
      </c>
      <c r="M52" s="248">
        <v>0.36498000000000003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453.6</v>
      </c>
      <c r="D53" s="249">
        <v>450.01666666666665</v>
      </c>
      <c r="E53" s="249">
        <v>443.0333333333333</v>
      </c>
      <c r="F53" s="249">
        <v>432.46666666666664</v>
      </c>
      <c r="G53" s="249">
        <v>425.48333333333329</v>
      </c>
      <c r="H53" s="249">
        <v>460.58333333333331</v>
      </c>
      <c r="I53" s="249">
        <v>467.56666666666666</v>
      </c>
      <c r="J53" s="249">
        <v>478.13333333333333</v>
      </c>
      <c r="K53" s="248">
        <v>457</v>
      </c>
      <c r="L53" s="248">
        <v>439.45</v>
      </c>
      <c r="M53" s="248">
        <v>24.4985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386</v>
      </c>
      <c r="D54" s="249">
        <v>388.33333333333331</v>
      </c>
      <c r="E54" s="249">
        <v>382.66666666666663</v>
      </c>
      <c r="F54" s="249">
        <v>379.33333333333331</v>
      </c>
      <c r="G54" s="249">
        <v>373.66666666666663</v>
      </c>
      <c r="H54" s="249">
        <v>391.66666666666663</v>
      </c>
      <c r="I54" s="249">
        <v>397.33333333333326</v>
      </c>
      <c r="J54" s="249">
        <v>400.66666666666663</v>
      </c>
      <c r="K54" s="248">
        <v>394</v>
      </c>
      <c r="L54" s="248">
        <v>385</v>
      </c>
      <c r="M54" s="248">
        <v>1.3091299999999999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3993.2</v>
      </c>
      <c r="D55" s="249">
        <v>4026.1</v>
      </c>
      <c r="E55" s="249">
        <v>3942.25</v>
      </c>
      <c r="F55" s="249">
        <v>3891.3</v>
      </c>
      <c r="G55" s="249">
        <v>3807.4500000000003</v>
      </c>
      <c r="H55" s="249">
        <v>4077.0499999999997</v>
      </c>
      <c r="I55" s="249">
        <v>4160.8999999999996</v>
      </c>
      <c r="J55" s="249">
        <v>4211.8499999999995</v>
      </c>
      <c r="K55" s="248">
        <v>4109.95</v>
      </c>
      <c r="L55" s="248">
        <v>3975.15</v>
      </c>
      <c r="M55" s="248">
        <v>2.5219200000000002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932.3</v>
      </c>
      <c r="D56" s="249">
        <v>939.73333333333323</v>
      </c>
      <c r="E56" s="249">
        <v>920.56666666666649</v>
      </c>
      <c r="F56" s="249">
        <v>908.83333333333326</v>
      </c>
      <c r="G56" s="249">
        <v>889.66666666666652</v>
      </c>
      <c r="H56" s="249">
        <v>951.46666666666647</v>
      </c>
      <c r="I56" s="249">
        <v>970.63333333333321</v>
      </c>
      <c r="J56" s="249">
        <v>982.36666666666645</v>
      </c>
      <c r="K56" s="248">
        <v>958.9</v>
      </c>
      <c r="L56" s="248">
        <v>928</v>
      </c>
      <c r="M56" s="248">
        <v>83.689599999999999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2702.2</v>
      </c>
      <c r="D57" s="249">
        <v>2686.95</v>
      </c>
      <c r="E57" s="249">
        <v>2655.2</v>
      </c>
      <c r="F57" s="249">
        <v>2608.1999999999998</v>
      </c>
      <c r="G57" s="249">
        <v>2576.4499999999998</v>
      </c>
      <c r="H57" s="249">
        <v>2733.95</v>
      </c>
      <c r="I57" s="249">
        <v>2765.7</v>
      </c>
      <c r="J57" s="249">
        <v>2812.7</v>
      </c>
      <c r="K57" s="248">
        <v>2718.7</v>
      </c>
      <c r="L57" s="248">
        <v>2639.95</v>
      </c>
      <c r="M57" s="248">
        <v>0.33671000000000001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561.75</v>
      </c>
      <c r="D58" s="249">
        <v>568.13333333333333</v>
      </c>
      <c r="E58" s="249">
        <v>551.86666666666667</v>
      </c>
      <c r="F58" s="249">
        <v>541.98333333333335</v>
      </c>
      <c r="G58" s="249">
        <v>525.7166666666667</v>
      </c>
      <c r="H58" s="249">
        <v>578.01666666666665</v>
      </c>
      <c r="I58" s="249">
        <v>594.2833333333333</v>
      </c>
      <c r="J58" s="249">
        <v>604.16666666666663</v>
      </c>
      <c r="K58" s="248">
        <v>584.4</v>
      </c>
      <c r="L58" s="248">
        <v>558.25</v>
      </c>
      <c r="M58" s="248">
        <v>6.6410099999999996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3611.05</v>
      </c>
      <c r="D59" s="249">
        <v>3620.2666666666669</v>
      </c>
      <c r="E59" s="249">
        <v>3583.3833333333337</v>
      </c>
      <c r="F59" s="249">
        <v>3555.7166666666667</v>
      </c>
      <c r="G59" s="249">
        <v>3518.8333333333335</v>
      </c>
      <c r="H59" s="249">
        <v>3647.9333333333338</v>
      </c>
      <c r="I59" s="249">
        <v>3684.8166666666671</v>
      </c>
      <c r="J59" s="249">
        <v>3712.483333333334</v>
      </c>
      <c r="K59" s="248">
        <v>3657.15</v>
      </c>
      <c r="L59" s="248">
        <v>3592.6</v>
      </c>
      <c r="M59" s="248">
        <v>1.4934799999999999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1163.2</v>
      </c>
      <c r="D60" s="249">
        <v>1159.2166666666667</v>
      </c>
      <c r="E60" s="249">
        <v>1148.5833333333335</v>
      </c>
      <c r="F60" s="249">
        <v>1133.9666666666667</v>
      </c>
      <c r="G60" s="249">
        <v>1123.3333333333335</v>
      </c>
      <c r="H60" s="249">
        <v>1173.8333333333335</v>
      </c>
      <c r="I60" s="249">
        <v>1184.4666666666667</v>
      </c>
      <c r="J60" s="249">
        <v>1199.0833333333335</v>
      </c>
      <c r="K60" s="248">
        <v>1169.8499999999999</v>
      </c>
      <c r="L60" s="248">
        <v>1144.5999999999999</v>
      </c>
      <c r="M60" s="248">
        <v>0.48543999999999998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6526.7</v>
      </c>
      <c r="D61" s="249">
        <v>6575.2</v>
      </c>
      <c r="E61" s="249">
        <v>6456.5</v>
      </c>
      <c r="F61" s="249">
        <v>6386.3</v>
      </c>
      <c r="G61" s="249">
        <v>6267.6</v>
      </c>
      <c r="H61" s="249">
        <v>6645.4</v>
      </c>
      <c r="I61" s="249">
        <v>6764.0999999999985</v>
      </c>
      <c r="J61" s="249">
        <v>6834.2999999999993</v>
      </c>
      <c r="K61" s="248">
        <v>6693.9</v>
      </c>
      <c r="L61" s="248">
        <v>6505</v>
      </c>
      <c r="M61" s="248">
        <v>6.2239000000000004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1581.8</v>
      </c>
      <c r="D62" s="249">
        <v>1595.5166666666667</v>
      </c>
      <c r="E62" s="249">
        <v>1561.7833333333333</v>
      </c>
      <c r="F62" s="249">
        <v>1541.7666666666667</v>
      </c>
      <c r="G62" s="249">
        <v>1508.0333333333333</v>
      </c>
      <c r="H62" s="249">
        <v>1615.5333333333333</v>
      </c>
      <c r="I62" s="249">
        <v>1649.2666666666664</v>
      </c>
      <c r="J62" s="249">
        <v>1669.2833333333333</v>
      </c>
      <c r="K62" s="248">
        <v>1629.25</v>
      </c>
      <c r="L62" s="248">
        <v>1575.5</v>
      </c>
      <c r="M62" s="248">
        <v>13.97725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6127.45</v>
      </c>
      <c r="D63" s="249">
        <v>6147.4833333333336</v>
      </c>
      <c r="E63" s="249">
        <v>6069.9666666666672</v>
      </c>
      <c r="F63" s="249">
        <v>6012.4833333333336</v>
      </c>
      <c r="G63" s="249">
        <v>5934.9666666666672</v>
      </c>
      <c r="H63" s="249">
        <v>6204.9666666666672</v>
      </c>
      <c r="I63" s="249">
        <v>6282.4833333333336</v>
      </c>
      <c r="J63" s="249">
        <v>6339.9666666666672</v>
      </c>
      <c r="K63" s="248">
        <v>6225</v>
      </c>
      <c r="L63" s="248">
        <v>6090</v>
      </c>
      <c r="M63" s="248">
        <v>0.18031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2830.3</v>
      </c>
      <c r="D64" s="249">
        <v>2840.7666666666664</v>
      </c>
      <c r="E64" s="249">
        <v>2809.5333333333328</v>
      </c>
      <c r="F64" s="249">
        <v>2788.7666666666664</v>
      </c>
      <c r="G64" s="249">
        <v>2757.5333333333328</v>
      </c>
      <c r="H64" s="249">
        <v>2861.5333333333328</v>
      </c>
      <c r="I64" s="249">
        <v>2892.7666666666664</v>
      </c>
      <c r="J64" s="249">
        <v>2913.5333333333328</v>
      </c>
      <c r="K64" s="248">
        <v>2872</v>
      </c>
      <c r="L64" s="248">
        <v>2820</v>
      </c>
      <c r="M64" s="248">
        <v>0.27456000000000003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2133.9499999999998</v>
      </c>
      <c r="D65" s="249">
        <v>2148.2000000000003</v>
      </c>
      <c r="E65" s="249">
        <v>2113.9000000000005</v>
      </c>
      <c r="F65" s="249">
        <v>2093.8500000000004</v>
      </c>
      <c r="G65" s="249">
        <v>2059.5500000000006</v>
      </c>
      <c r="H65" s="249">
        <v>2168.2500000000005</v>
      </c>
      <c r="I65" s="249">
        <v>2202.5500000000006</v>
      </c>
      <c r="J65" s="249">
        <v>2222.6000000000004</v>
      </c>
      <c r="K65" s="248">
        <v>2182.5</v>
      </c>
      <c r="L65" s="248">
        <v>2128.15</v>
      </c>
      <c r="M65" s="248">
        <v>5.0021100000000001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402.85</v>
      </c>
      <c r="D66" s="249">
        <v>402.5</v>
      </c>
      <c r="E66" s="249">
        <v>390.1</v>
      </c>
      <c r="F66" s="249">
        <v>377.35</v>
      </c>
      <c r="G66" s="249">
        <v>364.95000000000005</v>
      </c>
      <c r="H66" s="249">
        <v>415.25</v>
      </c>
      <c r="I66" s="249">
        <v>427.65</v>
      </c>
      <c r="J66" s="249">
        <v>440.4</v>
      </c>
      <c r="K66" s="248">
        <v>414.9</v>
      </c>
      <c r="L66" s="248">
        <v>389.75</v>
      </c>
      <c r="M66" s="248">
        <v>58.757620000000003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243.15</v>
      </c>
      <c r="D67" s="249">
        <v>244.4</v>
      </c>
      <c r="E67" s="249">
        <v>238.85000000000002</v>
      </c>
      <c r="F67" s="249">
        <v>234.55</v>
      </c>
      <c r="G67" s="249">
        <v>229.00000000000003</v>
      </c>
      <c r="H67" s="249">
        <v>248.70000000000002</v>
      </c>
      <c r="I67" s="249">
        <v>254.25000000000003</v>
      </c>
      <c r="J67" s="249">
        <v>258.55</v>
      </c>
      <c r="K67" s="248">
        <v>249.95</v>
      </c>
      <c r="L67" s="248">
        <v>240.1</v>
      </c>
      <c r="M67" s="248">
        <v>82.270060000000001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177.55</v>
      </c>
      <c r="D68" s="249">
        <v>179.91666666666666</v>
      </c>
      <c r="E68" s="249">
        <v>173.13333333333333</v>
      </c>
      <c r="F68" s="249">
        <v>168.71666666666667</v>
      </c>
      <c r="G68" s="249">
        <v>161.93333333333334</v>
      </c>
      <c r="H68" s="249">
        <v>184.33333333333331</v>
      </c>
      <c r="I68" s="249">
        <v>191.11666666666667</v>
      </c>
      <c r="J68" s="249">
        <v>195.5333333333333</v>
      </c>
      <c r="K68" s="248">
        <v>186.7</v>
      </c>
      <c r="L68" s="248">
        <v>175.5</v>
      </c>
      <c r="M68" s="248">
        <v>281.63348999999999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86.6</v>
      </c>
      <c r="D69" s="249">
        <v>88.7</v>
      </c>
      <c r="E69" s="249">
        <v>83.45</v>
      </c>
      <c r="F69" s="249">
        <v>80.3</v>
      </c>
      <c r="G69" s="249">
        <v>75.05</v>
      </c>
      <c r="H69" s="249">
        <v>91.850000000000009</v>
      </c>
      <c r="I69" s="249">
        <v>97.100000000000009</v>
      </c>
      <c r="J69" s="249">
        <v>100.25000000000001</v>
      </c>
      <c r="K69" s="248">
        <v>93.95</v>
      </c>
      <c r="L69" s="248">
        <v>85.55</v>
      </c>
      <c r="M69" s="248">
        <v>367.66532000000001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29.95</v>
      </c>
      <c r="D70" s="249">
        <v>31.166666666666668</v>
      </c>
      <c r="E70" s="249">
        <v>27.933333333333337</v>
      </c>
      <c r="F70" s="249">
        <v>25.916666666666668</v>
      </c>
      <c r="G70" s="249">
        <v>22.683333333333337</v>
      </c>
      <c r="H70" s="249">
        <v>33.183333333333337</v>
      </c>
      <c r="I70" s="249">
        <v>36.416666666666664</v>
      </c>
      <c r="J70" s="249">
        <v>38.433333333333337</v>
      </c>
      <c r="K70" s="248">
        <v>34.4</v>
      </c>
      <c r="L70" s="248">
        <v>29.15</v>
      </c>
      <c r="M70" s="248">
        <v>1225.67137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1641.85</v>
      </c>
      <c r="D71" s="249">
        <v>1645.9666666666665</v>
      </c>
      <c r="E71" s="249">
        <v>1632.9333333333329</v>
      </c>
      <c r="F71" s="249">
        <v>1624.0166666666664</v>
      </c>
      <c r="G71" s="249">
        <v>1610.9833333333329</v>
      </c>
      <c r="H71" s="249">
        <v>1654.883333333333</v>
      </c>
      <c r="I71" s="249">
        <v>1667.9166666666663</v>
      </c>
      <c r="J71" s="249">
        <v>1676.833333333333</v>
      </c>
      <c r="K71" s="248">
        <v>1659</v>
      </c>
      <c r="L71" s="248">
        <v>1637.05</v>
      </c>
      <c r="M71" s="248">
        <v>4.1497400000000004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4750.45</v>
      </c>
      <c r="D72" s="249">
        <v>4710.2666666666664</v>
      </c>
      <c r="E72" s="249">
        <v>4626.1833333333325</v>
      </c>
      <c r="F72" s="249">
        <v>4501.9166666666661</v>
      </c>
      <c r="G72" s="249">
        <v>4417.8333333333321</v>
      </c>
      <c r="H72" s="249">
        <v>4834.5333333333328</v>
      </c>
      <c r="I72" s="249">
        <v>4918.6166666666668</v>
      </c>
      <c r="J72" s="249">
        <v>5042.8833333333332</v>
      </c>
      <c r="K72" s="248">
        <v>4794.3500000000004</v>
      </c>
      <c r="L72" s="248">
        <v>4586</v>
      </c>
      <c r="M72" s="248">
        <v>0.17799999999999999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590.35</v>
      </c>
      <c r="D73" s="249">
        <v>591.65</v>
      </c>
      <c r="E73" s="249">
        <v>584.29999999999995</v>
      </c>
      <c r="F73" s="249">
        <v>578.25</v>
      </c>
      <c r="G73" s="249">
        <v>570.9</v>
      </c>
      <c r="H73" s="249">
        <v>597.69999999999993</v>
      </c>
      <c r="I73" s="249">
        <v>605.05000000000007</v>
      </c>
      <c r="J73" s="249">
        <v>611.09999999999991</v>
      </c>
      <c r="K73" s="248">
        <v>599</v>
      </c>
      <c r="L73" s="248">
        <v>585.6</v>
      </c>
      <c r="M73" s="248">
        <v>4.0387199999999996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877.75</v>
      </c>
      <c r="D74" s="249">
        <v>892.75</v>
      </c>
      <c r="E74" s="249">
        <v>854.05</v>
      </c>
      <c r="F74" s="249">
        <v>830.34999999999991</v>
      </c>
      <c r="G74" s="249">
        <v>791.64999999999986</v>
      </c>
      <c r="H74" s="249">
        <v>916.45</v>
      </c>
      <c r="I74" s="249">
        <v>955.15000000000009</v>
      </c>
      <c r="J74" s="249">
        <v>978.85000000000014</v>
      </c>
      <c r="K74" s="248">
        <v>931.45</v>
      </c>
      <c r="L74" s="248">
        <v>869.05</v>
      </c>
      <c r="M74" s="248">
        <v>5.2667900000000003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99.2</v>
      </c>
      <c r="D75" s="249">
        <v>99.95</v>
      </c>
      <c r="E75" s="249">
        <v>97.7</v>
      </c>
      <c r="F75" s="249">
        <v>96.2</v>
      </c>
      <c r="G75" s="249">
        <v>93.95</v>
      </c>
      <c r="H75" s="249">
        <v>101.45</v>
      </c>
      <c r="I75" s="249">
        <v>103.7</v>
      </c>
      <c r="J75" s="249">
        <v>105.2</v>
      </c>
      <c r="K75" s="248">
        <v>102.2</v>
      </c>
      <c r="L75" s="248">
        <v>98.45</v>
      </c>
      <c r="M75" s="248">
        <v>116.06766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873.2</v>
      </c>
      <c r="D76" s="249">
        <v>882.06666666666661</v>
      </c>
      <c r="E76" s="249">
        <v>859.13333333333321</v>
      </c>
      <c r="F76" s="249">
        <v>845.06666666666661</v>
      </c>
      <c r="G76" s="249">
        <v>822.13333333333321</v>
      </c>
      <c r="H76" s="249">
        <v>896.13333333333321</v>
      </c>
      <c r="I76" s="249">
        <v>919.06666666666661</v>
      </c>
      <c r="J76" s="249">
        <v>933.13333333333321</v>
      </c>
      <c r="K76" s="248">
        <v>905</v>
      </c>
      <c r="L76" s="248">
        <v>868</v>
      </c>
      <c r="M76" s="248">
        <v>15.545909999999999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81.150000000000006</v>
      </c>
      <c r="D77" s="249">
        <v>82.933333333333323</v>
      </c>
      <c r="E77" s="249">
        <v>78.816666666666649</v>
      </c>
      <c r="F77" s="249">
        <v>76.48333333333332</v>
      </c>
      <c r="G77" s="249">
        <v>72.366666666666646</v>
      </c>
      <c r="H77" s="249">
        <v>85.266666666666652</v>
      </c>
      <c r="I77" s="249">
        <v>89.383333333333326</v>
      </c>
      <c r="J77" s="249">
        <v>91.716666666666654</v>
      </c>
      <c r="K77" s="248">
        <v>87.05</v>
      </c>
      <c r="L77" s="248">
        <v>80.599999999999994</v>
      </c>
      <c r="M77" s="248">
        <v>601.62462000000005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334.1</v>
      </c>
      <c r="D78" s="249">
        <v>336.38333333333333</v>
      </c>
      <c r="E78" s="249">
        <v>329.81666666666666</v>
      </c>
      <c r="F78" s="249">
        <v>325.53333333333336</v>
      </c>
      <c r="G78" s="249">
        <v>318.9666666666667</v>
      </c>
      <c r="H78" s="249">
        <v>340.66666666666663</v>
      </c>
      <c r="I78" s="249">
        <v>347.23333333333323</v>
      </c>
      <c r="J78" s="249">
        <v>351.51666666666659</v>
      </c>
      <c r="K78" s="248">
        <v>342.95</v>
      </c>
      <c r="L78" s="248">
        <v>332.1</v>
      </c>
      <c r="M78" s="248">
        <v>25.854500000000002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9881.7000000000007</v>
      </c>
      <c r="D79" s="249">
        <v>9917.2166666666672</v>
      </c>
      <c r="E79" s="249">
        <v>9785.633333333335</v>
      </c>
      <c r="F79" s="249">
        <v>9689.5666666666675</v>
      </c>
      <c r="G79" s="249">
        <v>9557.9833333333354</v>
      </c>
      <c r="H79" s="249">
        <v>10013.283333333335</v>
      </c>
      <c r="I79" s="249">
        <v>10144.866666666667</v>
      </c>
      <c r="J79" s="249">
        <v>10240.933333333334</v>
      </c>
      <c r="K79" s="248">
        <v>10048.799999999999</v>
      </c>
      <c r="L79" s="248">
        <v>9821.15</v>
      </c>
      <c r="M79" s="248">
        <v>7.62E-3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814</v>
      </c>
      <c r="D80" s="249">
        <v>819.80000000000007</v>
      </c>
      <c r="E80" s="249">
        <v>806.55000000000018</v>
      </c>
      <c r="F80" s="249">
        <v>799.10000000000014</v>
      </c>
      <c r="G80" s="249">
        <v>785.85000000000025</v>
      </c>
      <c r="H80" s="249">
        <v>827.25000000000011</v>
      </c>
      <c r="I80" s="249">
        <v>840.49999999999989</v>
      </c>
      <c r="J80" s="249">
        <v>847.95</v>
      </c>
      <c r="K80" s="248">
        <v>833.05</v>
      </c>
      <c r="L80" s="248">
        <v>812.35</v>
      </c>
      <c r="M80" s="248">
        <v>50.793370000000003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271.2</v>
      </c>
      <c r="D81" s="249">
        <v>268.83333333333331</v>
      </c>
      <c r="E81" s="249">
        <v>265.06666666666661</v>
      </c>
      <c r="F81" s="249">
        <v>258.93333333333328</v>
      </c>
      <c r="G81" s="249">
        <v>255.16666666666657</v>
      </c>
      <c r="H81" s="249">
        <v>274.96666666666664</v>
      </c>
      <c r="I81" s="249">
        <v>278.73333333333341</v>
      </c>
      <c r="J81" s="249">
        <v>284.86666666666667</v>
      </c>
      <c r="K81" s="248">
        <v>272.60000000000002</v>
      </c>
      <c r="L81" s="248">
        <v>262.7</v>
      </c>
      <c r="M81" s="248">
        <v>49.122199999999999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1015.15</v>
      </c>
      <c r="D82" s="249">
        <v>1022.5</v>
      </c>
      <c r="E82" s="249">
        <v>991.25</v>
      </c>
      <c r="F82" s="249">
        <v>967.35</v>
      </c>
      <c r="G82" s="249">
        <v>936.1</v>
      </c>
      <c r="H82" s="249">
        <v>1046.4000000000001</v>
      </c>
      <c r="I82" s="249">
        <v>1077.6500000000001</v>
      </c>
      <c r="J82" s="249">
        <v>1101.55</v>
      </c>
      <c r="K82" s="248">
        <v>1053.75</v>
      </c>
      <c r="L82" s="248">
        <v>998.6</v>
      </c>
      <c r="M82" s="248">
        <v>1.0286200000000001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299.64999999999998</v>
      </c>
      <c r="D83" s="249">
        <v>301.86666666666662</v>
      </c>
      <c r="E83" s="249">
        <v>296.03333333333325</v>
      </c>
      <c r="F83" s="249">
        <v>292.41666666666663</v>
      </c>
      <c r="G83" s="249">
        <v>286.58333333333326</v>
      </c>
      <c r="H83" s="249">
        <v>305.48333333333323</v>
      </c>
      <c r="I83" s="249">
        <v>311.31666666666661</v>
      </c>
      <c r="J83" s="249">
        <v>314.93333333333322</v>
      </c>
      <c r="K83" s="248">
        <v>307.7</v>
      </c>
      <c r="L83" s="248">
        <v>298.25</v>
      </c>
      <c r="M83" s="248">
        <v>21.650189999999998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7539.2</v>
      </c>
      <c r="D84" s="249">
        <v>7565.083333333333</v>
      </c>
      <c r="E84" s="249">
        <v>7385.1666666666661</v>
      </c>
      <c r="F84" s="249">
        <v>7231.1333333333332</v>
      </c>
      <c r="G84" s="249">
        <v>7051.2166666666662</v>
      </c>
      <c r="H84" s="249">
        <v>7719.1166666666659</v>
      </c>
      <c r="I84" s="249">
        <v>7899.0333333333319</v>
      </c>
      <c r="J84" s="249">
        <v>8053.0666666666657</v>
      </c>
      <c r="K84" s="248">
        <v>7745</v>
      </c>
      <c r="L84" s="248">
        <v>7411.05</v>
      </c>
      <c r="M84" s="248">
        <v>0.32105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1215.7</v>
      </c>
      <c r="D85" s="249">
        <v>1222.8166666666666</v>
      </c>
      <c r="E85" s="249">
        <v>1186.8833333333332</v>
      </c>
      <c r="F85" s="249">
        <v>1158.0666666666666</v>
      </c>
      <c r="G85" s="249">
        <v>1122.1333333333332</v>
      </c>
      <c r="H85" s="249">
        <v>1251.6333333333332</v>
      </c>
      <c r="I85" s="249">
        <v>1287.5666666666666</v>
      </c>
      <c r="J85" s="249">
        <v>1316.3833333333332</v>
      </c>
      <c r="K85" s="248">
        <v>1258.75</v>
      </c>
      <c r="L85" s="248">
        <v>1194</v>
      </c>
      <c r="M85" s="248">
        <v>2.2193399999999999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947.55</v>
      </c>
      <c r="D86" s="249">
        <v>958.81666666666661</v>
      </c>
      <c r="E86" s="249">
        <v>932.73333333333323</v>
      </c>
      <c r="F86" s="249">
        <v>917.91666666666663</v>
      </c>
      <c r="G86" s="249">
        <v>891.83333333333326</v>
      </c>
      <c r="H86" s="249">
        <v>973.63333333333321</v>
      </c>
      <c r="I86" s="249">
        <v>999.7166666666667</v>
      </c>
      <c r="J86" s="249">
        <v>1014.5333333333332</v>
      </c>
      <c r="K86" s="248">
        <v>984.9</v>
      </c>
      <c r="L86" s="248">
        <v>944</v>
      </c>
      <c r="M86" s="248">
        <v>0.51844999999999997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518.54999999999995</v>
      </c>
      <c r="D87" s="249">
        <v>522.4666666666667</v>
      </c>
      <c r="E87" s="249">
        <v>511.08333333333337</v>
      </c>
      <c r="F87" s="249">
        <v>503.61666666666667</v>
      </c>
      <c r="G87" s="249">
        <v>492.23333333333335</v>
      </c>
      <c r="H87" s="249">
        <v>529.93333333333339</v>
      </c>
      <c r="I87" s="249">
        <v>541.31666666666661</v>
      </c>
      <c r="J87" s="249">
        <v>548.78333333333342</v>
      </c>
      <c r="K87" s="248">
        <v>533.85</v>
      </c>
      <c r="L87" s="248">
        <v>515</v>
      </c>
      <c r="M87" s="248">
        <v>1.81047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17410.2</v>
      </c>
      <c r="D88" s="249">
        <v>17544.400000000001</v>
      </c>
      <c r="E88" s="249">
        <v>17191.150000000001</v>
      </c>
      <c r="F88" s="249">
        <v>16972.099999999999</v>
      </c>
      <c r="G88" s="249">
        <v>16618.849999999999</v>
      </c>
      <c r="H88" s="249">
        <v>17763.450000000004</v>
      </c>
      <c r="I88" s="249">
        <v>18116.700000000004</v>
      </c>
      <c r="J88" s="249">
        <v>18335.750000000007</v>
      </c>
      <c r="K88" s="248">
        <v>17897.650000000001</v>
      </c>
      <c r="L88" s="248">
        <v>17325.349999999999</v>
      </c>
      <c r="M88" s="248">
        <v>0.30969000000000002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460.3</v>
      </c>
      <c r="D89" s="249">
        <v>459.95</v>
      </c>
      <c r="E89" s="249">
        <v>452</v>
      </c>
      <c r="F89" s="249">
        <v>443.7</v>
      </c>
      <c r="G89" s="249">
        <v>435.75</v>
      </c>
      <c r="H89" s="249">
        <v>468.25</v>
      </c>
      <c r="I89" s="249">
        <v>476.19999999999993</v>
      </c>
      <c r="J89" s="249">
        <v>484.5</v>
      </c>
      <c r="K89" s="248">
        <v>467.9</v>
      </c>
      <c r="L89" s="248">
        <v>451.65</v>
      </c>
      <c r="M89" s="248">
        <v>4.2200100000000003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31.7</v>
      </c>
      <c r="D90" s="249">
        <v>32.85</v>
      </c>
      <c r="E90" s="249">
        <v>29.75</v>
      </c>
      <c r="F90" s="249">
        <v>27.799999999999997</v>
      </c>
      <c r="G90" s="249">
        <v>24.699999999999996</v>
      </c>
      <c r="H90" s="249">
        <v>34.800000000000004</v>
      </c>
      <c r="I90" s="249">
        <v>37.900000000000013</v>
      </c>
      <c r="J90" s="249">
        <v>39.850000000000009</v>
      </c>
      <c r="K90" s="248">
        <v>35.950000000000003</v>
      </c>
      <c r="L90" s="248">
        <v>30.9</v>
      </c>
      <c r="M90" s="248">
        <v>1010.17358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4418.8500000000004</v>
      </c>
      <c r="D91" s="249">
        <v>4451.666666666667</v>
      </c>
      <c r="E91" s="249">
        <v>4373.3333333333339</v>
      </c>
      <c r="F91" s="249">
        <v>4327.8166666666666</v>
      </c>
      <c r="G91" s="249">
        <v>4249.4833333333336</v>
      </c>
      <c r="H91" s="249">
        <v>4497.1833333333343</v>
      </c>
      <c r="I91" s="249">
        <v>4575.5166666666682</v>
      </c>
      <c r="J91" s="249">
        <v>4621.0333333333347</v>
      </c>
      <c r="K91" s="248">
        <v>4530</v>
      </c>
      <c r="L91" s="248">
        <v>4406.1499999999996</v>
      </c>
      <c r="M91" s="248">
        <v>3.03234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1115.3499999999999</v>
      </c>
      <c r="D92" s="249">
        <v>1120.7666666666667</v>
      </c>
      <c r="E92" s="249">
        <v>1105.5833333333333</v>
      </c>
      <c r="F92" s="249">
        <v>1095.8166666666666</v>
      </c>
      <c r="G92" s="249">
        <v>1080.6333333333332</v>
      </c>
      <c r="H92" s="249">
        <v>1130.5333333333333</v>
      </c>
      <c r="I92" s="249">
        <v>1145.7166666666667</v>
      </c>
      <c r="J92" s="249">
        <v>1155.4833333333333</v>
      </c>
      <c r="K92" s="248">
        <v>1135.95</v>
      </c>
      <c r="L92" s="248">
        <v>1111</v>
      </c>
      <c r="M92" s="248">
        <v>0.70626999999999995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520.1</v>
      </c>
      <c r="D93" s="249">
        <v>518.41666666666663</v>
      </c>
      <c r="E93" s="249">
        <v>514.68333333333328</v>
      </c>
      <c r="F93" s="249">
        <v>509.26666666666665</v>
      </c>
      <c r="G93" s="249">
        <v>505.5333333333333</v>
      </c>
      <c r="H93" s="249">
        <v>523.83333333333326</v>
      </c>
      <c r="I93" s="249">
        <v>527.56666666666661</v>
      </c>
      <c r="J93" s="249">
        <v>532.98333333333323</v>
      </c>
      <c r="K93" s="248">
        <v>522.15</v>
      </c>
      <c r="L93" s="248">
        <v>513</v>
      </c>
      <c r="M93" s="248">
        <v>0.98563000000000001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78.95</v>
      </c>
      <c r="D94" s="249">
        <v>79.38333333333334</v>
      </c>
      <c r="E94" s="249">
        <v>77.466666666666683</v>
      </c>
      <c r="F94" s="249">
        <v>75.983333333333348</v>
      </c>
      <c r="G94" s="249">
        <v>74.066666666666691</v>
      </c>
      <c r="H94" s="249">
        <v>80.866666666666674</v>
      </c>
      <c r="I94" s="249">
        <v>82.783333333333331</v>
      </c>
      <c r="J94" s="249">
        <v>84.266666666666666</v>
      </c>
      <c r="K94" s="248">
        <v>81.3</v>
      </c>
      <c r="L94" s="248">
        <v>77.900000000000006</v>
      </c>
      <c r="M94" s="248">
        <v>44.635489999999997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262.60000000000002</v>
      </c>
      <c r="D95" s="249">
        <v>265.15000000000003</v>
      </c>
      <c r="E95" s="249">
        <v>258.95000000000005</v>
      </c>
      <c r="F95" s="249">
        <v>255.3</v>
      </c>
      <c r="G95" s="249">
        <v>249.10000000000002</v>
      </c>
      <c r="H95" s="249">
        <v>268.80000000000007</v>
      </c>
      <c r="I95" s="249">
        <v>275</v>
      </c>
      <c r="J95" s="249">
        <v>278.65000000000009</v>
      </c>
      <c r="K95" s="248">
        <v>271.35000000000002</v>
      </c>
      <c r="L95" s="248">
        <v>261.5</v>
      </c>
      <c r="M95" s="248">
        <v>14.978870000000001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2819.1</v>
      </c>
      <c r="D96" s="249">
        <v>2818.7000000000003</v>
      </c>
      <c r="E96" s="249">
        <v>2802.4000000000005</v>
      </c>
      <c r="F96" s="249">
        <v>2785.7000000000003</v>
      </c>
      <c r="G96" s="249">
        <v>2769.4000000000005</v>
      </c>
      <c r="H96" s="249">
        <v>2835.4000000000005</v>
      </c>
      <c r="I96" s="249">
        <v>2851.7000000000007</v>
      </c>
      <c r="J96" s="249">
        <v>2868.4000000000005</v>
      </c>
      <c r="K96" s="248">
        <v>2835</v>
      </c>
      <c r="L96" s="248">
        <v>2802</v>
      </c>
      <c r="M96" s="248">
        <v>0.10538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259.64999999999998</v>
      </c>
      <c r="D97" s="249">
        <v>262.95</v>
      </c>
      <c r="E97" s="249">
        <v>252.5</v>
      </c>
      <c r="F97" s="249">
        <v>245.35000000000002</v>
      </c>
      <c r="G97" s="249">
        <v>234.90000000000003</v>
      </c>
      <c r="H97" s="249">
        <v>270.09999999999997</v>
      </c>
      <c r="I97" s="249">
        <v>280.5499999999999</v>
      </c>
      <c r="J97" s="249">
        <v>287.69999999999993</v>
      </c>
      <c r="K97" s="248">
        <v>273.39999999999998</v>
      </c>
      <c r="L97" s="248">
        <v>255.8</v>
      </c>
      <c r="M97" s="248">
        <v>6.5765700000000002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414.1</v>
      </c>
      <c r="D98" s="249">
        <v>417.36666666666662</v>
      </c>
      <c r="E98" s="249">
        <v>405.73333333333323</v>
      </c>
      <c r="F98" s="249">
        <v>397.36666666666662</v>
      </c>
      <c r="G98" s="249">
        <v>385.73333333333323</v>
      </c>
      <c r="H98" s="249">
        <v>425.73333333333323</v>
      </c>
      <c r="I98" s="249">
        <v>437.36666666666656</v>
      </c>
      <c r="J98" s="249">
        <v>445.73333333333323</v>
      </c>
      <c r="K98" s="248">
        <v>429</v>
      </c>
      <c r="L98" s="248">
        <v>409</v>
      </c>
      <c r="M98" s="248">
        <v>3.8840599999999998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534.6</v>
      </c>
      <c r="D99" s="249">
        <v>539.51666666666677</v>
      </c>
      <c r="E99" s="249">
        <v>527.08333333333348</v>
      </c>
      <c r="F99" s="249">
        <v>519.56666666666672</v>
      </c>
      <c r="G99" s="249">
        <v>507.13333333333344</v>
      </c>
      <c r="H99" s="249">
        <v>547.03333333333353</v>
      </c>
      <c r="I99" s="249">
        <v>559.4666666666667</v>
      </c>
      <c r="J99" s="249">
        <v>566.98333333333358</v>
      </c>
      <c r="K99" s="248">
        <v>551.95000000000005</v>
      </c>
      <c r="L99" s="248">
        <v>532</v>
      </c>
      <c r="M99" s="248">
        <v>10.93746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314.60000000000002</v>
      </c>
      <c r="D100" s="249">
        <v>318.48333333333335</v>
      </c>
      <c r="E100" s="249">
        <v>307.56666666666672</v>
      </c>
      <c r="F100" s="249">
        <v>300.53333333333336</v>
      </c>
      <c r="G100" s="249">
        <v>289.61666666666673</v>
      </c>
      <c r="H100" s="249">
        <v>325.51666666666671</v>
      </c>
      <c r="I100" s="249">
        <v>336.43333333333334</v>
      </c>
      <c r="J100" s="249">
        <v>343.4666666666667</v>
      </c>
      <c r="K100" s="248">
        <v>329.4</v>
      </c>
      <c r="L100" s="248">
        <v>311.45</v>
      </c>
      <c r="M100" s="248">
        <v>129.58461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726.8</v>
      </c>
      <c r="D101" s="249">
        <v>730.25</v>
      </c>
      <c r="E101" s="249">
        <v>716.65</v>
      </c>
      <c r="F101" s="249">
        <v>706.5</v>
      </c>
      <c r="G101" s="249">
        <v>692.9</v>
      </c>
      <c r="H101" s="249">
        <v>740.4</v>
      </c>
      <c r="I101" s="249">
        <v>753.99999999999989</v>
      </c>
      <c r="J101" s="249">
        <v>764.15</v>
      </c>
      <c r="K101" s="248">
        <v>743.85</v>
      </c>
      <c r="L101" s="248">
        <v>720.1</v>
      </c>
      <c r="M101" s="248">
        <v>0.32145000000000001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745.45</v>
      </c>
      <c r="D102" s="249">
        <v>745.69999999999993</v>
      </c>
      <c r="E102" s="249">
        <v>740.89999999999986</v>
      </c>
      <c r="F102" s="249">
        <v>736.34999999999991</v>
      </c>
      <c r="G102" s="249">
        <v>731.54999999999984</v>
      </c>
      <c r="H102" s="249">
        <v>750.24999999999989</v>
      </c>
      <c r="I102" s="249">
        <v>755.04999999999984</v>
      </c>
      <c r="J102" s="249">
        <v>759.59999999999991</v>
      </c>
      <c r="K102" s="248">
        <v>750.5</v>
      </c>
      <c r="L102" s="248">
        <v>741.15</v>
      </c>
      <c r="M102" s="248">
        <v>0.93664000000000003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883.9</v>
      </c>
      <c r="D103" s="249">
        <v>887.58333333333337</v>
      </c>
      <c r="E103" s="249">
        <v>866.31666666666672</v>
      </c>
      <c r="F103" s="249">
        <v>848.73333333333335</v>
      </c>
      <c r="G103" s="249">
        <v>827.4666666666667</v>
      </c>
      <c r="H103" s="249">
        <v>905.16666666666674</v>
      </c>
      <c r="I103" s="249">
        <v>926.43333333333339</v>
      </c>
      <c r="J103" s="249">
        <v>944.01666666666677</v>
      </c>
      <c r="K103" s="248">
        <v>908.85</v>
      </c>
      <c r="L103" s="248">
        <v>870</v>
      </c>
      <c r="M103" s="248">
        <v>1.2446900000000001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124.6</v>
      </c>
      <c r="D104" s="249">
        <v>126.13333333333333</v>
      </c>
      <c r="E104" s="249">
        <v>122.06666666666666</v>
      </c>
      <c r="F104" s="249">
        <v>119.53333333333333</v>
      </c>
      <c r="G104" s="249">
        <v>115.46666666666667</v>
      </c>
      <c r="H104" s="249">
        <v>128.66666666666666</v>
      </c>
      <c r="I104" s="249">
        <v>132.73333333333332</v>
      </c>
      <c r="J104" s="249">
        <v>135.26666666666665</v>
      </c>
      <c r="K104" s="248">
        <v>130.19999999999999</v>
      </c>
      <c r="L104" s="248">
        <v>123.6</v>
      </c>
      <c r="M104" s="248">
        <v>7.7957400000000003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1753.5</v>
      </c>
      <c r="D105" s="249">
        <v>1756.8333333333333</v>
      </c>
      <c r="E105" s="249">
        <v>1693.6666666666665</v>
      </c>
      <c r="F105" s="249">
        <v>1633.8333333333333</v>
      </c>
      <c r="G105" s="249">
        <v>1570.6666666666665</v>
      </c>
      <c r="H105" s="249">
        <v>1816.6666666666665</v>
      </c>
      <c r="I105" s="249">
        <v>1879.833333333333</v>
      </c>
      <c r="J105" s="249">
        <v>1939.6666666666665</v>
      </c>
      <c r="K105" s="248">
        <v>1820</v>
      </c>
      <c r="L105" s="248">
        <v>1697</v>
      </c>
      <c r="M105" s="248">
        <v>2.7004700000000001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33.9</v>
      </c>
      <c r="D106" s="249">
        <v>35.050000000000004</v>
      </c>
      <c r="E106" s="249">
        <v>31.95000000000001</v>
      </c>
      <c r="F106" s="249">
        <v>30.000000000000007</v>
      </c>
      <c r="G106" s="249">
        <v>26.900000000000013</v>
      </c>
      <c r="H106" s="249">
        <v>37.000000000000007</v>
      </c>
      <c r="I106" s="249">
        <v>40.1</v>
      </c>
      <c r="J106" s="249">
        <v>42.050000000000004</v>
      </c>
      <c r="K106" s="248">
        <v>38.15</v>
      </c>
      <c r="L106" s="248">
        <v>33.1</v>
      </c>
      <c r="M106" s="248">
        <v>817.49770000000001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1161.3499999999999</v>
      </c>
      <c r="D107" s="249">
        <v>1169.1166666666668</v>
      </c>
      <c r="E107" s="249">
        <v>1144.5333333333335</v>
      </c>
      <c r="F107" s="249">
        <v>1127.7166666666667</v>
      </c>
      <c r="G107" s="249">
        <v>1103.1333333333334</v>
      </c>
      <c r="H107" s="249">
        <v>1185.9333333333336</v>
      </c>
      <c r="I107" s="249">
        <v>1210.5166666666667</v>
      </c>
      <c r="J107" s="249">
        <v>1227.3333333333337</v>
      </c>
      <c r="K107" s="248">
        <v>1193.7</v>
      </c>
      <c r="L107" s="248">
        <v>1152.3</v>
      </c>
      <c r="M107" s="248">
        <v>2.8306900000000002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514.70000000000005</v>
      </c>
      <c r="D108" s="249">
        <v>517.83333333333337</v>
      </c>
      <c r="E108" s="249">
        <v>506.86666666666679</v>
      </c>
      <c r="F108" s="249">
        <v>499.03333333333342</v>
      </c>
      <c r="G108" s="249">
        <v>488.06666666666683</v>
      </c>
      <c r="H108" s="249">
        <v>525.66666666666674</v>
      </c>
      <c r="I108" s="249">
        <v>536.63333333333321</v>
      </c>
      <c r="J108" s="249">
        <v>544.4666666666667</v>
      </c>
      <c r="K108" s="248">
        <v>528.79999999999995</v>
      </c>
      <c r="L108" s="248">
        <v>510</v>
      </c>
      <c r="M108" s="248">
        <v>1.8659300000000001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746.7</v>
      </c>
      <c r="D109" s="249">
        <v>749.58333333333337</v>
      </c>
      <c r="E109" s="249">
        <v>741.41666666666674</v>
      </c>
      <c r="F109" s="249">
        <v>736.13333333333333</v>
      </c>
      <c r="G109" s="249">
        <v>727.9666666666667</v>
      </c>
      <c r="H109" s="249">
        <v>754.86666666666679</v>
      </c>
      <c r="I109" s="249">
        <v>763.03333333333353</v>
      </c>
      <c r="J109" s="249">
        <v>768.31666666666683</v>
      </c>
      <c r="K109" s="248">
        <v>757.75</v>
      </c>
      <c r="L109" s="248">
        <v>744.3</v>
      </c>
      <c r="M109" s="248">
        <v>0.85060000000000002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5264.5</v>
      </c>
      <c r="D110" s="249">
        <v>5265.6333333333332</v>
      </c>
      <c r="E110" s="249">
        <v>5163.9666666666662</v>
      </c>
      <c r="F110" s="249">
        <v>5063.4333333333334</v>
      </c>
      <c r="G110" s="249">
        <v>4961.7666666666664</v>
      </c>
      <c r="H110" s="249">
        <v>5366.1666666666661</v>
      </c>
      <c r="I110" s="249">
        <v>5467.8333333333339</v>
      </c>
      <c r="J110" s="249">
        <v>5568.3666666666659</v>
      </c>
      <c r="K110" s="248">
        <v>5367.3</v>
      </c>
      <c r="L110" s="248">
        <v>5165.1000000000004</v>
      </c>
      <c r="M110" s="248">
        <v>0.14460000000000001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332.35</v>
      </c>
      <c r="D111" s="249">
        <v>338.06666666666666</v>
      </c>
      <c r="E111" s="249">
        <v>323.38333333333333</v>
      </c>
      <c r="F111" s="249">
        <v>314.41666666666669</v>
      </c>
      <c r="G111" s="249">
        <v>299.73333333333335</v>
      </c>
      <c r="H111" s="249">
        <v>347.0333333333333</v>
      </c>
      <c r="I111" s="249">
        <v>361.71666666666658</v>
      </c>
      <c r="J111" s="249">
        <v>370.68333333333328</v>
      </c>
      <c r="K111" s="248">
        <v>352.75</v>
      </c>
      <c r="L111" s="248">
        <v>329.1</v>
      </c>
      <c r="M111" s="248">
        <v>2.3513899999999999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301.75</v>
      </c>
      <c r="D112" s="249">
        <v>305.2</v>
      </c>
      <c r="E112" s="249">
        <v>296</v>
      </c>
      <c r="F112" s="249">
        <v>290.25</v>
      </c>
      <c r="G112" s="249">
        <v>281.05</v>
      </c>
      <c r="H112" s="249">
        <v>310.95</v>
      </c>
      <c r="I112" s="249">
        <v>320.14999999999992</v>
      </c>
      <c r="J112" s="249">
        <v>325.89999999999998</v>
      </c>
      <c r="K112" s="248">
        <v>314.39999999999998</v>
      </c>
      <c r="L112" s="248">
        <v>299.45</v>
      </c>
      <c r="M112" s="248">
        <v>32.047409999999999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454</v>
      </c>
      <c r="D113" s="249">
        <v>460.8</v>
      </c>
      <c r="E113" s="249">
        <v>440.20000000000005</v>
      </c>
      <c r="F113" s="249">
        <v>426.40000000000003</v>
      </c>
      <c r="G113" s="249">
        <v>405.80000000000007</v>
      </c>
      <c r="H113" s="249">
        <v>474.6</v>
      </c>
      <c r="I113" s="249">
        <v>495.20000000000005</v>
      </c>
      <c r="J113" s="249">
        <v>509</v>
      </c>
      <c r="K113" s="248">
        <v>481.4</v>
      </c>
      <c r="L113" s="248">
        <v>447</v>
      </c>
      <c r="M113" s="248">
        <v>3.0316800000000002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589.9</v>
      </c>
      <c r="D114" s="249">
        <v>591.9666666666667</v>
      </c>
      <c r="E114" s="249">
        <v>582.93333333333339</v>
      </c>
      <c r="F114" s="249">
        <v>575.9666666666667</v>
      </c>
      <c r="G114" s="249">
        <v>566.93333333333339</v>
      </c>
      <c r="H114" s="249">
        <v>598.93333333333339</v>
      </c>
      <c r="I114" s="249">
        <v>607.9666666666667</v>
      </c>
      <c r="J114" s="249">
        <v>614.93333333333339</v>
      </c>
      <c r="K114" s="248">
        <v>601</v>
      </c>
      <c r="L114" s="248">
        <v>585</v>
      </c>
      <c r="M114" s="248">
        <v>0.74253000000000002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722.55</v>
      </c>
      <c r="D115" s="249">
        <v>733.18333333333339</v>
      </c>
      <c r="E115" s="249">
        <v>709.36666666666679</v>
      </c>
      <c r="F115" s="249">
        <v>696.18333333333339</v>
      </c>
      <c r="G115" s="249">
        <v>672.36666666666679</v>
      </c>
      <c r="H115" s="249">
        <v>746.36666666666679</v>
      </c>
      <c r="I115" s="249">
        <v>770.18333333333339</v>
      </c>
      <c r="J115" s="249">
        <v>783.36666666666679</v>
      </c>
      <c r="K115" s="248">
        <v>757</v>
      </c>
      <c r="L115" s="248">
        <v>720</v>
      </c>
      <c r="M115" s="248">
        <v>13.25543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1128</v>
      </c>
      <c r="D116" s="249">
        <v>1114.55</v>
      </c>
      <c r="E116" s="249">
        <v>1099.0999999999999</v>
      </c>
      <c r="F116" s="249">
        <v>1070.2</v>
      </c>
      <c r="G116" s="249">
        <v>1054.75</v>
      </c>
      <c r="H116" s="249">
        <v>1143.4499999999998</v>
      </c>
      <c r="I116" s="249">
        <v>1158.9000000000001</v>
      </c>
      <c r="J116" s="249">
        <v>1187.7999999999997</v>
      </c>
      <c r="K116" s="248">
        <v>1130</v>
      </c>
      <c r="L116" s="248">
        <v>1085.6500000000001</v>
      </c>
      <c r="M116" s="248">
        <v>32.247300000000003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177.25</v>
      </c>
      <c r="D117" s="249">
        <v>177.15</v>
      </c>
      <c r="E117" s="249">
        <v>172.10000000000002</v>
      </c>
      <c r="F117" s="249">
        <v>166.95000000000002</v>
      </c>
      <c r="G117" s="249">
        <v>161.90000000000003</v>
      </c>
      <c r="H117" s="249">
        <v>182.3</v>
      </c>
      <c r="I117" s="249">
        <v>187.35000000000002</v>
      </c>
      <c r="J117" s="249">
        <v>192.5</v>
      </c>
      <c r="K117" s="248">
        <v>182.2</v>
      </c>
      <c r="L117" s="248">
        <v>172</v>
      </c>
      <c r="M117" s="248">
        <v>239.69206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1476.6</v>
      </c>
      <c r="D118" s="249">
        <v>1485.8</v>
      </c>
      <c r="E118" s="249">
        <v>1463.8</v>
      </c>
      <c r="F118" s="249">
        <v>1451</v>
      </c>
      <c r="G118" s="249">
        <v>1429</v>
      </c>
      <c r="H118" s="249">
        <v>1498.6</v>
      </c>
      <c r="I118" s="249">
        <v>1520.6</v>
      </c>
      <c r="J118" s="249">
        <v>1533.3999999999999</v>
      </c>
      <c r="K118" s="248">
        <v>1507.8</v>
      </c>
      <c r="L118" s="248">
        <v>1473</v>
      </c>
      <c r="M118" s="248">
        <v>0.49546000000000001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223.85</v>
      </c>
      <c r="D119" s="249">
        <v>224.5333333333333</v>
      </c>
      <c r="E119" s="249">
        <v>221.36666666666662</v>
      </c>
      <c r="F119" s="249">
        <v>218.88333333333333</v>
      </c>
      <c r="G119" s="249">
        <v>215.71666666666664</v>
      </c>
      <c r="H119" s="249">
        <v>227.01666666666659</v>
      </c>
      <c r="I119" s="249">
        <v>230.18333333333328</v>
      </c>
      <c r="J119" s="249">
        <v>232.66666666666657</v>
      </c>
      <c r="K119" s="248">
        <v>227.7</v>
      </c>
      <c r="L119" s="248">
        <v>222.05</v>
      </c>
      <c r="M119" s="248">
        <v>36.754660000000001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598</v>
      </c>
      <c r="D120" s="249">
        <v>606.6</v>
      </c>
      <c r="E120" s="249">
        <v>584.85</v>
      </c>
      <c r="F120" s="249">
        <v>571.70000000000005</v>
      </c>
      <c r="G120" s="249">
        <v>549.95000000000005</v>
      </c>
      <c r="H120" s="249">
        <v>619.75</v>
      </c>
      <c r="I120" s="249">
        <v>641.5</v>
      </c>
      <c r="J120" s="249">
        <v>654.65</v>
      </c>
      <c r="K120" s="248">
        <v>628.35</v>
      </c>
      <c r="L120" s="248">
        <v>593.45000000000005</v>
      </c>
      <c r="M120" s="248">
        <v>8.8003999999999998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3920.4</v>
      </c>
      <c r="D121" s="249">
        <v>3938.85</v>
      </c>
      <c r="E121" s="249">
        <v>3879</v>
      </c>
      <c r="F121" s="249">
        <v>3837.6</v>
      </c>
      <c r="G121" s="249">
        <v>3777.75</v>
      </c>
      <c r="H121" s="249">
        <v>3980.25</v>
      </c>
      <c r="I121" s="249">
        <v>4040.0999999999995</v>
      </c>
      <c r="J121" s="249">
        <v>4081.5</v>
      </c>
      <c r="K121" s="248">
        <v>3998.7</v>
      </c>
      <c r="L121" s="248">
        <v>3897.45</v>
      </c>
      <c r="M121" s="248">
        <v>3.0011899999999998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1576</v>
      </c>
      <c r="D122" s="249">
        <v>1586.5999999999997</v>
      </c>
      <c r="E122" s="249">
        <v>1562.4999999999993</v>
      </c>
      <c r="F122" s="249">
        <v>1548.9999999999995</v>
      </c>
      <c r="G122" s="249">
        <v>1524.8999999999992</v>
      </c>
      <c r="H122" s="249">
        <v>1600.0999999999995</v>
      </c>
      <c r="I122" s="249">
        <v>1624.1999999999998</v>
      </c>
      <c r="J122" s="249">
        <v>1637.6999999999996</v>
      </c>
      <c r="K122" s="248">
        <v>1610.7</v>
      </c>
      <c r="L122" s="248">
        <v>1573.1</v>
      </c>
      <c r="M122" s="248">
        <v>3.0095900000000002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2202.1</v>
      </c>
      <c r="D123" s="249">
        <v>2212.1</v>
      </c>
      <c r="E123" s="249">
        <v>2184.6</v>
      </c>
      <c r="F123" s="249">
        <v>2167.1</v>
      </c>
      <c r="G123" s="249">
        <v>2139.6</v>
      </c>
      <c r="H123" s="249">
        <v>2229.6</v>
      </c>
      <c r="I123" s="249">
        <v>2257.1</v>
      </c>
      <c r="J123" s="249">
        <v>2274.6</v>
      </c>
      <c r="K123" s="248">
        <v>2239.6</v>
      </c>
      <c r="L123" s="248">
        <v>2194.6</v>
      </c>
      <c r="M123" s="248">
        <v>2.1066600000000002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747.2</v>
      </c>
      <c r="D124" s="249">
        <v>751.65</v>
      </c>
      <c r="E124" s="249">
        <v>736.9</v>
      </c>
      <c r="F124" s="249">
        <v>726.6</v>
      </c>
      <c r="G124" s="249">
        <v>711.85</v>
      </c>
      <c r="H124" s="249">
        <v>761.94999999999993</v>
      </c>
      <c r="I124" s="249">
        <v>776.69999999999993</v>
      </c>
      <c r="J124" s="249">
        <v>786.99999999999989</v>
      </c>
      <c r="K124" s="248">
        <v>766.4</v>
      </c>
      <c r="L124" s="248">
        <v>741.35</v>
      </c>
      <c r="M124" s="248">
        <v>15.539210000000001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913.15</v>
      </c>
      <c r="D125" s="249">
        <v>916.75</v>
      </c>
      <c r="E125" s="249">
        <v>902.15</v>
      </c>
      <c r="F125" s="249">
        <v>891.15</v>
      </c>
      <c r="G125" s="249">
        <v>876.55</v>
      </c>
      <c r="H125" s="249">
        <v>927.75</v>
      </c>
      <c r="I125" s="249">
        <v>942.34999999999991</v>
      </c>
      <c r="J125" s="249">
        <v>953.35</v>
      </c>
      <c r="K125" s="248">
        <v>931.35</v>
      </c>
      <c r="L125" s="248">
        <v>905.75</v>
      </c>
      <c r="M125" s="248">
        <v>3.3873000000000002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908.05</v>
      </c>
      <c r="D126" s="249">
        <v>914.23333333333323</v>
      </c>
      <c r="E126" s="249">
        <v>893.56666666666649</v>
      </c>
      <c r="F126" s="249">
        <v>879.08333333333326</v>
      </c>
      <c r="G126" s="249">
        <v>858.41666666666652</v>
      </c>
      <c r="H126" s="249">
        <v>928.71666666666647</v>
      </c>
      <c r="I126" s="249">
        <v>949.38333333333321</v>
      </c>
      <c r="J126" s="249">
        <v>963.86666666666645</v>
      </c>
      <c r="K126" s="248">
        <v>934.9</v>
      </c>
      <c r="L126" s="248">
        <v>899.75</v>
      </c>
      <c r="M126" s="248">
        <v>1.7733300000000001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349.2</v>
      </c>
      <c r="D127" s="249">
        <v>351.23333333333335</v>
      </c>
      <c r="E127" s="249">
        <v>344.9666666666667</v>
      </c>
      <c r="F127" s="249">
        <v>340.73333333333335</v>
      </c>
      <c r="G127" s="249">
        <v>334.4666666666667</v>
      </c>
      <c r="H127" s="249">
        <v>355.4666666666667</v>
      </c>
      <c r="I127" s="249">
        <v>361.73333333333335</v>
      </c>
      <c r="J127" s="249">
        <v>365.9666666666667</v>
      </c>
      <c r="K127" s="248">
        <v>357.5</v>
      </c>
      <c r="L127" s="248">
        <v>347</v>
      </c>
      <c r="M127" s="248">
        <v>9.1141900000000007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1455</v>
      </c>
      <c r="D128" s="249">
        <v>1467.7166666666665</v>
      </c>
      <c r="E128" s="249">
        <v>1433.9333333333329</v>
      </c>
      <c r="F128" s="249">
        <v>1412.8666666666666</v>
      </c>
      <c r="G128" s="249">
        <v>1379.083333333333</v>
      </c>
      <c r="H128" s="249">
        <v>1488.7833333333328</v>
      </c>
      <c r="I128" s="249">
        <v>1522.5666666666662</v>
      </c>
      <c r="J128" s="249">
        <v>1543.6333333333328</v>
      </c>
      <c r="K128" s="248">
        <v>1501.5</v>
      </c>
      <c r="L128" s="248">
        <v>1446.65</v>
      </c>
      <c r="M128" s="248">
        <v>4.2191700000000001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819.35</v>
      </c>
      <c r="D129" s="249">
        <v>821.2166666666667</v>
      </c>
      <c r="E129" s="249">
        <v>805.28333333333342</v>
      </c>
      <c r="F129" s="249">
        <v>791.2166666666667</v>
      </c>
      <c r="G129" s="249">
        <v>775.28333333333342</v>
      </c>
      <c r="H129" s="249">
        <v>835.28333333333342</v>
      </c>
      <c r="I129" s="249">
        <v>851.21666666666681</v>
      </c>
      <c r="J129" s="249">
        <v>865.28333333333342</v>
      </c>
      <c r="K129" s="248">
        <v>837.15</v>
      </c>
      <c r="L129" s="248">
        <v>807.15</v>
      </c>
      <c r="M129" s="248">
        <v>0.99351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879.45</v>
      </c>
      <c r="D130" s="249">
        <v>880.81666666666661</v>
      </c>
      <c r="E130" s="249">
        <v>872.13333333333321</v>
      </c>
      <c r="F130" s="249">
        <v>864.81666666666661</v>
      </c>
      <c r="G130" s="249">
        <v>856.13333333333321</v>
      </c>
      <c r="H130" s="249">
        <v>888.13333333333321</v>
      </c>
      <c r="I130" s="249">
        <v>896.81666666666661</v>
      </c>
      <c r="J130" s="249">
        <v>904.13333333333321</v>
      </c>
      <c r="K130" s="248">
        <v>889.5</v>
      </c>
      <c r="L130" s="248">
        <v>873.5</v>
      </c>
      <c r="M130" s="248">
        <v>0.45368000000000003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380.45</v>
      </c>
      <c r="D131" s="249">
        <v>384.7833333333333</v>
      </c>
      <c r="E131" s="249">
        <v>373.36666666666662</v>
      </c>
      <c r="F131" s="249">
        <v>366.2833333333333</v>
      </c>
      <c r="G131" s="249">
        <v>354.86666666666662</v>
      </c>
      <c r="H131" s="249">
        <v>391.86666666666662</v>
      </c>
      <c r="I131" s="249">
        <v>403.28333333333336</v>
      </c>
      <c r="J131" s="249">
        <v>410.36666666666662</v>
      </c>
      <c r="K131" s="248">
        <v>396.2</v>
      </c>
      <c r="L131" s="248">
        <v>377.7</v>
      </c>
      <c r="M131" s="248">
        <v>33.304070000000003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577.25</v>
      </c>
      <c r="D132" s="249">
        <v>579.5</v>
      </c>
      <c r="E132" s="249">
        <v>572.4</v>
      </c>
      <c r="F132" s="249">
        <v>567.54999999999995</v>
      </c>
      <c r="G132" s="249">
        <v>560.44999999999993</v>
      </c>
      <c r="H132" s="249">
        <v>584.35</v>
      </c>
      <c r="I132" s="249">
        <v>591.44999999999993</v>
      </c>
      <c r="J132" s="249">
        <v>596.30000000000007</v>
      </c>
      <c r="K132" s="248">
        <v>586.6</v>
      </c>
      <c r="L132" s="248">
        <v>574.65</v>
      </c>
      <c r="M132" s="248">
        <v>23.083290000000002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1852.3</v>
      </c>
      <c r="D133" s="249">
        <v>1848.5166666666667</v>
      </c>
      <c r="E133" s="249">
        <v>1808.8333333333333</v>
      </c>
      <c r="F133" s="249">
        <v>1765.3666666666666</v>
      </c>
      <c r="G133" s="249">
        <v>1725.6833333333332</v>
      </c>
      <c r="H133" s="249">
        <v>1891.9833333333333</v>
      </c>
      <c r="I133" s="249">
        <v>1931.6666666666667</v>
      </c>
      <c r="J133" s="249">
        <v>1975.1333333333334</v>
      </c>
      <c r="K133" s="248">
        <v>1888.2</v>
      </c>
      <c r="L133" s="248">
        <v>1805.05</v>
      </c>
      <c r="M133" s="248">
        <v>3.7973499999999998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706.75</v>
      </c>
      <c r="D134" s="249">
        <v>720.65</v>
      </c>
      <c r="E134" s="249">
        <v>687.3</v>
      </c>
      <c r="F134" s="249">
        <v>667.85</v>
      </c>
      <c r="G134" s="249">
        <v>634.5</v>
      </c>
      <c r="H134" s="249">
        <v>740.09999999999991</v>
      </c>
      <c r="I134" s="249">
        <v>773.45</v>
      </c>
      <c r="J134" s="249">
        <v>792.89999999999986</v>
      </c>
      <c r="K134" s="248">
        <v>754</v>
      </c>
      <c r="L134" s="248">
        <v>701.2</v>
      </c>
      <c r="M134" s="248">
        <v>17.101289999999999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2049.1999999999998</v>
      </c>
      <c r="D135" s="249">
        <v>2070.4333333333334</v>
      </c>
      <c r="E135" s="249">
        <v>2019.4666666666667</v>
      </c>
      <c r="F135" s="249">
        <v>1989.7333333333333</v>
      </c>
      <c r="G135" s="249">
        <v>1938.7666666666667</v>
      </c>
      <c r="H135" s="249">
        <v>2100.166666666667</v>
      </c>
      <c r="I135" s="249">
        <v>2151.1333333333341</v>
      </c>
      <c r="J135" s="249">
        <v>2180.8666666666668</v>
      </c>
      <c r="K135" s="248">
        <v>2121.4</v>
      </c>
      <c r="L135" s="248">
        <v>2040.7</v>
      </c>
      <c r="M135" s="248">
        <v>3.0167600000000001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336.55</v>
      </c>
      <c r="D136" s="249">
        <v>340.26666666666665</v>
      </c>
      <c r="E136" s="249">
        <v>327.58333333333331</v>
      </c>
      <c r="F136" s="249">
        <v>318.61666666666667</v>
      </c>
      <c r="G136" s="249">
        <v>305.93333333333334</v>
      </c>
      <c r="H136" s="249">
        <v>349.23333333333329</v>
      </c>
      <c r="I136" s="249">
        <v>361.91666666666669</v>
      </c>
      <c r="J136" s="249">
        <v>370.88333333333327</v>
      </c>
      <c r="K136" s="248">
        <v>352.95</v>
      </c>
      <c r="L136" s="248">
        <v>331.3</v>
      </c>
      <c r="M136" s="248">
        <v>6.6301500000000004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209.65</v>
      </c>
      <c r="D137" s="249">
        <v>213.16666666666666</v>
      </c>
      <c r="E137" s="249">
        <v>203.48333333333332</v>
      </c>
      <c r="F137" s="249">
        <v>197.31666666666666</v>
      </c>
      <c r="G137" s="249">
        <v>187.63333333333333</v>
      </c>
      <c r="H137" s="249">
        <v>219.33333333333331</v>
      </c>
      <c r="I137" s="249">
        <v>229.01666666666665</v>
      </c>
      <c r="J137" s="249">
        <v>235.18333333333331</v>
      </c>
      <c r="K137" s="248">
        <v>222.85</v>
      </c>
      <c r="L137" s="248">
        <v>207</v>
      </c>
      <c r="M137" s="248">
        <v>44.862430000000003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184.3</v>
      </c>
      <c r="D138" s="249">
        <v>185.33333333333334</v>
      </c>
      <c r="E138" s="249">
        <v>181.01666666666668</v>
      </c>
      <c r="F138" s="249">
        <v>177.73333333333335</v>
      </c>
      <c r="G138" s="249">
        <v>173.41666666666669</v>
      </c>
      <c r="H138" s="249">
        <v>188.61666666666667</v>
      </c>
      <c r="I138" s="249">
        <v>192.93333333333334</v>
      </c>
      <c r="J138" s="249">
        <v>196.21666666666667</v>
      </c>
      <c r="K138" s="248">
        <v>189.65</v>
      </c>
      <c r="L138" s="248">
        <v>182.05</v>
      </c>
      <c r="M138" s="248">
        <v>15.079129999999999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39.65</v>
      </c>
      <c r="D139" s="249">
        <v>40.483333333333334</v>
      </c>
      <c r="E139" s="249">
        <v>38.366666666666667</v>
      </c>
      <c r="F139" s="249">
        <v>37.083333333333336</v>
      </c>
      <c r="G139" s="249">
        <v>34.966666666666669</v>
      </c>
      <c r="H139" s="249">
        <v>41.766666666666666</v>
      </c>
      <c r="I139" s="249">
        <v>43.88333333333334</v>
      </c>
      <c r="J139" s="249">
        <v>45.166666666666664</v>
      </c>
      <c r="K139" s="248">
        <v>42.6</v>
      </c>
      <c r="L139" s="248">
        <v>39.200000000000003</v>
      </c>
      <c r="M139" s="248">
        <v>28.135729999999999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226.8</v>
      </c>
      <c r="D140" s="249">
        <v>230.75</v>
      </c>
      <c r="E140" s="249">
        <v>222.05</v>
      </c>
      <c r="F140" s="249">
        <v>217.3</v>
      </c>
      <c r="G140" s="249">
        <v>208.60000000000002</v>
      </c>
      <c r="H140" s="249">
        <v>235.5</v>
      </c>
      <c r="I140" s="249">
        <v>244.2</v>
      </c>
      <c r="J140" s="249">
        <v>248.95</v>
      </c>
      <c r="K140" s="248">
        <v>239.45</v>
      </c>
      <c r="L140" s="248">
        <v>226</v>
      </c>
      <c r="M140" s="248">
        <v>3.7052200000000002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3518.75</v>
      </c>
      <c r="D141" s="249">
        <v>3466.6</v>
      </c>
      <c r="E141" s="249">
        <v>3403.7</v>
      </c>
      <c r="F141" s="249">
        <v>3288.65</v>
      </c>
      <c r="G141" s="249">
        <v>3225.75</v>
      </c>
      <c r="H141" s="249">
        <v>3581.6499999999996</v>
      </c>
      <c r="I141" s="249">
        <v>3644.55</v>
      </c>
      <c r="J141" s="249">
        <v>3759.5999999999995</v>
      </c>
      <c r="K141" s="248">
        <v>3529.5</v>
      </c>
      <c r="L141" s="248">
        <v>3351.55</v>
      </c>
      <c r="M141" s="248">
        <v>14.55203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3940.75</v>
      </c>
      <c r="D142" s="249">
        <v>4007.8333333333335</v>
      </c>
      <c r="E142" s="249">
        <v>3857.916666666667</v>
      </c>
      <c r="F142" s="249">
        <v>3775.0833333333335</v>
      </c>
      <c r="G142" s="249">
        <v>3625.166666666667</v>
      </c>
      <c r="H142" s="249">
        <v>4090.666666666667</v>
      </c>
      <c r="I142" s="249">
        <v>4240.5833333333339</v>
      </c>
      <c r="J142" s="249">
        <v>4323.416666666667</v>
      </c>
      <c r="K142" s="248">
        <v>4157.75</v>
      </c>
      <c r="L142" s="248">
        <v>3925</v>
      </c>
      <c r="M142" s="248">
        <v>3.2040299999999999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2430.3000000000002</v>
      </c>
      <c r="D143" s="249">
        <v>2393.7333333333336</v>
      </c>
      <c r="E143" s="249">
        <v>2347.4666666666672</v>
      </c>
      <c r="F143" s="249">
        <v>2264.6333333333337</v>
      </c>
      <c r="G143" s="249">
        <v>2218.3666666666672</v>
      </c>
      <c r="H143" s="249">
        <v>2476.5666666666671</v>
      </c>
      <c r="I143" s="249">
        <v>2522.8333333333335</v>
      </c>
      <c r="J143" s="249">
        <v>2605.666666666667</v>
      </c>
      <c r="K143" s="248">
        <v>2440</v>
      </c>
      <c r="L143" s="248">
        <v>2310.9</v>
      </c>
      <c r="M143" s="248">
        <v>17.818300000000001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4407.55</v>
      </c>
      <c r="D144" s="249">
        <v>4398.6499999999996</v>
      </c>
      <c r="E144" s="249">
        <v>4362.2999999999993</v>
      </c>
      <c r="F144" s="249">
        <v>4317.0499999999993</v>
      </c>
      <c r="G144" s="249">
        <v>4280.6999999999989</v>
      </c>
      <c r="H144" s="249">
        <v>4443.8999999999996</v>
      </c>
      <c r="I144" s="249">
        <v>4480.25</v>
      </c>
      <c r="J144" s="249">
        <v>4525.5</v>
      </c>
      <c r="K144" s="248">
        <v>4435</v>
      </c>
      <c r="L144" s="248">
        <v>4353.3999999999996</v>
      </c>
      <c r="M144" s="248">
        <v>3.4792299999999998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565</v>
      </c>
      <c r="D145" s="249">
        <v>579.66666666666663</v>
      </c>
      <c r="E145" s="249">
        <v>545.33333333333326</v>
      </c>
      <c r="F145" s="249">
        <v>525.66666666666663</v>
      </c>
      <c r="G145" s="249">
        <v>491.33333333333326</v>
      </c>
      <c r="H145" s="249">
        <v>599.33333333333326</v>
      </c>
      <c r="I145" s="249">
        <v>633.66666666666652</v>
      </c>
      <c r="J145" s="249">
        <v>653.33333333333326</v>
      </c>
      <c r="K145" s="248">
        <v>614</v>
      </c>
      <c r="L145" s="248">
        <v>560</v>
      </c>
      <c r="M145" s="248">
        <v>3.7048000000000001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169.65</v>
      </c>
      <c r="D146" s="249">
        <v>172.31666666666669</v>
      </c>
      <c r="E146" s="249">
        <v>165.13333333333338</v>
      </c>
      <c r="F146" s="249">
        <v>160.6166666666667</v>
      </c>
      <c r="G146" s="249">
        <v>153.43333333333339</v>
      </c>
      <c r="H146" s="249">
        <v>176.83333333333337</v>
      </c>
      <c r="I146" s="249">
        <v>184.01666666666671</v>
      </c>
      <c r="J146" s="249">
        <v>188.53333333333336</v>
      </c>
      <c r="K146" s="248">
        <v>179.5</v>
      </c>
      <c r="L146" s="248">
        <v>167.8</v>
      </c>
      <c r="M146" s="248">
        <v>5.4909100000000004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169.5</v>
      </c>
      <c r="D147" s="249">
        <v>173.76666666666665</v>
      </c>
      <c r="E147" s="249">
        <v>161.73333333333329</v>
      </c>
      <c r="F147" s="249">
        <v>153.96666666666664</v>
      </c>
      <c r="G147" s="249">
        <v>141.93333333333328</v>
      </c>
      <c r="H147" s="249">
        <v>181.5333333333333</v>
      </c>
      <c r="I147" s="249">
        <v>193.56666666666666</v>
      </c>
      <c r="J147" s="249">
        <v>201.33333333333331</v>
      </c>
      <c r="K147" s="248">
        <v>185.8</v>
      </c>
      <c r="L147" s="248">
        <v>166</v>
      </c>
      <c r="M147" s="248">
        <v>9.4013100000000005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53.05</v>
      </c>
      <c r="D148" s="249">
        <v>53.9</v>
      </c>
      <c r="E148" s="249">
        <v>51.8</v>
      </c>
      <c r="F148" s="249">
        <v>50.55</v>
      </c>
      <c r="G148" s="249">
        <v>48.449999999999996</v>
      </c>
      <c r="H148" s="249">
        <v>55.15</v>
      </c>
      <c r="I148" s="249">
        <v>57.250000000000007</v>
      </c>
      <c r="J148" s="249">
        <v>58.5</v>
      </c>
      <c r="K148" s="248">
        <v>56</v>
      </c>
      <c r="L148" s="248">
        <v>52.65</v>
      </c>
      <c r="M148" s="248">
        <v>135.91552999999999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63.6</v>
      </c>
      <c r="D149" s="249">
        <v>64.683333333333337</v>
      </c>
      <c r="E149" s="249">
        <v>61.866666666666674</v>
      </c>
      <c r="F149" s="249">
        <v>60.13333333333334</v>
      </c>
      <c r="G149" s="249">
        <v>57.316666666666677</v>
      </c>
      <c r="H149" s="249">
        <v>66.416666666666671</v>
      </c>
      <c r="I149" s="249">
        <v>69.233333333333334</v>
      </c>
      <c r="J149" s="249">
        <v>70.966666666666669</v>
      </c>
      <c r="K149" s="248">
        <v>67.5</v>
      </c>
      <c r="L149" s="248">
        <v>62.95</v>
      </c>
      <c r="M149" s="248">
        <v>21.994450000000001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3273.25</v>
      </c>
      <c r="D150" s="249">
        <v>3295.0833333333335</v>
      </c>
      <c r="E150" s="249">
        <v>3240.166666666667</v>
      </c>
      <c r="F150" s="249">
        <v>3207.0833333333335</v>
      </c>
      <c r="G150" s="249">
        <v>3152.166666666667</v>
      </c>
      <c r="H150" s="249">
        <v>3328.166666666667</v>
      </c>
      <c r="I150" s="249">
        <v>3383.0833333333339</v>
      </c>
      <c r="J150" s="249">
        <v>3416.166666666667</v>
      </c>
      <c r="K150" s="248">
        <v>3350</v>
      </c>
      <c r="L150" s="248">
        <v>3262</v>
      </c>
      <c r="M150" s="248">
        <v>4.8519899999999998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468.1</v>
      </c>
      <c r="D151" s="249">
        <v>473.48333333333335</v>
      </c>
      <c r="E151" s="249">
        <v>457.66666666666669</v>
      </c>
      <c r="F151" s="249">
        <v>447.23333333333335</v>
      </c>
      <c r="G151" s="249">
        <v>431.41666666666669</v>
      </c>
      <c r="H151" s="249">
        <v>483.91666666666669</v>
      </c>
      <c r="I151" s="249">
        <v>499.73333333333329</v>
      </c>
      <c r="J151" s="249">
        <v>510.16666666666669</v>
      </c>
      <c r="K151" s="248">
        <v>489.3</v>
      </c>
      <c r="L151" s="248">
        <v>463.05</v>
      </c>
      <c r="M151" s="248">
        <v>4.0203800000000003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428.35</v>
      </c>
      <c r="D152" s="249">
        <v>429.05</v>
      </c>
      <c r="E152" s="249">
        <v>422.5</v>
      </c>
      <c r="F152" s="249">
        <v>416.65</v>
      </c>
      <c r="G152" s="249">
        <v>410.09999999999997</v>
      </c>
      <c r="H152" s="249">
        <v>434.90000000000003</v>
      </c>
      <c r="I152" s="249">
        <v>441.4500000000001</v>
      </c>
      <c r="J152" s="249">
        <v>447.30000000000007</v>
      </c>
      <c r="K152" s="248">
        <v>435.6</v>
      </c>
      <c r="L152" s="248">
        <v>423.2</v>
      </c>
      <c r="M152" s="248">
        <v>3.0737299999999999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1431.05</v>
      </c>
      <c r="D153" s="249">
        <v>1438.4000000000003</v>
      </c>
      <c r="E153" s="249">
        <v>1409.3000000000006</v>
      </c>
      <c r="F153" s="249">
        <v>1387.5500000000004</v>
      </c>
      <c r="G153" s="249">
        <v>1358.4500000000007</v>
      </c>
      <c r="H153" s="249">
        <v>1460.1500000000005</v>
      </c>
      <c r="I153" s="249">
        <v>1489.2500000000005</v>
      </c>
      <c r="J153" s="249">
        <v>1511.0000000000005</v>
      </c>
      <c r="K153" s="248">
        <v>1467.5</v>
      </c>
      <c r="L153" s="248">
        <v>1416.65</v>
      </c>
      <c r="M153" s="248">
        <v>0.23435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80.400000000000006</v>
      </c>
      <c r="D154" s="249">
        <v>81.900000000000006</v>
      </c>
      <c r="E154" s="249">
        <v>77.600000000000009</v>
      </c>
      <c r="F154" s="249">
        <v>74.8</v>
      </c>
      <c r="G154" s="249">
        <v>70.5</v>
      </c>
      <c r="H154" s="249">
        <v>84.700000000000017</v>
      </c>
      <c r="I154" s="249">
        <v>89.000000000000028</v>
      </c>
      <c r="J154" s="249">
        <v>91.800000000000026</v>
      </c>
      <c r="K154" s="248">
        <v>86.2</v>
      </c>
      <c r="L154" s="248">
        <v>79.099999999999994</v>
      </c>
      <c r="M154" s="248">
        <v>75.71266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54.2</v>
      </c>
      <c r="D155" s="249">
        <v>55.033333333333331</v>
      </c>
      <c r="E155" s="249">
        <v>52.766666666666666</v>
      </c>
      <c r="F155" s="249">
        <v>51.333333333333336</v>
      </c>
      <c r="G155" s="249">
        <v>49.06666666666667</v>
      </c>
      <c r="H155" s="249">
        <v>56.466666666666661</v>
      </c>
      <c r="I155" s="249">
        <v>58.733333333333327</v>
      </c>
      <c r="J155" s="249">
        <v>60.166666666666657</v>
      </c>
      <c r="K155" s="248">
        <v>57.3</v>
      </c>
      <c r="L155" s="248">
        <v>53.6</v>
      </c>
      <c r="M155" s="248">
        <v>13.958080000000001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2149.9</v>
      </c>
      <c r="D156" s="249">
        <v>2164.8833333333337</v>
      </c>
      <c r="E156" s="249">
        <v>2121.0666666666675</v>
      </c>
      <c r="F156" s="249">
        <v>2092.233333333334</v>
      </c>
      <c r="G156" s="249">
        <v>2048.4166666666679</v>
      </c>
      <c r="H156" s="249">
        <v>2193.7166666666672</v>
      </c>
      <c r="I156" s="249">
        <v>2237.5333333333338</v>
      </c>
      <c r="J156" s="249">
        <v>2266.3666666666668</v>
      </c>
      <c r="K156" s="248">
        <v>2208.6999999999998</v>
      </c>
      <c r="L156" s="248">
        <v>2136.0500000000002</v>
      </c>
      <c r="M156" s="248">
        <v>2.1551100000000001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187.15</v>
      </c>
      <c r="D157" s="249">
        <v>188.51666666666668</v>
      </c>
      <c r="E157" s="249">
        <v>184.48333333333335</v>
      </c>
      <c r="F157" s="249">
        <v>181.81666666666666</v>
      </c>
      <c r="G157" s="249">
        <v>177.78333333333333</v>
      </c>
      <c r="H157" s="249">
        <v>191.18333333333337</v>
      </c>
      <c r="I157" s="249">
        <v>195.21666666666673</v>
      </c>
      <c r="J157" s="249">
        <v>197.88333333333338</v>
      </c>
      <c r="K157" s="248">
        <v>192.55</v>
      </c>
      <c r="L157" s="248">
        <v>185.85</v>
      </c>
      <c r="M157" s="248">
        <v>24.30068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280.7</v>
      </c>
      <c r="D158" s="249">
        <v>280.8</v>
      </c>
      <c r="E158" s="249">
        <v>276.60000000000002</v>
      </c>
      <c r="F158" s="249">
        <v>272.5</v>
      </c>
      <c r="G158" s="249">
        <v>268.3</v>
      </c>
      <c r="H158" s="249">
        <v>284.90000000000003</v>
      </c>
      <c r="I158" s="249">
        <v>289.09999999999997</v>
      </c>
      <c r="J158" s="249">
        <v>293.20000000000005</v>
      </c>
      <c r="K158" s="248">
        <v>285</v>
      </c>
      <c r="L158" s="248">
        <v>276.7</v>
      </c>
      <c r="M158" s="248">
        <v>0.50510999999999995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152.69999999999999</v>
      </c>
      <c r="D159" s="249">
        <v>155.51666666666665</v>
      </c>
      <c r="E159" s="249">
        <v>148.7833333333333</v>
      </c>
      <c r="F159" s="249">
        <v>144.86666666666665</v>
      </c>
      <c r="G159" s="249">
        <v>138.1333333333333</v>
      </c>
      <c r="H159" s="249">
        <v>159.43333333333331</v>
      </c>
      <c r="I159" s="249">
        <v>166.16666666666666</v>
      </c>
      <c r="J159" s="249">
        <v>170.08333333333331</v>
      </c>
      <c r="K159" s="248">
        <v>162.25</v>
      </c>
      <c r="L159" s="248">
        <v>151.6</v>
      </c>
      <c r="M159" s="248">
        <v>122.49784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130.9</v>
      </c>
      <c r="D160" s="249">
        <v>132.5</v>
      </c>
      <c r="E160" s="249">
        <v>128.75</v>
      </c>
      <c r="F160" s="249">
        <v>126.6</v>
      </c>
      <c r="G160" s="249">
        <v>122.85</v>
      </c>
      <c r="H160" s="249">
        <v>134.65</v>
      </c>
      <c r="I160" s="249">
        <v>138.4</v>
      </c>
      <c r="J160" s="249">
        <v>140.55000000000001</v>
      </c>
      <c r="K160" s="248">
        <v>136.25</v>
      </c>
      <c r="L160" s="248">
        <v>130.35</v>
      </c>
      <c r="M160" s="248">
        <v>131.27587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295.85000000000002</v>
      </c>
      <c r="D161" s="249">
        <v>298.45</v>
      </c>
      <c r="E161" s="249">
        <v>280.89999999999998</v>
      </c>
      <c r="F161" s="249">
        <v>265.95</v>
      </c>
      <c r="G161" s="249">
        <v>248.39999999999998</v>
      </c>
      <c r="H161" s="249">
        <v>313.39999999999998</v>
      </c>
      <c r="I161" s="249">
        <v>330.95000000000005</v>
      </c>
      <c r="J161" s="249">
        <v>345.9</v>
      </c>
      <c r="K161" s="248">
        <v>316</v>
      </c>
      <c r="L161" s="248">
        <v>283.5</v>
      </c>
      <c r="M161" s="248">
        <v>163.11626000000001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5696.3</v>
      </c>
      <c r="D162" s="249">
        <v>5727.4333333333334</v>
      </c>
      <c r="E162" s="249">
        <v>5650.8666666666668</v>
      </c>
      <c r="F162" s="249">
        <v>5605.4333333333334</v>
      </c>
      <c r="G162" s="249">
        <v>5528.8666666666668</v>
      </c>
      <c r="H162" s="249">
        <v>5772.8666666666668</v>
      </c>
      <c r="I162" s="249">
        <v>5849.4333333333343</v>
      </c>
      <c r="J162" s="249">
        <v>5894.8666666666668</v>
      </c>
      <c r="K162" s="248">
        <v>5804</v>
      </c>
      <c r="L162" s="248">
        <v>5682</v>
      </c>
      <c r="M162" s="248">
        <v>0.20132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536.1</v>
      </c>
      <c r="D163" s="249">
        <v>546.2166666666667</v>
      </c>
      <c r="E163" s="249">
        <v>520.38333333333344</v>
      </c>
      <c r="F163" s="249">
        <v>504.66666666666674</v>
      </c>
      <c r="G163" s="249">
        <v>478.83333333333348</v>
      </c>
      <c r="H163" s="249">
        <v>561.93333333333339</v>
      </c>
      <c r="I163" s="249">
        <v>587.76666666666665</v>
      </c>
      <c r="J163" s="249">
        <v>603.48333333333335</v>
      </c>
      <c r="K163" s="248">
        <v>572.04999999999995</v>
      </c>
      <c r="L163" s="248">
        <v>530.5</v>
      </c>
      <c r="M163" s="248">
        <v>2.5535899999999998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185.8</v>
      </c>
      <c r="D164" s="249">
        <v>184.56666666666669</v>
      </c>
      <c r="E164" s="249">
        <v>178.13333333333338</v>
      </c>
      <c r="F164" s="249">
        <v>170.4666666666667</v>
      </c>
      <c r="G164" s="249">
        <v>164.03333333333339</v>
      </c>
      <c r="H164" s="249">
        <v>192.23333333333338</v>
      </c>
      <c r="I164" s="249">
        <v>198.66666666666671</v>
      </c>
      <c r="J164" s="249">
        <v>206.33333333333337</v>
      </c>
      <c r="K164" s="248">
        <v>191</v>
      </c>
      <c r="L164" s="248">
        <v>176.9</v>
      </c>
      <c r="M164" s="248">
        <v>61.450220000000002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102.8</v>
      </c>
      <c r="D165" s="249">
        <v>103.43333333333334</v>
      </c>
      <c r="E165" s="249">
        <v>101.31666666666668</v>
      </c>
      <c r="F165" s="249">
        <v>99.833333333333343</v>
      </c>
      <c r="G165" s="249">
        <v>97.716666666666683</v>
      </c>
      <c r="H165" s="249">
        <v>104.91666666666667</v>
      </c>
      <c r="I165" s="249">
        <v>107.03333333333335</v>
      </c>
      <c r="J165" s="249">
        <v>108.51666666666667</v>
      </c>
      <c r="K165" s="248">
        <v>105.55</v>
      </c>
      <c r="L165" s="248">
        <v>101.95</v>
      </c>
      <c r="M165" s="248">
        <v>19.41301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285.64999999999998</v>
      </c>
      <c r="D166" s="249">
        <v>285.96666666666664</v>
      </c>
      <c r="E166" s="249">
        <v>281.33333333333326</v>
      </c>
      <c r="F166" s="249">
        <v>277.01666666666659</v>
      </c>
      <c r="G166" s="249">
        <v>272.38333333333321</v>
      </c>
      <c r="H166" s="249">
        <v>290.2833333333333</v>
      </c>
      <c r="I166" s="249">
        <v>294.91666666666663</v>
      </c>
      <c r="J166" s="249">
        <v>299.23333333333335</v>
      </c>
      <c r="K166" s="248">
        <v>290.60000000000002</v>
      </c>
      <c r="L166" s="248">
        <v>281.64999999999998</v>
      </c>
      <c r="M166" s="248">
        <v>14.21749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1158.55</v>
      </c>
      <c r="D167" s="249">
        <v>1163.3666666666666</v>
      </c>
      <c r="E167" s="249">
        <v>1128.833333333333</v>
      </c>
      <c r="F167" s="249">
        <v>1099.1166666666666</v>
      </c>
      <c r="G167" s="249">
        <v>1064.583333333333</v>
      </c>
      <c r="H167" s="249">
        <v>1193.083333333333</v>
      </c>
      <c r="I167" s="249">
        <v>1227.6166666666663</v>
      </c>
      <c r="J167" s="249">
        <v>1257.333333333333</v>
      </c>
      <c r="K167" s="248">
        <v>1197.9000000000001</v>
      </c>
      <c r="L167" s="248">
        <v>1133.6500000000001</v>
      </c>
      <c r="M167" s="248">
        <v>0.27060000000000001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95.1</v>
      </c>
      <c r="D168" s="249">
        <v>96.033333333333346</v>
      </c>
      <c r="E168" s="249">
        <v>93.566666666666691</v>
      </c>
      <c r="F168" s="249">
        <v>92.033333333333346</v>
      </c>
      <c r="G168" s="249">
        <v>89.566666666666691</v>
      </c>
      <c r="H168" s="249">
        <v>97.566666666666691</v>
      </c>
      <c r="I168" s="249">
        <v>100.03333333333336</v>
      </c>
      <c r="J168" s="249">
        <v>101.56666666666669</v>
      </c>
      <c r="K168" s="248">
        <v>98.5</v>
      </c>
      <c r="L168" s="248">
        <v>94.5</v>
      </c>
      <c r="M168" s="248">
        <v>142.79179999999999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1622</v>
      </c>
      <c r="D169" s="249">
        <v>1638.3</v>
      </c>
      <c r="E169" s="249">
        <v>1593.6999999999998</v>
      </c>
      <c r="F169" s="249">
        <v>1565.3999999999999</v>
      </c>
      <c r="G169" s="249">
        <v>1520.7999999999997</v>
      </c>
      <c r="H169" s="249">
        <v>1666.6</v>
      </c>
      <c r="I169" s="249">
        <v>1711.1999999999998</v>
      </c>
      <c r="J169" s="249">
        <v>1739.5</v>
      </c>
      <c r="K169" s="248">
        <v>1682.9</v>
      </c>
      <c r="L169" s="248">
        <v>1610</v>
      </c>
      <c r="M169" s="248">
        <v>3.33351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40.9</v>
      </c>
      <c r="D170" s="249">
        <v>41.483333333333327</v>
      </c>
      <c r="E170" s="249">
        <v>40.016666666666652</v>
      </c>
      <c r="F170" s="249">
        <v>39.133333333333326</v>
      </c>
      <c r="G170" s="249">
        <v>37.66666666666665</v>
      </c>
      <c r="H170" s="249">
        <v>42.366666666666653</v>
      </c>
      <c r="I170" s="249">
        <v>43.833333333333336</v>
      </c>
      <c r="J170" s="249">
        <v>44.716666666666654</v>
      </c>
      <c r="K170" s="248">
        <v>42.95</v>
      </c>
      <c r="L170" s="248">
        <v>40.6</v>
      </c>
      <c r="M170" s="248">
        <v>109.30509000000001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2624.8</v>
      </c>
      <c r="D171" s="249">
        <v>2621.7999999999997</v>
      </c>
      <c r="E171" s="249">
        <v>2598.9999999999995</v>
      </c>
      <c r="F171" s="249">
        <v>2573.1999999999998</v>
      </c>
      <c r="G171" s="249">
        <v>2550.3999999999996</v>
      </c>
      <c r="H171" s="249">
        <v>2647.5999999999995</v>
      </c>
      <c r="I171" s="249">
        <v>2670.3999999999996</v>
      </c>
      <c r="J171" s="249">
        <v>2696.1999999999994</v>
      </c>
      <c r="K171" s="248">
        <v>2644.6</v>
      </c>
      <c r="L171" s="248">
        <v>2596</v>
      </c>
      <c r="M171" s="248">
        <v>0.11441999999999999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3229.3</v>
      </c>
      <c r="D172" s="249">
        <v>3248.6833333333329</v>
      </c>
      <c r="E172" s="249">
        <v>3180.6166666666659</v>
      </c>
      <c r="F172" s="249">
        <v>3131.9333333333329</v>
      </c>
      <c r="G172" s="249">
        <v>3063.8666666666659</v>
      </c>
      <c r="H172" s="249">
        <v>3297.3666666666659</v>
      </c>
      <c r="I172" s="249">
        <v>3365.4333333333325</v>
      </c>
      <c r="J172" s="249">
        <v>3414.1166666666659</v>
      </c>
      <c r="K172" s="248">
        <v>3316.75</v>
      </c>
      <c r="L172" s="248">
        <v>3200</v>
      </c>
      <c r="M172" s="248">
        <v>8.7529999999999997E-2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167.95</v>
      </c>
      <c r="D173" s="249">
        <v>174.63333333333335</v>
      </c>
      <c r="E173" s="249">
        <v>158.8666666666667</v>
      </c>
      <c r="F173" s="249">
        <v>149.78333333333336</v>
      </c>
      <c r="G173" s="249">
        <v>134.01666666666671</v>
      </c>
      <c r="H173" s="249">
        <v>183.7166666666667</v>
      </c>
      <c r="I173" s="249">
        <v>199.48333333333335</v>
      </c>
      <c r="J173" s="249">
        <v>208.56666666666669</v>
      </c>
      <c r="K173" s="248">
        <v>190.4</v>
      </c>
      <c r="L173" s="248">
        <v>165.55</v>
      </c>
      <c r="M173" s="248">
        <v>102.00013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1612.3</v>
      </c>
      <c r="D174" s="249">
        <v>1628.0666666666668</v>
      </c>
      <c r="E174" s="249">
        <v>1590.1333333333337</v>
      </c>
      <c r="F174" s="249">
        <v>1567.9666666666669</v>
      </c>
      <c r="G174" s="249">
        <v>1530.0333333333338</v>
      </c>
      <c r="H174" s="249">
        <v>1650.2333333333336</v>
      </c>
      <c r="I174" s="249">
        <v>1688.1666666666665</v>
      </c>
      <c r="J174" s="249">
        <v>1710.3333333333335</v>
      </c>
      <c r="K174" s="248">
        <v>1666</v>
      </c>
      <c r="L174" s="248">
        <v>1605.9</v>
      </c>
      <c r="M174" s="248">
        <v>5.5787000000000004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1345.1</v>
      </c>
      <c r="D175" s="249">
        <v>1341.8666666666666</v>
      </c>
      <c r="E175" s="249">
        <v>1330.7333333333331</v>
      </c>
      <c r="F175" s="249">
        <v>1316.3666666666666</v>
      </c>
      <c r="G175" s="249">
        <v>1305.2333333333331</v>
      </c>
      <c r="H175" s="249">
        <v>1356.2333333333331</v>
      </c>
      <c r="I175" s="249">
        <v>1367.3666666666668</v>
      </c>
      <c r="J175" s="249">
        <v>1381.7333333333331</v>
      </c>
      <c r="K175" s="248">
        <v>1353</v>
      </c>
      <c r="L175" s="248">
        <v>1327.5</v>
      </c>
      <c r="M175" s="248">
        <v>0.36765999999999999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440.4</v>
      </c>
      <c r="D176" s="249">
        <v>430.81666666666666</v>
      </c>
      <c r="E176" s="249">
        <v>419.63333333333333</v>
      </c>
      <c r="F176" s="249">
        <v>398.86666666666667</v>
      </c>
      <c r="G176" s="249">
        <v>387.68333333333334</v>
      </c>
      <c r="H176" s="249">
        <v>451.58333333333331</v>
      </c>
      <c r="I176" s="249">
        <v>462.76666666666659</v>
      </c>
      <c r="J176" s="249">
        <v>483.5333333333333</v>
      </c>
      <c r="K176" s="248">
        <v>442</v>
      </c>
      <c r="L176" s="248">
        <v>410.05</v>
      </c>
      <c r="M176" s="248">
        <v>61.270380000000003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1167.05</v>
      </c>
      <c r="D177" s="249">
        <v>1168.5833333333333</v>
      </c>
      <c r="E177" s="249">
        <v>1141.2666666666664</v>
      </c>
      <c r="F177" s="249">
        <v>1115.4833333333331</v>
      </c>
      <c r="G177" s="249">
        <v>1088.1666666666663</v>
      </c>
      <c r="H177" s="249">
        <v>1194.3666666666666</v>
      </c>
      <c r="I177" s="249">
        <v>1221.6833333333336</v>
      </c>
      <c r="J177" s="249">
        <v>1247.4666666666667</v>
      </c>
      <c r="K177" s="248">
        <v>1195.9000000000001</v>
      </c>
      <c r="L177" s="248">
        <v>1142.8</v>
      </c>
      <c r="M177" s="248">
        <v>0.21797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1943.8</v>
      </c>
      <c r="D178" s="249">
        <v>1976.4333333333334</v>
      </c>
      <c r="E178" s="249">
        <v>1889.3666666666668</v>
      </c>
      <c r="F178" s="249">
        <v>1834.9333333333334</v>
      </c>
      <c r="G178" s="249">
        <v>1747.8666666666668</v>
      </c>
      <c r="H178" s="249">
        <v>2030.8666666666668</v>
      </c>
      <c r="I178" s="249">
        <v>2117.9333333333334</v>
      </c>
      <c r="J178" s="249">
        <v>2172.3666666666668</v>
      </c>
      <c r="K178" s="248">
        <v>2063.5</v>
      </c>
      <c r="L178" s="248">
        <v>1922</v>
      </c>
      <c r="M178" s="248">
        <v>1.4571099999999999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472.15</v>
      </c>
      <c r="D179" s="249">
        <v>475.83333333333331</v>
      </c>
      <c r="E179" s="249">
        <v>466.81666666666661</v>
      </c>
      <c r="F179" s="249">
        <v>461.48333333333329</v>
      </c>
      <c r="G179" s="249">
        <v>452.46666666666658</v>
      </c>
      <c r="H179" s="249">
        <v>481.16666666666663</v>
      </c>
      <c r="I179" s="249">
        <v>490.18333333333339</v>
      </c>
      <c r="J179" s="249">
        <v>495.51666666666665</v>
      </c>
      <c r="K179" s="248">
        <v>484.85</v>
      </c>
      <c r="L179" s="248">
        <v>470.5</v>
      </c>
      <c r="M179" s="248">
        <v>0.48581000000000002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884.35</v>
      </c>
      <c r="D180" s="249">
        <v>885.51666666666677</v>
      </c>
      <c r="E180" s="249">
        <v>870.83333333333348</v>
      </c>
      <c r="F180" s="249">
        <v>857.31666666666672</v>
      </c>
      <c r="G180" s="249">
        <v>842.63333333333344</v>
      </c>
      <c r="H180" s="249">
        <v>899.03333333333353</v>
      </c>
      <c r="I180" s="249">
        <v>913.7166666666667</v>
      </c>
      <c r="J180" s="249">
        <v>927.23333333333358</v>
      </c>
      <c r="K180" s="248">
        <v>900.2</v>
      </c>
      <c r="L180" s="248">
        <v>872</v>
      </c>
      <c r="M180" s="248">
        <v>8.2826199999999996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442.8</v>
      </c>
      <c r="D181" s="249">
        <v>449.08333333333331</v>
      </c>
      <c r="E181" s="249">
        <v>429.36666666666662</v>
      </c>
      <c r="F181" s="249">
        <v>415.93333333333328</v>
      </c>
      <c r="G181" s="249">
        <v>396.21666666666658</v>
      </c>
      <c r="H181" s="249">
        <v>462.51666666666665</v>
      </c>
      <c r="I181" s="249">
        <v>482.23333333333335</v>
      </c>
      <c r="J181" s="249">
        <v>495.66666666666669</v>
      </c>
      <c r="K181" s="248">
        <v>468.8</v>
      </c>
      <c r="L181" s="248">
        <v>435.65</v>
      </c>
      <c r="M181" s="248">
        <v>0.87458000000000002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1254.4000000000001</v>
      </c>
      <c r="D182" s="249">
        <v>1268.1000000000001</v>
      </c>
      <c r="E182" s="249">
        <v>1236.3000000000002</v>
      </c>
      <c r="F182" s="249">
        <v>1218.2</v>
      </c>
      <c r="G182" s="249">
        <v>1186.4000000000001</v>
      </c>
      <c r="H182" s="249">
        <v>1286.2000000000003</v>
      </c>
      <c r="I182" s="249">
        <v>1318</v>
      </c>
      <c r="J182" s="249">
        <v>1336.1000000000004</v>
      </c>
      <c r="K182" s="248">
        <v>1299.9000000000001</v>
      </c>
      <c r="L182" s="248">
        <v>1250</v>
      </c>
      <c r="M182" s="248">
        <v>5.0132399999999997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335.65</v>
      </c>
      <c r="D183" s="249">
        <v>332.41666666666663</v>
      </c>
      <c r="E183" s="249">
        <v>326.38333333333327</v>
      </c>
      <c r="F183" s="249">
        <v>317.11666666666662</v>
      </c>
      <c r="G183" s="249">
        <v>311.08333333333326</v>
      </c>
      <c r="H183" s="249">
        <v>341.68333333333328</v>
      </c>
      <c r="I183" s="249">
        <v>347.71666666666658</v>
      </c>
      <c r="J183" s="249">
        <v>356.98333333333329</v>
      </c>
      <c r="K183" s="248">
        <v>338.45</v>
      </c>
      <c r="L183" s="248">
        <v>323.14999999999998</v>
      </c>
      <c r="M183" s="248">
        <v>23.687100000000001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380.15</v>
      </c>
      <c r="D184" s="249">
        <v>384.4666666666667</v>
      </c>
      <c r="E184" s="249">
        <v>371.68333333333339</v>
      </c>
      <c r="F184" s="249">
        <v>363.2166666666667</v>
      </c>
      <c r="G184" s="249">
        <v>350.43333333333339</v>
      </c>
      <c r="H184" s="249">
        <v>392.93333333333339</v>
      </c>
      <c r="I184" s="249">
        <v>405.7166666666667</v>
      </c>
      <c r="J184" s="249">
        <v>414.18333333333339</v>
      </c>
      <c r="K184" s="248">
        <v>397.25</v>
      </c>
      <c r="L184" s="248">
        <v>376</v>
      </c>
      <c r="M184" s="248">
        <v>3.8164099999999999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1732.9</v>
      </c>
      <c r="D185" s="249">
        <v>1744.3833333333332</v>
      </c>
      <c r="E185" s="249">
        <v>1716.3666666666663</v>
      </c>
      <c r="F185" s="249">
        <v>1699.833333333333</v>
      </c>
      <c r="G185" s="249">
        <v>1671.8166666666662</v>
      </c>
      <c r="H185" s="249">
        <v>1760.9166666666665</v>
      </c>
      <c r="I185" s="249">
        <v>1788.9333333333334</v>
      </c>
      <c r="J185" s="249">
        <v>1805.4666666666667</v>
      </c>
      <c r="K185" s="248">
        <v>1772.4</v>
      </c>
      <c r="L185" s="248">
        <v>1727.85</v>
      </c>
      <c r="M185" s="248">
        <v>4.0991499999999998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717.8</v>
      </c>
      <c r="D186" s="249">
        <v>719.41666666666663</v>
      </c>
      <c r="E186" s="249">
        <v>689.93333333333328</v>
      </c>
      <c r="F186" s="249">
        <v>662.06666666666661</v>
      </c>
      <c r="G186" s="249">
        <v>632.58333333333326</v>
      </c>
      <c r="H186" s="249">
        <v>747.2833333333333</v>
      </c>
      <c r="I186" s="249">
        <v>776.76666666666665</v>
      </c>
      <c r="J186" s="249">
        <v>804.63333333333333</v>
      </c>
      <c r="K186" s="248">
        <v>748.9</v>
      </c>
      <c r="L186" s="248">
        <v>691.55</v>
      </c>
      <c r="M186" s="248">
        <v>7.9566299999999996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330</v>
      </c>
      <c r="D187" s="249">
        <v>334.81666666666666</v>
      </c>
      <c r="E187" s="249">
        <v>324.18333333333334</v>
      </c>
      <c r="F187" s="249">
        <v>318.36666666666667</v>
      </c>
      <c r="G187" s="249">
        <v>307.73333333333335</v>
      </c>
      <c r="H187" s="249">
        <v>340.63333333333333</v>
      </c>
      <c r="I187" s="249">
        <v>351.26666666666665</v>
      </c>
      <c r="J187" s="249">
        <v>357.08333333333331</v>
      </c>
      <c r="K187" s="248">
        <v>345.45</v>
      </c>
      <c r="L187" s="248">
        <v>329</v>
      </c>
      <c r="M187" s="248">
        <v>2.9758100000000001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1914.25</v>
      </c>
      <c r="D188" s="249">
        <v>1921.3999999999999</v>
      </c>
      <c r="E188" s="249">
        <v>1892.8499999999997</v>
      </c>
      <c r="F188" s="249">
        <v>1871.4499999999998</v>
      </c>
      <c r="G188" s="249">
        <v>1842.8999999999996</v>
      </c>
      <c r="H188" s="249">
        <v>1942.7999999999997</v>
      </c>
      <c r="I188" s="249">
        <v>1971.35</v>
      </c>
      <c r="J188" s="249">
        <v>1992.7499999999998</v>
      </c>
      <c r="K188" s="248">
        <v>1949.95</v>
      </c>
      <c r="L188" s="248">
        <v>1900</v>
      </c>
      <c r="M188" s="248">
        <v>0.43681999999999999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739.55</v>
      </c>
      <c r="D189" s="249">
        <v>747.61666666666667</v>
      </c>
      <c r="E189" s="249">
        <v>725.98333333333335</v>
      </c>
      <c r="F189" s="249">
        <v>712.41666666666663</v>
      </c>
      <c r="G189" s="249">
        <v>690.7833333333333</v>
      </c>
      <c r="H189" s="249">
        <v>761.18333333333339</v>
      </c>
      <c r="I189" s="249">
        <v>782.81666666666683</v>
      </c>
      <c r="J189" s="249">
        <v>796.38333333333344</v>
      </c>
      <c r="K189" s="248">
        <v>769.25</v>
      </c>
      <c r="L189" s="248">
        <v>734.05</v>
      </c>
      <c r="M189" s="248">
        <v>0.80939000000000005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247.05</v>
      </c>
      <c r="D190" s="249">
        <v>249.43333333333331</v>
      </c>
      <c r="E190" s="249">
        <v>242.86666666666662</v>
      </c>
      <c r="F190" s="249">
        <v>238.68333333333331</v>
      </c>
      <c r="G190" s="249">
        <v>232.11666666666662</v>
      </c>
      <c r="H190" s="249">
        <v>253.61666666666662</v>
      </c>
      <c r="I190" s="249">
        <v>260.18333333333328</v>
      </c>
      <c r="J190" s="249">
        <v>264.36666666666662</v>
      </c>
      <c r="K190" s="248">
        <v>256</v>
      </c>
      <c r="L190" s="248">
        <v>245.25</v>
      </c>
      <c r="M190" s="248">
        <v>1.8405499999999999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3039.25</v>
      </c>
      <c r="D191" s="249">
        <v>3064.7666666666664</v>
      </c>
      <c r="E191" s="249">
        <v>2990.5333333333328</v>
      </c>
      <c r="F191" s="249">
        <v>2941.8166666666666</v>
      </c>
      <c r="G191" s="249">
        <v>2867.583333333333</v>
      </c>
      <c r="H191" s="249">
        <v>3113.4833333333327</v>
      </c>
      <c r="I191" s="249">
        <v>3187.7166666666662</v>
      </c>
      <c r="J191" s="249">
        <v>3236.4333333333325</v>
      </c>
      <c r="K191" s="248">
        <v>3139</v>
      </c>
      <c r="L191" s="248">
        <v>3016.05</v>
      </c>
      <c r="M191" s="248">
        <v>2.0478700000000001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513.5</v>
      </c>
      <c r="D192" s="249">
        <v>520.2833333333333</v>
      </c>
      <c r="E192" s="249">
        <v>504.21666666666658</v>
      </c>
      <c r="F192" s="249">
        <v>494.93333333333328</v>
      </c>
      <c r="G192" s="249">
        <v>478.86666666666656</v>
      </c>
      <c r="H192" s="249">
        <v>529.56666666666661</v>
      </c>
      <c r="I192" s="249">
        <v>545.63333333333321</v>
      </c>
      <c r="J192" s="249">
        <v>554.91666666666663</v>
      </c>
      <c r="K192" s="248">
        <v>536.35</v>
      </c>
      <c r="L192" s="248">
        <v>511</v>
      </c>
      <c r="M192" s="248">
        <v>12.21529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552.70000000000005</v>
      </c>
      <c r="D193" s="249">
        <v>559.7166666666667</v>
      </c>
      <c r="E193" s="249">
        <v>543.48333333333335</v>
      </c>
      <c r="F193" s="249">
        <v>534.26666666666665</v>
      </c>
      <c r="G193" s="249">
        <v>518.0333333333333</v>
      </c>
      <c r="H193" s="249">
        <v>568.93333333333339</v>
      </c>
      <c r="I193" s="249">
        <v>585.16666666666674</v>
      </c>
      <c r="J193" s="249">
        <v>594.38333333333344</v>
      </c>
      <c r="K193" s="248">
        <v>575.95000000000005</v>
      </c>
      <c r="L193" s="248">
        <v>550.5</v>
      </c>
      <c r="M193" s="248">
        <v>12.40001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92.5</v>
      </c>
      <c r="D194" s="249">
        <v>94.316666666666663</v>
      </c>
      <c r="E194" s="249">
        <v>89.283333333333331</v>
      </c>
      <c r="F194" s="249">
        <v>86.066666666666663</v>
      </c>
      <c r="G194" s="249">
        <v>81.033333333333331</v>
      </c>
      <c r="H194" s="249">
        <v>97.533333333333331</v>
      </c>
      <c r="I194" s="249">
        <v>102.56666666666666</v>
      </c>
      <c r="J194" s="249">
        <v>105.78333333333333</v>
      </c>
      <c r="K194" s="248">
        <v>99.35</v>
      </c>
      <c r="L194" s="248">
        <v>91.1</v>
      </c>
      <c r="M194" s="248">
        <v>24.762640000000001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134.44999999999999</v>
      </c>
      <c r="D195" s="249">
        <v>137.81666666666669</v>
      </c>
      <c r="E195" s="249">
        <v>130.23333333333338</v>
      </c>
      <c r="F195" s="249">
        <v>126.01666666666668</v>
      </c>
      <c r="G195" s="249">
        <v>118.43333333333337</v>
      </c>
      <c r="H195" s="249">
        <v>142.03333333333339</v>
      </c>
      <c r="I195" s="249">
        <v>149.6166666666667</v>
      </c>
      <c r="J195" s="249">
        <v>153.8333333333334</v>
      </c>
      <c r="K195" s="248">
        <v>145.4</v>
      </c>
      <c r="L195" s="248">
        <v>133.6</v>
      </c>
      <c r="M195" s="248">
        <v>44.439250000000001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267.75</v>
      </c>
      <c r="D196" s="249">
        <v>270.15000000000003</v>
      </c>
      <c r="E196" s="249">
        <v>264.65000000000009</v>
      </c>
      <c r="F196" s="249">
        <v>261.55000000000007</v>
      </c>
      <c r="G196" s="249">
        <v>256.05000000000013</v>
      </c>
      <c r="H196" s="249">
        <v>273.25000000000006</v>
      </c>
      <c r="I196" s="249">
        <v>278.74999999999994</v>
      </c>
      <c r="J196" s="249">
        <v>281.85000000000002</v>
      </c>
      <c r="K196" s="248">
        <v>275.64999999999998</v>
      </c>
      <c r="L196" s="248">
        <v>267.05</v>
      </c>
      <c r="M196" s="248">
        <v>5.4000899999999996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1023.05</v>
      </c>
      <c r="D197" s="249">
        <v>1036.0666666666668</v>
      </c>
      <c r="E197" s="249">
        <v>1004.6333333333337</v>
      </c>
      <c r="F197" s="249">
        <v>986.21666666666681</v>
      </c>
      <c r="G197" s="249">
        <v>954.78333333333364</v>
      </c>
      <c r="H197" s="249">
        <v>1054.4833333333336</v>
      </c>
      <c r="I197" s="249">
        <v>1085.9166666666665</v>
      </c>
      <c r="J197" s="249">
        <v>1104.3333333333337</v>
      </c>
      <c r="K197" s="248">
        <v>1067.5</v>
      </c>
      <c r="L197" s="248">
        <v>1017.65</v>
      </c>
      <c r="M197" s="248">
        <v>1.57856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1040.3499999999999</v>
      </c>
      <c r="D198" s="249">
        <v>1042.8666666666666</v>
      </c>
      <c r="E198" s="249">
        <v>1032.4833333333331</v>
      </c>
      <c r="F198" s="249">
        <v>1024.6166666666666</v>
      </c>
      <c r="G198" s="249">
        <v>1014.2333333333331</v>
      </c>
      <c r="H198" s="249">
        <v>1050.7333333333331</v>
      </c>
      <c r="I198" s="249">
        <v>1061.1166666666668</v>
      </c>
      <c r="J198" s="249">
        <v>1068.9833333333331</v>
      </c>
      <c r="K198" s="248">
        <v>1053.25</v>
      </c>
      <c r="L198" s="248">
        <v>1035</v>
      </c>
      <c r="M198" s="248">
        <v>28.786580000000001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2228.6</v>
      </c>
      <c r="D199" s="249">
        <v>2252.7166666666667</v>
      </c>
      <c r="E199" s="249">
        <v>2193.5333333333333</v>
      </c>
      <c r="F199" s="249">
        <v>2158.4666666666667</v>
      </c>
      <c r="G199" s="249">
        <v>2099.2833333333333</v>
      </c>
      <c r="H199" s="249">
        <v>2287.7833333333333</v>
      </c>
      <c r="I199" s="249">
        <v>2346.9666666666667</v>
      </c>
      <c r="J199" s="249">
        <v>2382.0333333333333</v>
      </c>
      <c r="K199" s="248">
        <v>2311.9</v>
      </c>
      <c r="L199" s="248">
        <v>2217.65</v>
      </c>
      <c r="M199" s="248">
        <v>2.2934800000000002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1617.6</v>
      </c>
      <c r="D200" s="249">
        <v>1622.9833333333333</v>
      </c>
      <c r="E200" s="249">
        <v>1601.1666666666667</v>
      </c>
      <c r="F200" s="249">
        <v>1584.7333333333333</v>
      </c>
      <c r="G200" s="249">
        <v>1562.9166666666667</v>
      </c>
      <c r="H200" s="249">
        <v>1639.4166666666667</v>
      </c>
      <c r="I200" s="249">
        <v>1661.2333333333333</v>
      </c>
      <c r="J200" s="249">
        <v>1677.6666666666667</v>
      </c>
      <c r="K200" s="248">
        <v>1644.8</v>
      </c>
      <c r="L200" s="248">
        <v>1606.55</v>
      </c>
      <c r="M200" s="248">
        <v>46.34599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575.4</v>
      </c>
      <c r="D201" s="249">
        <v>578.86666666666667</v>
      </c>
      <c r="E201" s="249">
        <v>567.83333333333337</v>
      </c>
      <c r="F201" s="249">
        <v>560.26666666666665</v>
      </c>
      <c r="G201" s="249">
        <v>549.23333333333335</v>
      </c>
      <c r="H201" s="249">
        <v>586.43333333333339</v>
      </c>
      <c r="I201" s="249">
        <v>597.4666666666667</v>
      </c>
      <c r="J201" s="249">
        <v>605.03333333333342</v>
      </c>
      <c r="K201" s="248">
        <v>589.9</v>
      </c>
      <c r="L201" s="248">
        <v>571.29999999999995</v>
      </c>
      <c r="M201" s="248">
        <v>26.943919999999999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75.7</v>
      </c>
      <c r="D202" s="249">
        <v>77.066666666666663</v>
      </c>
      <c r="E202" s="249">
        <v>73.383333333333326</v>
      </c>
      <c r="F202" s="249">
        <v>71.066666666666663</v>
      </c>
      <c r="G202" s="249">
        <v>67.383333333333326</v>
      </c>
      <c r="H202" s="249">
        <v>79.383333333333326</v>
      </c>
      <c r="I202" s="249">
        <v>83.066666666666663</v>
      </c>
      <c r="J202" s="249">
        <v>85.383333333333326</v>
      </c>
      <c r="K202" s="248">
        <v>80.75</v>
      </c>
      <c r="L202" s="248">
        <v>74.75</v>
      </c>
      <c r="M202" s="248">
        <v>118.92786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642.54999999999995</v>
      </c>
      <c r="D203" s="249">
        <v>650.93333333333328</v>
      </c>
      <c r="E203" s="249">
        <v>633.11666666666656</v>
      </c>
      <c r="F203" s="249">
        <v>623.68333333333328</v>
      </c>
      <c r="G203" s="249">
        <v>605.86666666666656</v>
      </c>
      <c r="H203" s="249">
        <v>660.36666666666656</v>
      </c>
      <c r="I203" s="249">
        <v>678.18333333333339</v>
      </c>
      <c r="J203" s="249">
        <v>687.61666666666656</v>
      </c>
      <c r="K203" s="248">
        <v>668.75</v>
      </c>
      <c r="L203" s="248">
        <v>641.5</v>
      </c>
      <c r="M203" s="248">
        <v>0.28349999999999997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908.1</v>
      </c>
      <c r="D204" s="249">
        <v>915.36666666666667</v>
      </c>
      <c r="E204" s="249">
        <v>898.73333333333335</v>
      </c>
      <c r="F204" s="249">
        <v>889.36666666666667</v>
      </c>
      <c r="G204" s="249">
        <v>872.73333333333335</v>
      </c>
      <c r="H204" s="249">
        <v>924.73333333333335</v>
      </c>
      <c r="I204" s="249">
        <v>941.36666666666679</v>
      </c>
      <c r="J204" s="249">
        <v>950.73333333333335</v>
      </c>
      <c r="K204" s="248">
        <v>932</v>
      </c>
      <c r="L204" s="248">
        <v>906</v>
      </c>
      <c r="M204" s="248">
        <v>1.8300799999999999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904.5</v>
      </c>
      <c r="D205" s="249">
        <v>905.85</v>
      </c>
      <c r="E205" s="249">
        <v>894.7</v>
      </c>
      <c r="F205" s="249">
        <v>884.9</v>
      </c>
      <c r="G205" s="249">
        <v>873.75</v>
      </c>
      <c r="H205" s="249">
        <v>915.65000000000009</v>
      </c>
      <c r="I205" s="249">
        <v>926.8</v>
      </c>
      <c r="J205" s="249">
        <v>936.60000000000014</v>
      </c>
      <c r="K205" s="248">
        <v>917</v>
      </c>
      <c r="L205" s="248">
        <v>896.05</v>
      </c>
      <c r="M205" s="248">
        <v>0.16716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1156.3</v>
      </c>
      <c r="D206" s="249">
        <v>1163.2</v>
      </c>
      <c r="E206" s="249">
        <v>1144.5</v>
      </c>
      <c r="F206" s="249">
        <v>1132.7</v>
      </c>
      <c r="G206" s="249">
        <v>1114</v>
      </c>
      <c r="H206" s="249">
        <v>1175</v>
      </c>
      <c r="I206" s="249">
        <v>1193.7000000000003</v>
      </c>
      <c r="J206" s="249">
        <v>1205.5</v>
      </c>
      <c r="K206" s="248">
        <v>1181.9000000000001</v>
      </c>
      <c r="L206" s="248">
        <v>1151.4000000000001</v>
      </c>
      <c r="M206" s="248">
        <v>5.2600499999999997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2757.45</v>
      </c>
      <c r="D207" s="249">
        <v>2764.1666666666665</v>
      </c>
      <c r="E207" s="249">
        <v>2730.2833333333328</v>
      </c>
      <c r="F207" s="249">
        <v>2703.1166666666663</v>
      </c>
      <c r="G207" s="249">
        <v>2669.2333333333327</v>
      </c>
      <c r="H207" s="249">
        <v>2791.333333333333</v>
      </c>
      <c r="I207" s="249">
        <v>2825.2166666666672</v>
      </c>
      <c r="J207" s="249">
        <v>2852.3833333333332</v>
      </c>
      <c r="K207" s="248">
        <v>2798.05</v>
      </c>
      <c r="L207" s="248">
        <v>2737</v>
      </c>
      <c r="M207" s="248">
        <v>3.2845499999999999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354.1</v>
      </c>
      <c r="D208" s="249">
        <v>360.5333333333333</v>
      </c>
      <c r="E208" s="249">
        <v>343.56666666666661</v>
      </c>
      <c r="F208" s="249">
        <v>333.0333333333333</v>
      </c>
      <c r="G208" s="249">
        <v>316.06666666666661</v>
      </c>
      <c r="H208" s="249">
        <v>371.06666666666661</v>
      </c>
      <c r="I208" s="249">
        <v>388.0333333333333</v>
      </c>
      <c r="J208" s="249">
        <v>398.56666666666661</v>
      </c>
      <c r="K208" s="248">
        <v>377.5</v>
      </c>
      <c r="L208" s="248">
        <v>350</v>
      </c>
      <c r="M208" s="248">
        <v>3.6819899999999999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457.15</v>
      </c>
      <c r="D209" s="249">
        <v>457.64999999999992</v>
      </c>
      <c r="E209" s="249">
        <v>451.39999999999986</v>
      </c>
      <c r="F209" s="249">
        <v>445.64999999999992</v>
      </c>
      <c r="G209" s="249">
        <v>439.39999999999986</v>
      </c>
      <c r="H209" s="249">
        <v>463.39999999999986</v>
      </c>
      <c r="I209" s="249">
        <v>469.65</v>
      </c>
      <c r="J209" s="249">
        <v>475.39999999999986</v>
      </c>
      <c r="K209" s="248">
        <v>463.9</v>
      </c>
      <c r="L209" s="248">
        <v>451.9</v>
      </c>
      <c r="M209" s="248">
        <v>55.571330000000003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1346.8</v>
      </c>
      <c r="D210" s="249">
        <v>1359.3833333333334</v>
      </c>
      <c r="E210" s="249">
        <v>1324.5166666666669</v>
      </c>
      <c r="F210" s="249">
        <v>1302.2333333333333</v>
      </c>
      <c r="G210" s="249">
        <v>1267.3666666666668</v>
      </c>
      <c r="H210" s="249">
        <v>1381.666666666667</v>
      </c>
      <c r="I210" s="249">
        <v>1416.5333333333333</v>
      </c>
      <c r="J210" s="249">
        <v>1438.8166666666671</v>
      </c>
      <c r="K210" s="248">
        <v>1394.25</v>
      </c>
      <c r="L210" s="248">
        <v>1337.1</v>
      </c>
      <c r="M210" s="248">
        <v>0.61721000000000004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2582.0500000000002</v>
      </c>
      <c r="D211" s="249">
        <v>2605.8333333333335</v>
      </c>
      <c r="E211" s="249">
        <v>2536.2666666666669</v>
      </c>
      <c r="F211" s="249">
        <v>2490.4833333333336</v>
      </c>
      <c r="G211" s="249">
        <v>2420.916666666667</v>
      </c>
      <c r="H211" s="249">
        <v>2651.6166666666668</v>
      </c>
      <c r="I211" s="249">
        <v>2721.1833333333334</v>
      </c>
      <c r="J211" s="249">
        <v>2766.9666666666667</v>
      </c>
      <c r="K211" s="248">
        <v>2675.4</v>
      </c>
      <c r="L211" s="248">
        <v>2560.0500000000002</v>
      </c>
      <c r="M211" s="248">
        <v>9.5515100000000004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110.1</v>
      </c>
      <c r="D212" s="249">
        <v>110.81666666666668</v>
      </c>
      <c r="E212" s="249">
        <v>108.43333333333335</v>
      </c>
      <c r="F212" s="249">
        <v>106.76666666666668</v>
      </c>
      <c r="G212" s="249">
        <v>104.38333333333335</v>
      </c>
      <c r="H212" s="249">
        <v>112.48333333333335</v>
      </c>
      <c r="I212" s="249">
        <v>114.86666666666667</v>
      </c>
      <c r="J212" s="249">
        <v>116.53333333333335</v>
      </c>
      <c r="K212" s="248">
        <v>113.2</v>
      </c>
      <c r="L212" s="248">
        <v>109.15</v>
      </c>
      <c r="M212" s="248">
        <v>23.924869999999999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232</v>
      </c>
      <c r="D213" s="249">
        <v>235.15</v>
      </c>
      <c r="E213" s="249">
        <v>227.95000000000002</v>
      </c>
      <c r="F213" s="249">
        <v>223.9</v>
      </c>
      <c r="G213" s="249">
        <v>216.70000000000002</v>
      </c>
      <c r="H213" s="249">
        <v>239.20000000000002</v>
      </c>
      <c r="I213" s="249">
        <v>246.4</v>
      </c>
      <c r="J213" s="249">
        <v>250.45000000000002</v>
      </c>
      <c r="K213" s="248">
        <v>242.35</v>
      </c>
      <c r="L213" s="248">
        <v>231.1</v>
      </c>
      <c r="M213" s="248">
        <v>40.16854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2666.2</v>
      </c>
      <c r="D214" s="249">
        <v>2670.4833333333336</v>
      </c>
      <c r="E214" s="249">
        <v>2645.8166666666671</v>
      </c>
      <c r="F214" s="249">
        <v>2625.4333333333334</v>
      </c>
      <c r="G214" s="249">
        <v>2600.7666666666669</v>
      </c>
      <c r="H214" s="249">
        <v>2690.8666666666672</v>
      </c>
      <c r="I214" s="249">
        <v>2715.5333333333333</v>
      </c>
      <c r="J214" s="249">
        <v>2735.9166666666674</v>
      </c>
      <c r="K214" s="248">
        <v>2695.15</v>
      </c>
      <c r="L214" s="248">
        <v>2650.1</v>
      </c>
      <c r="M214" s="248">
        <v>7.7909199999999998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323.35000000000002</v>
      </c>
      <c r="D215" s="249">
        <v>325.45</v>
      </c>
      <c r="E215" s="249">
        <v>317.89999999999998</v>
      </c>
      <c r="F215" s="249">
        <v>312.45</v>
      </c>
      <c r="G215" s="249">
        <v>304.89999999999998</v>
      </c>
      <c r="H215" s="249">
        <v>330.9</v>
      </c>
      <c r="I215" s="249">
        <v>338.45000000000005</v>
      </c>
      <c r="J215" s="249">
        <v>343.9</v>
      </c>
      <c r="K215" s="248">
        <v>333</v>
      </c>
      <c r="L215" s="248">
        <v>320</v>
      </c>
      <c r="M215" s="248">
        <v>7.9039400000000004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3373.4</v>
      </c>
      <c r="D216" s="249">
        <v>3377.3333333333335</v>
      </c>
      <c r="E216" s="249">
        <v>3317.5666666666671</v>
      </c>
      <c r="F216" s="249">
        <v>3261.7333333333336</v>
      </c>
      <c r="G216" s="249">
        <v>3201.9666666666672</v>
      </c>
      <c r="H216" s="249">
        <v>3433.166666666667</v>
      </c>
      <c r="I216" s="249">
        <v>3492.9333333333334</v>
      </c>
      <c r="J216" s="249">
        <v>3548.7666666666669</v>
      </c>
      <c r="K216" s="248">
        <v>3437.1</v>
      </c>
      <c r="L216" s="248">
        <v>3321.5</v>
      </c>
      <c r="M216" s="248">
        <v>0.36079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715.5</v>
      </c>
      <c r="D217" s="249">
        <v>721.06666666666661</v>
      </c>
      <c r="E217" s="249">
        <v>707.43333333333317</v>
      </c>
      <c r="F217" s="249">
        <v>699.36666666666656</v>
      </c>
      <c r="G217" s="249">
        <v>685.73333333333312</v>
      </c>
      <c r="H217" s="249">
        <v>729.13333333333321</v>
      </c>
      <c r="I217" s="249">
        <v>742.76666666666665</v>
      </c>
      <c r="J217" s="249">
        <v>750.83333333333326</v>
      </c>
      <c r="K217" s="248">
        <v>734.7</v>
      </c>
      <c r="L217" s="248">
        <v>713</v>
      </c>
      <c r="M217" s="248">
        <v>0.63366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41492.35</v>
      </c>
      <c r="D218" s="249">
        <v>41170.166666666664</v>
      </c>
      <c r="E218" s="249">
        <v>40532.183333333327</v>
      </c>
      <c r="F218" s="249">
        <v>39572.016666666663</v>
      </c>
      <c r="G218" s="249">
        <v>38934.033333333326</v>
      </c>
      <c r="H218" s="249">
        <v>42130.333333333328</v>
      </c>
      <c r="I218" s="249">
        <v>42768.316666666666</v>
      </c>
      <c r="J218" s="249">
        <v>43728.48333333333</v>
      </c>
      <c r="K218" s="248">
        <v>41808.15</v>
      </c>
      <c r="L218" s="248">
        <v>40210</v>
      </c>
      <c r="M218" s="248">
        <v>7.5819999999999999E-2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51.9</v>
      </c>
      <c r="D219" s="249">
        <v>53.233333333333327</v>
      </c>
      <c r="E219" s="249">
        <v>48.916666666666657</v>
      </c>
      <c r="F219" s="249">
        <v>45.93333333333333</v>
      </c>
      <c r="G219" s="249">
        <v>41.61666666666666</v>
      </c>
      <c r="H219" s="249">
        <v>56.216666666666654</v>
      </c>
      <c r="I219" s="249">
        <v>60.533333333333331</v>
      </c>
      <c r="J219" s="249">
        <v>63.516666666666652</v>
      </c>
      <c r="K219" s="248">
        <v>57.55</v>
      </c>
      <c r="L219" s="248">
        <v>50.25</v>
      </c>
      <c r="M219" s="248">
        <v>220.87643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2656.85</v>
      </c>
      <c r="D220" s="249">
        <v>2670.7999999999997</v>
      </c>
      <c r="E220" s="249">
        <v>2629.9499999999994</v>
      </c>
      <c r="F220" s="249">
        <v>2603.0499999999997</v>
      </c>
      <c r="G220" s="249">
        <v>2562.1999999999994</v>
      </c>
      <c r="H220" s="249">
        <v>2697.6999999999994</v>
      </c>
      <c r="I220" s="249">
        <v>2738.5499999999997</v>
      </c>
      <c r="J220" s="249">
        <v>2765.4499999999994</v>
      </c>
      <c r="K220" s="248">
        <v>2711.65</v>
      </c>
      <c r="L220" s="248">
        <v>2643.9</v>
      </c>
      <c r="M220" s="248">
        <v>20.4328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892.25</v>
      </c>
      <c r="D221" s="249">
        <v>898.36666666666667</v>
      </c>
      <c r="E221" s="249">
        <v>880.88333333333333</v>
      </c>
      <c r="F221" s="249">
        <v>869.51666666666665</v>
      </c>
      <c r="G221" s="249">
        <v>852.0333333333333</v>
      </c>
      <c r="H221" s="249">
        <v>909.73333333333335</v>
      </c>
      <c r="I221" s="249">
        <v>927.2166666666667</v>
      </c>
      <c r="J221" s="249">
        <v>938.58333333333337</v>
      </c>
      <c r="K221" s="248">
        <v>915.85</v>
      </c>
      <c r="L221" s="248">
        <v>887</v>
      </c>
      <c r="M221" s="248">
        <v>113.41146999999999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1224.4000000000001</v>
      </c>
      <c r="D222" s="249">
        <v>1231</v>
      </c>
      <c r="E222" s="249">
        <v>1210</v>
      </c>
      <c r="F222" s="249">
        <v>1195.5999999999999</v>
      </c>
      <c r="G222" s="249">
        <v>1174.5999999999999</v>
      </c>
      <c r="H222" s="249">
        <v>1245.4000000000001</v>
      </c>
      <c r="I222" s="249">
        <v>1266.4000000000001</v>
      </c>
      <c r="J222" s="249">
        <v>1280.8000000000002</v>
      </c>
      <c r="K222" s="248">
        <v>1252</v>
      </c>
      <c r="L222" s="248">
        <v>1216.5999999999999</v>
      </c>
      <c r="M222" s="248">
        <v>4.9393500000000001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454.2</v>
      </c>
      <c r="D223" s="249">
        <v>455.68333333333334</v>
      </c>
      <c r="E223" s="249">
        <v>449.7166666666667</v>
      </c>
      <c r="F223" s="249">
        <v>445.23333333333335</v>
      </c>
      <c r="G223" s="249">
        <v>439.26666666666671</v>
      </c>
      <c r="H223" s="249">
        <v>460.16666666666669</v>
      </c>
      <c r="I223" s="249">
        <v>466.13333333333327</v>
      </c>
      <c r="J223" s="249">
        <v>470.61666666666667</v>
      </c>
      <c r="K223" s="248">
        <v>461.65</v>
      </c>
      <c r="L223" s="248">
        <v>451.2</v>
      </c>
      <c r="M223" s="248">
        <v>23.039570000000001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500.75</v>
      </c>
      <c r="D224" s="249">
        <v>505.56666666666666</v>
      </c>
      <c r="E224" s="249">
        <v>490.68333333333328</v>
      </c>
      <c r="F224" s="249">
        <v>480.61666666666662</v>
      </c>
      <c r="G224" s="249">
        <v>465.73333333333323</v>
      </c>
      <c r="H224" s="249">
        <v>515.63333333333333</v>
      </c>
      <c r="I224" s="249">
        <v>530.51666666666665</v>
      </c>
      <c r="J224" s="249">
        <v>540.58333333333337</v>
      </c>
      <c r="K224" s="248">
        <v>520.45000000000005</v>
      </c>
      <c r="L224" s="248">
        <v>495.5</v>
      </c>
      <c r="M224" s="248">
        <v>3.4761000000000002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53.7</v>
      </c>
      <c r="D225" s="249">
        <v>54.883333333333333</v>
      </c>
      <c r="E225" s="249">
        <v>51.966666666666669</v>
      </c>
      <c r="F225" s="249">
        <v>50.233333333333334</v>
      </c>
      <c r="G225" s="249">
        <v>47.31666666666667</v>
      </c>
      <c r="H225" s="249">
        <v>56.616666666666667</v>
      </c>
      <c r="I225" s="249">
        <v>59.533333333333339</v>
      </c>
      <c r="J225" s="249">
        <v>61.266666666666666</v>
      </c>
      <c r="K225" s="248">
        <v>57.8</v>
      </c>
      <c r="L225" s="248">
        <v>53.15</v>
      </c>
      <c r="M225" s="248">
        <v>186.85918000000001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58.95</v>
      </c>
      <c r="D226" s="249">
        <v>59.883333333333333</v>
      </c>
      <c r="E226" s="249">
        <v>57.766666666666666</v>
      </c>
      <c r="F226" s="249">
        <v>56.583333333333336</v>
      </c>
      <c r="G226" s="249">
        <v>54.466666666666669</v>
      </c>
      <c r="H226" s="249">
        <v>61.066666666666663</v>
      </c>
      <c r="I226" s="249">
        <v>63.183333333333323</v>
      </c>
      <c r="J226" s="249">
        <v>64.36666666666666</v>
      </c>
      <c r="K226" s="248">
        <v>62</v>
      </c>
      <c r="L226" s="248">
        <v>58.7</v>
      </c>
      <c r="M226" s="248">
        <v>367.30533000000003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80.75</v>
      </c>
      <c r="D227" s="249">
        <v>81.733333333333334</v>
      </c>
      <c r="E227" s="249">
        <v>78.816666666666663</v>
      </c>
      <c r="F227" s="249">
        <v>76.883333333333326</v>
      </c>
      <c r="G227" s="249">
        <v>73.966666666666654</v>
      </c>
      <c r="H227" s="249">
        <v>83.666666666666671</v>
      </c>
      <c r="I227" s="249">
        <v>86.583333333333329</v>
      </c>
      <c r="J227" s="249">
        <v>88.51666666666668</v>
      </c>
      <c r="K227" s="248">
        <v>84.65</v>
      </c>
      <c r="L227" s="248">
        <v>79.8</v>
      </c>
      <c r="M227" s="248">
        <v>83.008690000000001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945.6</v>
      </c>
      <c r="D228" s="249">
        <v>946.73333333333323</v>
      </c>
      <c r="E228" s="249">
        <v>919.96666666666647</v>
      </c>
      <c r="F228" s="249">
        <v>894.33333333333326</v>
      </c>
      <c r="G228" s="249">
        <v>867.56666666666649</v>
      </c>
      <c r="H228" s="249">
        <v>972.36666666666645</v>
      </c>
      <c r="I228" s="249">
        <v>999.1333333333331</v>
      </c>
      <c r="J228" s="249">
        <v>1024.7666666666664</v>
      </c>
      <c r="K228" s="248">
        <v>973.5</v>
      </c>
      <c r="L228" s="248">
        <v>921.1</v>
      </c>
      <c r="M228" s="248">
        <v>0.21789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491.15</v>
      </c>
      <c r="D229" s="249">
        <v>499.68333333333334</v>
      </c>
      <c r="E229" s="249">
        <v>479.41666666666663</v>
      </c>
      <c r="F229" s="249">
        <v>467.68333333333328</v>
      </c>
      <c r="G229" s="249">
        <v>447.41666666666657</v>
      </c>
      <c r="H229" s="249">
        <v>511.41666666666669</v>
      </c>
      <c r="I229" s="249">
        <v>531.68333333333339</v>
      </c>
      <c r="J229" s="249">
        <v>543.41666666666674</v>
      </c>
      <c r="K229" s="248">
        <v>519.95000000000005</v>
      </c>
      <c r="L229" s="248">
        <v>487.95</v>
      </c>
      <c r="M229" s="248">
        <v>8.9040499999999998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1773.25</v>
      </c>
      <c r="D230" s="249">
        <v>1814.2</v>
      </c>
      <c r="E230" s="249">
        <v>1713.95</v>
      </c>
      <c r="F230" s="249">
        <v>1654.65</v>
      </c>
      <c r="G230" s="249">
        <v>1554.4</v>
      </c>
      <c r="H230" s="249">
        <v>1873.5</v>
      </c>
      <c r="I230" s="249">
        <v>1973.75</v>
      </c>
      <c r="J230" s="249">
        <v>2033.05</v>
      </c>
      <c r="K230" s="248">
        <v>1914.45</v>
      </c>
      <c r="L230" s="248">
        <v>1754.9</v>
      </c>
      <c r="M230" s="248">
        <v>0.69455999999999996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297.60000000000002</v>
      </c>
      <c r="D231" s="249">
        <v>303.56666666666666</v>
      </c>
      <c r="E231" s="249">
        <v>286.18333333333334</v>
      </c>
      <c r="F231" s="249">
        <v>274.76666666666665</v>
      </c>
      <c r="G231" s="249">
        <v>257.38333333333333</v>
      </c>
      <c r="H231" s="249">
        <v>314.98333333333335</v>
      </c>
      <c r="I231" s="249">
        <v>332.36666666666667</v>
      </c>
      <c r="J231" s="249">
        <v>343.78333333333336</v>
      </c>
      <c r="K231" s="248">
        <v>320.95</v>
      </c>
      <c r="L231" s="248">
        <v>292.14999999999998</v>
      </c>
      <c r="M231" s="248">
        <v>45.874450000000003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335.15</v>
      </c>
      <c r="D232" s="249">
        <v>336.96666666666664</v>
      </c>
      <c r="E232" s="249">
        <v>332.68333333333328</v>
      </c>
      <c r="F232" s="249">
        <v>330.21666666666664</v>
      </c>
      <c r="G232" s="249">
        <v>325.93333333333328</v>
      </c>
      <c r="H232" s="249">
        <v>339.43333333333328</v>
      </c>
      <c r="I232" s="249">
        <v>343.7166666666667</v>
      </c>
      <c r="J232" s="249">
        <v>346.18333333333328</v>
      </c>
      <c r="K232" s="248">
        <v>341.25</v>
      </c>
      <c r="L232" s="248">
        <v>334.5</v>
      </c>
      <c r="M232" s="248">
        <v>70.452010000000001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106.1</v>
      </c>
      <c r="D233" s="249">
        <v>108.16666666666667</v>
      </c>
      <c r="E233" s="249">
        <v>103.33333333333334</v>
      </c>
      <c r="F233" s="249">
        <v>100.56666666666668</v>
      </c>
      <c r="G233" s="249">
        <v>95.733333333333348</v>
      </c>
      <c r="H233" s="249">
        <v>110.93333333333334</v>
      </c>
      <c r="I233" s="249">
        <v>115.76666666666668</v>
      </c>
      <c r="J233" s="249">
        <v>118.53333333333333</v>
      </c>
      <c r="K233" s="248">
        <v>113</v>
      </c>
      <c r="L233" s="248">
        <v>105.4</v>
      </c>
      <c r="M233" s="248">
        <v>4.74735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225.5</v>
      </c>
      <c r="D234" s="249">
        <v>229.16666666666666</v>
      </c>
      <c r="E234" s="249">
        <v>219.83333333333331</v>
      </c>
      <c r="F234" s="249">
        <v>214.16666666666666</v>
      </c>
      <c r="G234" s="249">
        <v>204.83333333333331</v>
      </c>
      <c r="H234" s="249">
        <v>234.83333333333331</v>
      </c>
      <c r="I234" s="249">
        <v>244.16666666666663</v>
      </c>
      <c r="J234" s="249">
        <v>249.83333333333331</v>
      </c>
      <c r="K234" s="248">
        <v>238.5</v>
      </c>
      <c r="L234" s="248">
        <v>223.5</v>
      </c>
      <c r="M234" s="248">
        <v>42.61815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145.75</v>
      </c>
      <c r="D235" s="249">
        <v>147.79999999999998</v>
      </c>
      <c r="E235" s="249">
        <v>136.94999999999996</v>
      </c>
      <c r="F235" s="249">
        <v>128.14999999999998</v>
      </c>
      <c r="G235" s="249">
        <v>117.29999999999995</v>
      </c>
      <c r="H235" s="249">
        <v>156.59999999999997</v>
      </c>
      <c r="I235" s="249">
        <v>167.45</v>
      </c>
      <c r="J235" s="249">
        <v>176.24999999999997</v>
      </c>
      <c r="K235" s="248">
        <v>158.65</v>
      </c>
      <c r="L235" s="248">
        <v>139</v>
      </c>
      <c r="M235" s="248">
        <v>278.74991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81.599999999999994</v>
      </c>
      <c r="D236" s="249">
        <v>83.399999999999991</v>
      </c>
      <c r="E236" s="249">
        <v>79.399999999999977</v>
      </c>
      <c r="F236" s="249">
        <v>77.199999999999989</v>
      </c>
      <c r="G236" s="249">
        <v>73.199999999999974</v>
      </c>
      <c r="H236" s="249">
        <v>85.59999999999998</v>
      </c>
      <c r="I236" s="249">
        <v>89.600000000000009</v>
      </c>
      <c r="J236" s="249">
        <v>91.799999999999983</v>
      </c>
      <c r="K236" s="248">
        <v>87.4</v>
      </c>
      <c r="L236" s="248">
        <v>81.2</v>
      </c>
      <c r="M236" s="248">
        <v>89.975880000000004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4407.3500000000004</v>
      </c>
      <c r="D237" s="249">
        <v>4462.3666666666668</v>
      </c>
      <c r="E237" s="249">
        <v>4335.7333333333336</v>
      </c>
      <c r="F237" s="249">
        <v>4264.1166666666668</v>
      </c>
      <c r="G237" s="249">
        <v>4137.4833333333336</v>
      </c>
      <c r="H237" s="249">
        <v>4533.9833333333336</v>
      </c>
      <c r="I237" s="249">
        <v>4660.6166666666668</v>
      </c>
      <c r="J237" s="249">
        <v>4732.2333333333336</v>
      </c>
      <c r="K237" s="248">
        <v>4589</v>
      </c>
      <c r="L237" s="248">
        <v>4390.75</v>
      </c>
      <c r="M237" s="248">
        <v>0.69038999999999995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285.75</v>
      </c>
      <c r="D238" s="249">
        <v>288.86666666666667</v>
      </c>
      <c r="E238" s="249">
        <v>276.88333333333333</v>
      </c>
      <c r="F238" s="249">
        <v>268.01666666666665</v>
      </c>
      <c r="G238" s="249">
        <v>256.0333333333333</v>
      </c>
      <c r="H238" s="249">
        <v>297.73333333333335</v>
      </c>
      <c r="I238" s="249">
        <v>309.7166666666667</v>
      </c>
      <c r="J238" s="249">
        <v>318.58333333333337</v>
      </c>
      <c r="K238" s="248">
        <v>300.85000000000002</v>
      </c>
      <c r="L238" s="248">
        <v>280</v>
      </c>
      <c r="M238" s="248">
        <v>32.214030000000001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141.1</v>
      </c>
      <c r="D239" s="249">
        <v>142.39999999999998</v>
      </c>
      <c r="E239" s="249">
        <v>139.09999999999997</v>
      </c>
      <c r="F239" s="249">
        <v>137.1</v>
      </c>
      <c r="G239" s="249">
        <v>133.79999999999998</v>
      </c>
      <c r="H239" s="249">
        <v>144.39999999999995</v>
      </c>
      <c r="I239" s="249">
        <v>147.69999999999996</v>
      </c>
      <c r="J239" s="249">
        <v>149.69999999999993</v>
      </c>
      <c r="K239" s="248">
        <v>145.69999999999999</v>
      </c>
      <c r="L239" s="248">
        <v>140.4</v>
      </c>
      <c r="M239" s="248">
        <v>31.861190000000001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309.45</v>
      </c>
      <c r="D240" s="249">
        <v>313.81666666666666</v>
      </c>
      <c r="E240" s="249">
        <v>300.43333333333334</v>
      </c>
      <c r="F240" s="249">
        <v>291.41666666666669</v>
      </c>
      <c r="G240" s="249">
        <v>278.03333333333336</v>
      </c>
      <c r="H240" s="249">
        <v>322.83333333333331</v>
      </c>
      <c r="I240" s="249">
        <v>336.21666666666664</v>
      </c>
      <c r="J240" s="249">
        <v>345.23333333333329</v>
      </c>
      <c r="K240" s="248">
        <v>327.2</v>
      </c>
      <c r="L240" s="248">
        <v>304.8</v>
      </c>
      <c r="M240" s="248">
        <v>60.529260000000001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76.400000000000006</v>
      </c>
      <c r="D241" s="249">
        <v>76.900000000000006</v>
      </c>
      <c r="E241" s="249">
        <v>75.650000000000006</v>
      </c>
      <c r="F241" s="249">
        <v>74.900000000000006</v>
      </c>
      <c r="G241" s="249">
        <v>73.650000000000006</v>
      </c>
      <c r="H241" s="249">
        <v>77.650000000000006</v>
      </c>
      <c r="I241" s="249">
        <v>78.900000000000006</v>
      </c>
      <c r="J241" s="249">
        <v>79.650000000000006</v>
      </c>
      <c r="K241" s="248">
        <v>78.150000000000006</v>
      </c>
      <c r="L241" s="248">
        <v>76.150000000000006</v>
      </c>
      <c r="M241" s="248">
        <v>86.187060000000002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31.35</v>
      </c>
      <c r="D242" s="249">
        <v>32.116666666666667</v>
      </c>
      <c r="E242" s="249">
        <v>30.033333333333331</v>
      </c>
      <c r="F242" s="249">
        <v>28.716666666666665</v>
      </c>
      <c r="G242" s="249">
        <v>26.633333333333329</v>
      </c>
      <c r="H242" s="249">
        <v>33.433333333333337</v>
      </c>
      <c r="I242" s="249">
        <v>35.516666666666666</v>
      </c>
      <c r="J242" s="249">
        <v>36.833333333333336</v>
      </c>
      <c r="K242" s="248">
        <v>34.200000000000003</v>
      </c>
      <c r="L242" s="248">
        <v>30.8</v>
      </c>
      <c r="M242" s="248">
        <v>2403.6388000000002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653.54999999999995</v>
      </c>
      <c r="D243" s="249">
        <v>660.80000000000007</v>
      </c>
      <c r="E243" s="249">
        <v>642.90000000000009</v>
      </c>
      <c r="F243" s="249">
        <v>632.25</v>
      </c>
      <c r="G243" s="249">
        <v>614.35</v>
      </c>
      <c r="H243" s="249">
        <v>671.45000000000016</v>
      </c>
      <c r="I243" s="249">
        <v>689.35</v>
      </c>
      <c r="J243" s="249">
        <v>700.00000000000023</v>
      </c>
      <c r="K243" s="248">
        <v>678.7</v>
      </c>
      <c r="L243" s="248">
        <v>650.15</v>
      </c>
      <c r="M243" s="248">
        <v>38.123609999999999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32.299999999999997</v>
      </c>
      <c r="D244" s="249">
        <v>33.233333333333327</v>
      </c>
      <c r="E244" s="249">
        <v>29.966666666666654</v>
      </c>
      <c r="F244" s="249">
        <v>27.633333333333326</v>
      </c>
      <c r="G244" s="249">
        <v>24.366666666666653</v>
      </c>
      <c r="H244" s="249">
        <v>35.566666666666656</v>
      </c>
      <c r="I244" s="249">
        <v>38.833333333333321</v>
      </c>
      <c r="J244" s="249">
        <v>41.166666666666657</v>
      </c>
      <c r="K244" s="248">
        <v>36.5</v>
      </c>
      <c r="L244" s="248">
        <v>30.9</v>
      </c>
      <c r="M244" s="248">
        <v>1924.6738600000001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1311.2</v>
      </c>
      <c r="D245" s="249">
        <v>1313.7333333333333</v>
      </c>
      <c r="E245" s="249">
        <v>1297.5166666666667</v>
      </c>
      <c r="F245" s="249">
        <v>1283.8333333333333</v>
      </c>
      <c r="G245" s="249">
        <v>1267.6166666666666</v>
      </c>
      <c r="H245" s="249">
        <v>1327.4166666666667</v>
      </c>
      <c r="I245" s="249">
        <v>1343.6333333333334</v>
      </c>
      <c r="J245" s="249">
        <v>1357.3166666666668</v>
      </c>
      <c r="K245" s="248">
        <v>1329.95</v>
      </c>
      <c r="L245" s="248">
        <v>1300.05</v>
      </c>
      <c r="M245" s="248">
        <v>0.38174999999999998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401.75</v>
      </c>
      <c r="D246" s="249">
        <v>399.81666666666666</v>
      </c>
      <c r="E246" s="249">
        <v>392.23333333333335</v>
      </c>
      <c r="F246" s="249">
        <v>382.7166666666667</v>
      </c>
      <c r="G246" s="249">
        <v>375.13333333333338</v>
      </c>
      <c r="H246" s="249">
        <v>409.33333333333331</v>
      </c>
      <c r="I246" s="249">
        <v>416.91666666666669</v>
      </c>
      <c r="J246" s="249">
        <v>426.43333333333328</v>
      </c>
      <c r="K246" s="248">
        <v>407.4</v>
      </c>
      <c r="L246" s="248">
        <v>390.3</v>
      </c>
      <c r="M246" s="248">
        <v>2.4550200000000002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438.1</v>
      </c>
      <c r="D247" s="249">
        <v>440.48333333333335</v>
      </c>
      <c r="E247" s="249">
        <v>433.9666666666667</v>
      </c>
      <c r="F247" s="249">
        <v>429.83333333333337</v>
      </c>
      <c r="G247" s="249">
        <v>423.31666666666672</v>
      </c>
      <c r="H247" s="249">
        <v>444.61666666666667</v>
      </c>
      <c r="I247" s="249">
        <v>451.13333333333333</v>
      </c>
      <c r="J247" s="249">
        <v>455.26666666666665</v>
      </c>
      <c r="K247" s="248">
        <v>447</v>
      </c>
      <c r="L247" s="248">
        <v>436.35</v>
      </c>
      <c r="M247" s="248">
        <v>13.33203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190.65</v>
      </c>
      <c r="D248" s="249">
        <v>191.38333333333333</v>
      </c>
      <c r="E248" s="249">
        <v>189.16666666666666</v>
      </c>
      <c r="F248" s="249">
        <v>187.68333333333334</v>
      </c>
      <c r="G248" s="249">
        <v>185.46666666666667</v>
      </c>
      <c r="H248" s="249">
        <v>192.86666666666665</v>
      </c>
      <c r="I248" s="249">
        <v>195.08333333333334</v>
      </c>
      <c r="J248" s="249">
        <v>196.56666666666663</v>
      </c>
      <c r="K248" s="248">
        <v>193.6</v>
      </c>
      <c r="L248" s="248">
        <v>189.9</v>
      </c>
      <c r="M248" s="248">
        <v>14.34722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1201.8</v>
      </c>
      <c r="D249" s="249">
        <v>1210.3</v>
      </c>
      <c r="E249" s="249">
        <v>1182.4499999999998</v>
      </c>
      <c r="F249" s="249">
        <v>1163.0999999999999</v>
      </c>
      <c r="G249" s="249">
        <v>1135.2499999999998</v>
      </c>
      <c r="H249" s="249">
        <v>1229.6499999999999</v>
      </c>
      <c r="I249" s="249">
        <v>1257.4999999999998</v>
      </c>
      <c r="J249" s="249">
        <v>1276.8499999999999</v>
      </c>
      <c r="K249" s="248">
        <v>1238.1500000000001</v>
      </c>
      <c r="L249" s="248">
        <v>1190.95</v>
      </c>
      <c r="M249" s="248">
        <v>14.95106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16.95</v>
      </c>
      <c r="D250" s="249">
        <v>17.233333333333334</v>
      </c>
      <c r="E250" s="249">
        <v>16.216666666666669</v>
      </c>
      <c r="F250" s="249">
        <v>15.483333333333334</v>
      </c>
      <c r="G250" s="249">
        <v>14.466666666666669</v>
      </c>
      <c r="H250" s="249">
        <v>17.966666666666669</v>
      </c>
      <c r="I250" s="249">
        <v>18.983333333333334</v>
      </c>
      <c r="J250" s="249">
        <v>19.716666666666669</v>
      </c>
      <c r="K250" s="248">
        <v>18.25</v>
      </c>
      <c r="L250" s="248">
        <v>16.5</v>
      </c>
      <c r="M250" s="248">
        <v>106.4114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4146.3500000000004</v>
      </c>
      <c r="D251" s="249">
        <v>4176.1166666666668</v>
      </c>
      <c r="E251" s="249">
        <v>4057.2333333333336</v>
      </c>
      <c r="F251" s="249">
        <v>3968.1166666666668</v>
      </c>
      <c r="G251" s="249">
        <v>3849.2333333333336</v>
      </c>
      <c r="H251" s="249">
        <v>4265.2333333333336</v>
      </c>
      <c r="I251" s="249">
        <v>4384.1166666666668</v>
      </c>
      <c r="J251" s="249">
        <v>4473.2333333333336</v>
      </c>
      <c r="K251" s="248">
        <v>4295</v>
      </c>
      <c r="L251" s="248">
        <v>4087</v>
      </c>
      <c r="M251" s="248">
        <v>5.16059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1509.55</v>
      </c>
      <c r="D252" s="249">
        <v>1510.9666666666665</v>
      </c>
      <c r="E252" s="249">
        <v>1500.9333333333329</v>
      </c>
      <c r="F252" s="249">
        <v>1492.3166666666664</v>
      </c>
      <c r="G252" s="249">
        <v>1482.2833333333328</v>
      </c>
      <c r="H252" s="249">
        <v>1519.583333333333</v>
      </c>
      <c r="I252" s="249">
        <v>1529.6166666666663</v>
      </c>
      <c r="J252" s="249">
        <v>1538.2333333333331</v>
      </c>
      <c r="K252" s="248">
        <v>1521</v>
      </c>
      <c r="L252" s="248">
        <v>1502.35</v>
      </c>
      <c r="M252" s="248">
        <v>62.363610000000001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507.65</v>
      </c>
      <c r="D253" s="249">
        <v>514.94999999999993</v>
      </c>
      <c r="E253" s="249">
        <v>497.19999999999982</v>
      </c>
      <c r="F253" s="249">
        <v>486.74999999999989</v>
      </c>
      <c r="G253" s="249">
        <v>468.99999999999977</v>
      </c>
      <c r="H253" s="249">
        <v>525.39999999999986</v>
      </c>
      <c r="I253" s="249">
        <v>543.15000000000009</v>
      </c>
      <c r="J253" s="249">
        <v>553.59999999999991</v>
      </c>
      <c r="K253" s="248">
        <v>532.70000000000005</v>
      </c>
      <c r="L253" s="248">
        <v>504.5</v>
      </c>
      <c r="M253" s="248">
        <v>5.5122900000000001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427.75</v>
      </c>
      <c r="D254" s="249">
        <v>430.61666666666662</v>
      </c>
      <c r="E254" s="249">
        <v>421.98333333333323</v>
      </c>
      <c r="F254" s="249">
        <v>416.21666666666664</v>
      </c>
      <c r="G254" s="249">
        <v>407.58333333333326</v>
      </c>
      <c r="H254" s="249">
        <v>436.38333333333321</v>
      </c>
      <c r="I254" s="249">
        <v>445.01666666666654</v>
      </c>
      <c r="J254" s="249">
        <v>450.78333333333319</v>
      </c>
      <c r="K254" s="248">
        <v>439.25</v>
      </c>
      <c r="L254" s="248">
        <v>424.85</v>
      </c>
      <c r="M254" s="248">
        <v>5.0441700000000003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2016.25</v>
      </c>
      <c r="D255" s="249">
        <v>2027.8500000000001</v>
      </c>
      <c r="E255" s="249">
        <v>1971.4</v>
      </c>
      <c r="F255" s="249">
        <v>1926.55</v>
      </c>
      <c r="G255" s="249">
        <v>1870.1</v>
      </c>
      <c r="H255" s="249">
        <v>2072.7000000000003</v>
      </c>
      <c r="I255" s="249">
        <v>2129.1500000000005</v>
      </c>
      <c r="J255" s="249">
        <v>2174.0000000000005</v>
      </c>
      <c r="K255" s="248">
        <v>2084.3000000000002</v>
      </c>
      <c r="L255" s="248">
        <v>1983</v>
      </c>
      <c r="M255" s="248">
        <v>12.06297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895.3</v>
      </c>
      <c r="D256" s="249">
        <v>888.23333333333323</v>
      </c>
      <c r="E256" s="249">
        <v>872.11666666666645</v>
      </c>
      <c r="F256" s="249">
        <v>848.93333333333317</v>
      </c>
      <c r="G256" s="249">
        <v>832.81666666666638</v>
      </c>
      <c r="H256" s="249">
        <v>911.41666666666652</v>
      </c>
      <c r="I256" s="249">
        <v>927.5333333333333</v>
      </c>
      <c r="J256" s="249">
        <v>950.71666666666658</v>
      </c>
      <c r="K256" s="248">
        <v>904.35</v>
      </c>
      <c r="L256" s="248">
        <v>865.05</v>
      </c>
      <c r="M256" s="248">
        <v>8.8048900000000003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2011.7</v>
      </c>
      <c r="D257" s="249">
        <v>2010.8500000000001</v>
      </c>
      <c r="E257" s="249">
        <v>1982.9000000000003</v>
      </c>
      <c r="F257" s="249">
        <v>1954.1000000000001</v>
      </c>
      <c r="G257" s="249">
        <v>1926.1500000000003</v>
      </c>
      <c r="H257" s="249">
        <v>2039.6500000000003</v>
      </c>
      <c r="I257" s="249">
        <v>2067.6000000000004</v>
      </c>
      <c r="J257" s="249">
        <v>2096.4000000000005</v>
      </c>
      <c r="K257" s="248">
        <v>2038.8</v>
      </c>
      <c r="L257" s="248">
        <v>1982.05</v>
      </c>
      <c r="M257" s="248">
        <v>0.35025000000000001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3003.05</v>
      </c>
      <c r="D258" s="249">
        <v>3040.8833333333332</v>
      </c>
      <c r="E258" s="249">
        <v>2932.1666666666665</v>
      </c>
      <c r="F258" s="249">
        <v>2861.2833333333333</v>
      </c>
      <c r="G258" s="249">
        <v>2752.5666666666666</v>
      </c>
      <c r="H258" s="249">
        <v>3111.7666666666664</v>
      </c>
      <c r="I258" s="249">
        <v>3220.4833333333336</v>
      </c>
      <c r="J258" s="249">
        <v>3291.3666666666663</v>
      </c>
      <c r="K258" s="248">
        <v>3149.6</v>
      </c>
      <c r="L258" s="248">
        <v>2970</v>
      </c>
      <c r="M258" s="248">
        <v>1.25498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442</v>
      </c>
      <c r="D259" s="249">
        <v>452.56666666666666</v>
      </c>
      <c r="E259" s="249">
        <v>415.63333333333333</v>
      </c>
      <c r="F259" s="249">
        <v>389.26666666666665</v>
      </c>
      <c r="G259" s="249">
        <v>352.33333333333331</v>
      </c>
      <c r="H259" s="249">
        <v>478.93333333333334</v>
      </c>
      <c r="I259" s="249">
        <v>515.86666666666656</v>
      </c>
      <c r="J259" s="249">
        <v>542.23333333333335</v>
      </c>
      <c r="K259" s="248">
        <v>489.5</v>
      </c>
      <c r="L259" s="248">
        <v>426.2</v>
      </c>
      <c r="M259" s="248">
        <v>5.7932499999999996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842.45</v>
      </c>
      <c r="D260" s="249">
        <v>850.58333333333337</v>
      </c>
      <c r="E260" s="249">
        <v>823.2166666666667</v>
      </c>
      <c r="F260" s="249">
        <v>803.98333333333335</v>
      </c>
      <c r="G260" s="249">
        <v>776.61666666666667</v>
      </c>
      <c r="H260" s="249">
        <v>869.81666666666672</v>
      </c>
      <c r="I260" s="249">
        <v>897.18333333333328</v>
      </c>
      <c r="J260" s="249">
        <v>916.41666666666674</v>
      </c>
      <c r="K260" s="248">
        <v>877.95</v>
      </c>
      <c r="L260" s="248">
        <v>831.35</v>
      </c>
      <c r="M260" s="248">
        <v>3.6756799999999998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426.65</v>
      </c>
      <c r="D261" s="249">
        <v>432.56666666666661</v>
      </c>
      <c r="E261" s="249">
        <v>411.93333333333322</v>
      </c>
      <c r="F261" s="249">
        <v>397.21666666666664</v>
      </c>
      <c r="G261" s="249">
        <v>376.58333333333326</v>
      </c>
      <c r="H261" s="249">
        <v>447.28333333333319</v>
      </c>
      <c r="I261" s="249">
        <v>467.91666666666663</v>
      </c>
      <c r="J261" s="249">
        <v>482.63333333333316</v>
      </c>
      <c r="K261" s="248">
        <v>453.2</v>
      </c>
      <c r="L261" s="248">
        <v>417.85</v>
      </c>
      <c r="M261" s="248">
        <v>27.718160000000001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75.8</v>
      </c>
      <c r="D262" s="249">
        <v>77.45</v>
      </c>
      <c r="E262" s="249">
        <v>73</v>
      </c>
      <c r="F262" s="249">
        <v>70.2</v>
      </c>
      <c r="G262" s="249">
        <v>65.75</v>
      </c>
      <c r="H262" s="249">
        <v>80.25</v>
      </c>
      <c r="I262" s="249">
        <v>84.700000000000017</v>
      </c>
      <c r="J262" s="249">
        <v>87.5</v>
      </c>
      <c r="K262" s="248">
        <v>81.900000000000006</v>
      </c>
      <c r="L262" s="248">
        <v>74.650000000000006</v>
      </c>
      <c r="M262" s="248">
        <v>26.77693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268.05</v>
      </c>
      <c r="D263" s="249">
        <v>272.25</v>
      </c>
      <c r="E263" s="249">
        <v>260.8</v>
      </c>
      <c r="F263" s="249">
        <v>253.55</v>
      </c>
      <c r="G263" s="249">
        <v>242.10000000000002</v>
      </c>
      <c r="H263" s="249">
        <v>279.5</v>
      </c>
      <c r="I263" s="249">
        <v>290.95000000000005</v>
      </c>
      <c r="J263" s="249">
        <v>298.2</v>
      </c>
      <c r="K263" s="248">
        <v>283.7</v>
      </c>
      <c r="L263" s="248">
        <v>265</v>
      </c>
      <c r="M263" s="248">
        <v>6.1715499999999999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743.1</v>
      </c>
      <c r="D264" s="249">
        <v>745.23333333333346</v>
      </c>
      <c r="E264" s="249">
        <v>737.51666666666688</v>
      </c>
      <c r="F264" s="249">
        <v>731.93333333333339</v>
      </c>
      <c r="G264" s="249">
        <v>724.21666666666681</v>
      </c>
      <c r="H264" s="249">
        <v>750.81666666666695</v>
      </c>
      <c r="I264" s="249">
        <v>758.53333333333342</v>
      </c>
      <c r="J264" s="249">
        <v>764.11666666666702</v>
      </c>
      <c r="K264" s="248">
        <v>752.95</v>
      </c>
      <c r="L264" s="248">
        <v>739.65</v>
      </c>
      <c r="M264" s="248">
        <v>16.05753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104.4</v>
      </c>
      <c r="D265" s="249">
        <v>105.05</v>
      </c>
      <c r="E265" s="249">
        <v>102.94999999999999</v>
      </c>
      <c r="F265" s="249">
        <v>101.49999999999999</v>
      </c>
      <c r="G265" s="249">
        <v>99.399999999999977</v>
      </c>
      <c r="H265" s="249">
        <v>106.5</v>
      </c>
      <c r="I265" s="249">
        <v>108.6</v>
      </c>
      <c r="J265" s="249">
        <v>110.05000000000001</v>
      </c>
      <c r="K265" s="248">
        <v>107.15</v>
      </c>
      <c r="L265" s="248">
        <v>103.6</v>
      </c>
      <c r="M265" s="248">
        <v>7.8921400000000004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207.85</v>
      </c>
      <c r="D266" s="249">
        <v>213.36666666666667</v>
      </c>
      <c r="E266" s="249">
        <v>197.23333333333335</v>
      </c>
      <c r="F266" s="249">
        <v>186.61666666666667</v>
      </c>
      <c r="G266" s="249">
        <v>170.48333333333335</v>
      </c>
      <c r="H266" s="249">
        <v>223.98333333333335</v>
      </c>
      <c r="I266" s="249">
        <v>240.11666666666667</v>
      </c>
      <c r="J266" s="249">
        <v>250.73333333333335</v>
      </c>
      <c r="K266" s="248">
        <v>229.5</v>
      </c>
      <c r="L266" s="248">
        <v>202.75</v>
      </c>
      <c r="M266" s="248">
        <v>25.809819999999998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547.6</v>
      </c>
      <c r="D267" s="249">
        <v>550.06666666666672</v>
      </c>
      <c r="E267" s="249">
        <v>538.83333333333348</v>
      </c>
      <c r="F267" s="249">
        <v>530.06666666666672</v>
      </c>
      <c r="G267" s="249">
        <v>518.83333333333348</v>
      </c>
      <c r="H267" s="249">
        <v>558.83333333333348</v>
      </c>
      <c r="I267" s="249">
        <v>570.06666666666683</v>
      </c>
      <c r="J267" s="249">
        <v>578.83333333333348</v>
      </c>
      <c r="K267" s="248">
        <v>561.29999999999995</v>
      </c>
      <c r="L267" s="248">
        <v>541.29999999999995</v>
      </c>
      <c r="M267" s="248">
        <v>34.758670000000002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521.20000000000005</v>
      </c>
      <c r="D268" s="249">
        <v>524.94999999999993</v>
      </c>
      <c r="E268" s="249">
        <v>515.39999999999986</v>
      </c>
      <c r="F268" s="249">
        <v>509.59999999999991</v>
      </c>
      <c r="G268" s="249">
        <v>500.04999999999984</v>
      </c>
      <c r="H268" s="249">
        <v>530.74999999999989</v>
      </c>
      <c r="I268" s="249">
        <v>540.29999999999984</v>
      </c>
      <c r="J268" s="249">
        <v>546.09999999999991</v>
      </c>
      <c r="K268" s="248">
        <v>534.5</v>
      </c>
      <c r="L268" s="248">
        <v>519.15</v>
      </c>
      <c r="M268" s="248">
        <v>37.918849999999999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534.65</v>
      </c>
      <c r="D269" s="249">
        <v>538.01666666666665</v>
      </c>
      <c r="E269" s="249">
        <v>528.18333333333328</v>
      </c>
      <c r="F269" s="249">
        <v>521.71666666666658</v>
      </c>
      <c r="G269" s="249">
        <v>511.88333333333321</v>
      </c>
      <c r="H269" s="249">
        <v>544.48333333333335</v>
      </c>
      <c r="I269" s="249">
        <v>554.31666666666683</v>
      </c>
      <c r="J269" s="249">
        <v>560.78333333333342</v>
      </c>
      <c r="K269" s="248">
        <v>547.85</v>
      </c>
      <c r="L269" s="248">
        <v>531.54999999999995</v>
      </c>
      <c r="M269" s="248">
        <v>2.7636400000000001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399.85</v>
      </c>
      <c r="D270" s="249">
        <v>401.58333333333331</v>
      </c>
      <c r="E270" s="249">
        <v>393.26666666666665</v>
      </c>
      <c r="F270" s="249">
        <v>386.68333333333334</v>
      </c>
      <c r="G270" s="249">
        <v>378.36666666666667</v>
      </c>
      <c r="H270" s="249">
        <v>408.16666666666663</v>
      </c>
      <c r="I270" s="249">
        <v>416.48333333333335</v>
      </c>
      <c r="J270" s="249">
        <v>423.06666666666661</v>
      </c>
      <c r="K270" s="248">
        <v>409.9</v>
      </c>
      <c r="L270" s="248">
        <v>395</v>
      </c>
      <c r="M270" s="248">
        <v>3.585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590.65</v>
      </c>
      <c r="D271" s="249">
        <v>596.2833333333333</v>
      </c>
      <c r="E271" s="249">
        <v>582.96666666666658</v>
      </c>
      <c r="F271" s="249">
        <v>575.2833333333333</v>
      </c>
      <c r="G271" s="249">
        <v>561.96666666666658</v>
      </c>
      <c r="H271" s="249">
        <v>603.96666666666658</v>
      </c>
      <c r="I271" s="249">
        <v>617.28333333333319</v>
      </c>
      <c r="J271" s="249">
        <v>624.96666666666658</v>
      </c>
      <c r="K271" s="248">
        <v>609.6</v>
      </c>
      <c r="L271" s="248">
        <v>588.6</v>
      </c>
      <c r="M271" s="248">
        <v>12.71416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199.5</v>
      </c>
      <c r="D272" s="249">
        <v>200.56666666666669</v>
      </c>
      <c r="E272" s="249">
        <v>193.93333333333339</v>
      </c>
      <c r="F272" s="249">
        <v>188.3666666666667</v>
      </c>
      <c r="G272" s="249">
        <v>181.73333333333341</v>
      </c>
      <c r="H272" s="249">
        <v>206.13333333333338</v>
      </c>
      <c r="I272" s="249">
        <v>212.76666666666665</v>
      </c>
      <c r="J272" s="249">
        <v>218.33333333333337</v>
      </c>
      <c r="K272" s="248">
        <v>207.2</v>
      </c>
      <c r="L272" s="248">
        <v>195</v>
      </c>
      <c r="M272" s="248">
        <v>3.1960299999999999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515.25</v>
      </c>
      <c r="D273" s="249">
        <v>513.08333333333337</v>
      </c>
      <c r="E273" s="249">
        <v>507.16666666666674</v>
      </c>
      <c r="F273" s="249">
        <v>499.08333333333337</v>
      </c>
      <c r="G273" s="249">
        <v>493.16666666666674</v>
      </c>
      <c r="H273" s="249">
        <v>521.16666666666674</v>
      </c>
      <c r="I273" s="249">
        <v>527.08333333333348</v>
      </c>
      <c r="J273" s="249">
        <v>535.16666666666674</v>
      </c>
      <c r="K273" s="248">
        <v>519</v>
      </c>
      <c r="L273" s="248">
        <v>505</v>
      </c>
      <c r="M273" s="248">
        <v>2.8939400000000002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1477.2</v>
      </c>
      <c r="D274" s="249">
        <v>1489.0333333333335</v>
      </c>
      <c r="E274" s="249">
        <v>1453.666666666667</v>
      </c>
      <c r="F274" s="249">
        <v>1430.1333333333334</v>
      </c>
      <c r="G274" s="249">
        <v>1394.7666666666669</v>
      </c>
      <c r="H274" s="249">
        <v>1512.5666666666671</v>
      </c>
      <c r="I274" s="249">
        <v>1547.9333333333334</v>
      </c>
      <c r="J274" s="249">
        <v>1571.4666666666672</v>
      </c>
      <c r="K274" s="248">
        <v>1524.4</v>
      </c>
      <c r="L274" s="248">
        <v>1465.5</v>
      </c>
      <c r="M274" s="248">
        <v>0.98677999999999999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259</v>
      </c>
      <c r="D275" s="249">
        <v>261.68333333333334</v>
      </c>
      <c r="E275" s="249">
        <v>252.31666666666666</v>
      </c>
      <c r="F275" s="249">
        <v>245.63333333333333</v>
      </c>
      <c r="G275" s="249">
        <v>236.26666666666665</v>
      </c>
      <c r="H275" s="249">
        <v>268.36666666666667</v>
      </c>
      <c r="I275" s="249">
        <v>277.73333333333335</v>
      </c>
      <c r="J275" s="249">
        <v>284.41666666666669</v>
      </c>
      <c r="K275" s="248">
        <v>271.05</v>
      </c>
      <c r="L275" s="248">
        <v>255</v>
      </c>
      <c r="M275" s="248">
        <v>5.8156299999999996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704.35</v>
      </c>
      <c r="D276" s="249">
        <v>709.11666666666667</v>
      </c>
      <c r="E276" s="249">
        <v>690.23333333333335</v>
      </c>
      <c r="F276" s="249">
        <v>676.11666666666667</v>
      </c>
      <c r="G276" s="249">
        <v>657.23333333333335</v>
      </c>
      <c r="H276" s="249">
        <v>723.23333333333335</v>
      </c>
      <c r="I276" s="249">
        <v>742.11666666666679</v>
      </c>
      <c r="J276" s="249">
        <v>756.23333333333335</v>
      </c>
      <c r="K276" s="248">
        <v>728</v>
      </c>
      <c r="L276" s="248">
        <v>695</v>
      </c>
      <c r="M276" s="248">
        <v>23.443719999999999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411.5</v>
      </c>
      <c r="D277" s="249">
        <v>417.5</v>
      </c>
      <c r="E277" s="249">
        <v>400.35</v>
      </c>
      <c r="F277" s="249">
        <v>389.20000000000005</v>
      </c>
      <c r="G277" s="249">
        <v>372.05000000000007</v>
      </c>
      <c r="H277" s="249">
        <v>428.65</v>
      </c>
      <c r="I277" s="249">
        <v>445.79999999999995</v>
      </c>
      <c r="J277" s="249">
        <v>456.94999999999993</v>
      </c>
      <c r="K277" s="248">
        <v>434.65</v>
      </c>
      <c r="L277" s="248">
        <v>406.35</v>
      </c>
      <c r="M277" s="248">
        <v>4.3058300000000003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1099.45</v>
      </c>
      <c r="D278" s="249">
        <v>1101.0333333333335</v>
      </c>
      <c r="E278" s="249">
        <v>1083.9666666666672</v>
      </c>
      <c r="F278" s="249">
        <v>1068.4833333333336</v>
      </c>
      <c r="G278" s="249">
        <v>1051.4166666666672</v>
      </c>
      <c r="H278" s="249">
        <v>1116.5166666666671</v>
      </c>
      <c r="I278" s="249">
        <v>1133.5833333333333</v>
      </c>
      <c r="J278" s="249">
        <v>1149.0666666666671</v>
      </c>
      <c r="K278" s="248">
        <v>1118.0999999999999</v>
      </c>
      <c r="L278" s="248">
        <v>1085.55</v>
      </c>
      <c r="M278" s="248">
        <v>1.0609900000000001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527.25</v>
      </c>
      <c r="D279" s="249">
        <v>536.08333333333337</v>
      </c>
      <c r="E279" s="249">
        <v>514.16666666666674</v>
      </c>
      <c r="F279" s="249">
        <v>501.08333333333337</v>
      </c>
      <c r="G279" s="249">
        <v>479.16666666666674</v>
      </c>
      <c r="H279" s="249">
        <v>549.16666666666674</v>
      </c>
      <c r="I279" s="249">
        <v>571.08333333333348</v>
      </c>
      <c r="J279" s="249">
        <v>584.16666666666674</v>
      </c>
      <c r="K279" s="248">
        <v>558</v>
      </c>
      <c r="L279" s="248">
        <v>523</v>
      </c>
      <c r="M279" s="248">
        <v>2.1135299999999999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123.65</v>
      </c>
      <c r="D280" s="249">
        <v>125.78333333333335</v>
      </c>
      <c r="E280" s="249">
        <v>120.51666666666668</v>
      </c>
      <c r="F280" s="249">
        <v>117.38333333333334</v>
      </c>
      <c r="G280" s="249">
        <v>112.11666666666667</v>
      </c>
      <c r="H280" s="249">
        <v>128.91666666666669</v>
      </c>
      <c r="I280" s="249">
        <v>134.18333333333337</v>
      </c>
      <c r="J280" s="249">
        <v>137.31666666666669</v>
      </c>
      <c r="K280" s="248">
        <v>131.05000000000001</v>
      </c>
      <c r="L280" s="248">
        <v>122.65</v>
      </c>
      <c r="M280" s="248">
        <v>70.664169999999999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438</v>
      </c>
      <c r="D281" s="249">
        <v>433.88333333333338</v>
      </c>
      <c r="E281" s="249">
        <v>427.26666666666677</v>
      </c>
      <c r="F281" s="249">
        <v>416.53333333333336</v>
      </c>
      <c r="G281" s="249">
        <v>409.91666666666674</v>
      </c>
      <c r="H281" s="249">
        <v>444.61666666666679</v>
      </c>
      <c r="I281" s="249">
        <v>451.23333333333346</v>
      </c>
      <c r="J281" s="249">
        <v>461.96666666666681</v>
      </c>
      <c r="K281" s="248">
        <v>440.5</v>
      </c>
      <c r="L281" s="248">
        <v>423.15</v>
      </c>
      <c r="M281" s="248">
        <v>1.99563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109.35</v>
      </c>
      <c r="D282" s="249">
        <v>110.43333333333334</v>
      </c>
      <c r="E282" s="249">
        <v>106.66666666666667</v>
      </c>
      <c r="F282" s="249">
        <v>103.98333333333333</v>
      </c>
      <c r="G282" s="249">
        <v>100.21666666666667</v>
      </c>
      <c r="H282" s="249">
        <v>113.11666666666667</v>
      </c>
      <c r="I282" s="249">
        <v>116.88333333333333</v>
      </c>
      <c r="J282" s="249">
        <v>119.56666666666668</v>
      </c>
      <c r="K282" s="248">
        <v>114.2</v>
      </c>
      <c r="L282" s="248">
        <v>107.75</v>
      </c>
      <c r="M282" s="248">
        <v>79.9221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459.95</v>
      </c>
      <c r="D283" s="249">
        <v>471.40000000000003</v>
      </c>
      <c r="E283" s="249">
        <v>444.10000000000008</v>
      </c>
      <c r="F283" s="249">
        <v>428.25000000000006</v>
      </c>
      <c r="G283" s="249">
        <v>400.9500000000001</v>
      </c>
      <c r="H283" s="249">
        <v>487.25000000000006</v>
      </c>
      <c r="I283" s="249">
        <v>514.54999999999995</v>
      </c>
      <c r="J283" s="249">
        <v>530.40000000000009</v>
      </c>
      <c r="K283" s="248">
        <v>498.7</v>
      </c>
      <c r="L283" s="248">
        <v>455.55</v>
      </c>
      <c r="M283" s="248">
        <v>8.1177499999999991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1814.6</v>
      </c>
      <c r="D284" s="249">
        <v>1828.1833333333334</v>
      </c>
      <c r="E284" s="249">
        <v>1795.4166666666667</v>
      </c>
      <c r="F284" s="249">
        <v>1776.2333333333333</v>
      </c>
      <c r="G284" s="249">
        <v>1743.4666666666667</v>
      </c>
      <c r="H284" s="249">
        <v>1847.3666666666668</v>
      </c>
      <c r="I284" s="249">
        <v>1880.1333333333332</v>
      </c>
      <c r="J284" s="249">
        <v>1899.3166666666668</v>
      </c>
      <c r="K284" s="248">
        <v>1860.95</v>
      </c>
      <c r="L284" s="248">
        <v>1809</v>
      </c>
      <c r="M284" s="248">
        <v>23.828690000000002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1510.9</v>
      </c>
      <c r="D285" s="249">
        <v>1497.6333333333332</v>
      </c>
      <c r="E285" s="249">
        <v>1475.2666666666664</v>
      </c>
      <c r="F285" s="249">
        <v>1439.6333333333332</v>
      </c>
      <c r="G285" s="249">
        <v>1417.2666666666664</v>
      </c>
      <c r="H285" s="249">
        <v>1533.2666666666664</v>
      </c>
      <c r="I285" s="249">
        <v>1555.6333333333332</v>
      </c>
      <c r="J285" s="249">
        <v>1591.2666666666664</v>
      </c>
      <c r="K285" s="248">
        <v>1520</v>
      </c>
      <c r="L285" s="248">
        <v>1462</v>
      </c>
      <c r="M285" s="248">
        <v>0.89842999999999995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88.7</v>
      </c>
      <c r="D286" s="249">
        <v>89.816666666666677</v>
      </c>
      <c r="E286" s="249">
        <v>87.03333333333336</v>
      </c>
      <c r="F286" s="249">
        <v>85.366666666666688</v>
      </c>
      <c r="G286" s="249">
        <v>82.583333333333371</v>
      </c>
      <c r="H286" s="249">
        <v>91.483333333333348</v>
      </c>
      <c r="I286" s="249">
        <v>94.26666666666668</v>
      </c>
      <c r="J286" s="249">
        <v>95.933333333333337</v>
      </c>
      <c r="K286" s="248">
        <v>92.6</v>
      </c>
      <c r="L286" s="248">
        <v>88.15</v>
      </c>
      <c r="M286" s="248">
        <v>98.333269999999999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3957.1</v>
      </c>
      <c r="D287" s="249">
        <v>3987.75</v>
      </c>
      <c r="E287" s="249">
        <v>3909.5</v>
      </c>
      <c r="F287" s="249">
        <v>3861.9</v>
      </c>
      <c r="G287" s="249">
        <v>3783.65</v>
      </c>
      <c r="H287" s="249">
        <v>4035.35</v>
      </c>
      <c r="I287" s="249">
        <v>4113.6000000000004</v>
      </c>
      <c r="J287" s="249">
        <v>4161.2</v>
      </c>
      <c r="K287" s="248">
        <v>4066</v>
      </c>
      <c r="L287" s="248">
        <v>3940.15</v>
      </c>
      <c r="M287" s="248">
        <v>3.0951499999999998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411.25</v>
      </c>
      <c r="D288" s="249">
        <v>416.2833333333333</v>
      </c>
      <c r="E288" s="249">
        <v>403.56666666666661</v>
      </c>
      <c r="F288" s="249">
        <v>395.88333333333333</v>
      </c>
      <c r="G288" s="249">
        <v>383.16666666666663</v>
      </c>
      <c r="H288" s="249">
        <v>423.96666666666658</v>
      </c>
      <c r="I288" s="249">
        <v>436.68333333333328</v>
      </c>
      <c r="J288" s="249">
        <v>444.36666666666656</v>
      </c>
      <c r="K288" s="248">
        <v>429</v>
      </c>
      <c r="L288" s="248">
        <v>408.6</v>
      </c>
      <c r="M288" s="248">
        <v>58.9328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12733.7</v>
      </c>
      <c r="D289" s="249">
        <v>12747.466666666667</v>
      </c>
      <c r="E289" s="249">
        <v>12520.933333333334</v>
      </c>
      <c r="F289" s="249">
        <v>12308.166666666668</v>
      </c>
      <c r="G289" s="249">
        <v>12081.633333333335</v>
      </c>
      <c r="H289" s="249">
        <v>12960.233333333334</v>
      </c>
      <c r="I289" s="249">
        <v>13186.766666666666</v>
      </c>
      <c r="J289" s="249">
        <v>13399.533333333333</v>
      </c>
      <c r="K289" s="248">
        <v>12974</v>
      </c>
      <c r="L289" s="248">
        <v>12534.7</v>
      </c>
      <c r="M289" s="248">
        <v>7.5109999999999996E-2</v>
      </c>
      <c r="N289" s="1"/>
      <c r="O289" s="1"/>
    </row>
    <row r="290" spans="1:15" ht="12.75" customHeight="1">
      <c r="A290" s="30">
        <v>280</v>
      </c>
      <c r="B290" s="227" t="s">
        <v>951</v>
      </c>
      <c r="C290" s="248">
        <v>4424.25</v>
      </c>
      <c r="D290" s="249">
        <v>4418.55</v>
      </c>
      <c r="E290" s="249">
        <v>4380.7000000000007</v>
      </c>
      <c r="F290" s="249">
        <v>4337.1500000000005</v>
      </c>
      <c r="G290" s="249">
        <v>4299.3000000000011</v>
      </c>
      <c r="H290" s="249">
        <v>4462.1000000000004</v>
      </c>
      <c r="I290" s="249">
        <v>4499.9500000000007</v>
      </c>
      <c r="J290" s="249">
        <v>4543.5</v>
      </c>
      <c r="K290" s="248">
        <v>4456.3999999999996</v>
      </c>
      <c r="L290" s="248">
        <v>4375</v>
      </c>
      <c r="M290" s="248">
        <v>6.4497499999999999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2146.3000000000002</v>
      </c>
      <c r="D291" s="249">
        <v>2154.7000000000003</v>
      </c>
      <c r="E291" s="249">
        <v>2134.4500000000007</v>
      </c>
      <c r="F291" s="249">
        <v>2122.6000000000004</v>
      </c>
      <c r="G291" s="249">
        <v>2102.3500000000008</v>
      </c>
      <c r="H291" s="249">
        <v>2166.5500000000006</v>
      </c>
      <c r="I291" s="249">
        <v>2186.7999999999997</v>
      </c>
      <c r="J291" s="249">
        <v>2198.6500000000005</v>
      </c>
      <c r="K291" s="248">
        <v>2174.9499999999998</v>
      </c>
      <c r="L291" s="248">
        <v>2142.85</v>
      </c>
      <c r="M291" s="248">
        <v>19.796810000000001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340.45</v>
      </c>
      <c r="D292" s="249">
        <v>343.15000000000003</v>
      </c>
      <c r="E292" s="249">
        <v>335.50000000000006</v>
      </c>
      <c r="F292" s="249">
        <v>330.55</v>
      </c>
      <c r="G292" s="249">
        <v>322.90000000000003</v>
      </c>
      <c r="H292" s="249">
        <v>348.10000000000008</v>
      </c>
      <c r="I292" s="249">
        <v>355.75000000000006</v>
      </c>
      <c r="J292" s="249">
        <v>360.7000000000001</v>
      </c>
      <c r="K292" s="248">
        <v>350.8</v>
      </c>
      <c r="L292" s="248">
        <v>338.2</v>
      </c>
      <c r="M292" s="248">
        <v>2.9984799999999998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394.2</v>
      </c>
      <c r="D293" s="249">
        <v>393.26666666666665</v>
      </c>
      <c r="E293" s="249">
        <v>384.58333333333331</v>
      </c>
      <c r="F293" s="249">
        <v>374.96666666666664</v>
      </c>
      <c r="G293" s="249">
        <v>366.2833333333333</v>
      </c>
      <c r="H293" s="249">
        <v>402.88333333333333</v>
      </c>
      <c r="I293" s="249">
        <v>411.56666666666672</v>
      </c>
      <c r="J293" s="249">
        <v>421.18333333333334</v>
      </c>
      <c r="K293" s="248">
        <v>401.95</v>
      </c>
      <c r="L293" s="248">
        <v>383.65</v>
      </c>
      <c r="M293" s="248">
        <v>38.16816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300.2</v>
      </c>
      <c r="D294" s="249">
        <v>303.81666666666666</v>
      </c>
      <c r="E294" s="249">
        <v>294.38333333333333</v>
      </c>
      <c r="F294" s="249">
        <v>288.56666666666666</v>
      </c>
      <c r="G294" s="249">
        <v>279.13333333333333</v>
      </c>
      <c r="H294" s="249">
        <v>309.63333333333333</v>
      </c>
      <c r="I294" s="249">
        <v>319.06666666666661</v>
      </c>
      <c r="J294" s="249">
        <v>324.88333333333333</v>
      </c>
      <c r="K294" s="248">
        <v>313.25</v>
      </c>
      <c r="L294" s="248">
        <v>298</v>
      </c>
      <c r="M294" s="248">
        <v>4.83432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701.65</v>
      </c>
      <c r="D295" s="249">
        <v>715.7833333333333</v>
      </c>
      <c r="E295" s="249">
        <v>683.86666666666656</v>
      </c>
      <c r="F295" s="249">
        <v>666.08333333333326</v>
      </c>
      <c r="G295" s="249">
        <v>634.16666666666652</v>
      </c>
      <c r="H295" s="249">
        <v>733.56666666666661</v>
      </c>
      <c r="I295" s="249">
        <v>765.48333333333335</v>
      </c>
      <c r="J295" s="249">
        <v>783.26666666666665</v>
      </c>
      <c r="K295" s="248">
        <v>747.7</v>
      </c>
      <c r="L295" s="248">
        <v>698</v>
      </c>
      <c r="M295" s="248">
        <v>45.465989999999998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3343.05</v>
      </c>
      <c r="D296" s="249">
        <v>3403.9333333333329</v>
      </c>
      <c r="E296" s="249">
        <v>3239.1166666666659</v>
      </c>
      <c r="F296" s="249">
        <v>3135.1833333333329</v>
      </c>
      <c r="G296" s="249">
        <v>2970.3666666666659</v>
      </c>
      <c r="H296" s="249">
        <v>3507.8666666666659</v>
      </c>
      <c r="I296" s="249">
        <v>3672.6833333333325</v>
      </c>
      <c r="J296" s="249">
        <v>3776.6166666666659</v>
      </c>
      <c r="K296" s="248">
        <v>3568.75</v>
      </c>
      <c r="L296" s="248">
        <v>3300</v>
      </c>
      <c r="M296" s="248">
        <v>0.67659999999999998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751.35</v>
      </c>
      <c r="D297" s="249">
        <v>743.75</v>
      </c>
      <c r="E297" s="249">
        <v>729.7</v>
      </c>
      <c r="F297" s="249">
        <v>708.05000000000007</v>
      </c>
      <c r="G297" s="249">
        <v>694.00000000000011</v>
      </c>
      <c r="H297" s="249">
        <v>765.4</v>
      </c>
      <c r="I297" s="249">
        <v>779.44999999999993</v>
      </c>
      <c r="J297" s="249">
        <v>801.09999999999991</v>
      </c>
      <c r="K297" s="248">
        <v>757.8</v>
      </c>
      <c r="L297" s="248">
        <v>722.1</v>
      </c>
      <c r="M297" s="248">
        <v>16.47711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1648.5</v>
      </c>
      <c r="D298" s="249">
        <v>1659.1833333333334</v>
      </c>
      <c r="E298" s="249">
        <v>1631.3666666666668</v>
      </c>
      <c r="F298" s="249">
        <v>1614.2333333333333</v>
      </c>
      <c r="G298" s="249">
        <v>1586.4166666666667</v>
      </c>
      <c r="H298" s="249">
        <v>1676.3166666666668</v>
      </c>
      <c r="I298" s="249">
        <v>1704.1333333333334</v>
      </c>
      <c r="J298" s="249">
        <v>1721.2666666666669</v>
      </c>
      <c r="K298" s="248">
        <v>1687</v>
      </c>
      <c r="L298" s="248">
        <v>1642.05</v>
      </c>
      <c r="M298" s="248">
        <v>0.22949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38.799999999999997</v>
      </c>
      <c r="D299" s="249">
        <v>39.35</v>
      </c>
      <c r="E299" s="249">
        <v>37.35</v>
      </c>
      <c r="F299" s="249">
        <v>35.9</v>
      </c>
      <c r="G299" s="249">
        <v>33.9</v>
      </c>
      <c r="H299" s="249">
        <v>40.800000000000004</v>
      </c>
      <c r="I299" s="249">
        <v>42.800000000000004</v>
      </c>
      <c r="J299" s="249">
        <v>44.250000000000007</v>
      </c>
      <c r="K299" s="248">
        <v>41.35</v>
      </c>
      <c r="L299" s="248">
        <v>37.9</v>
      </c>
      <c r="M299" s="248">
        <v>27.576329999999999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163.05000000000001</v>
      </c>
      <c r="D300" s="249">
        <v>165.48333333333335</v>
      </c>
      <c r="E300" s="249">
        <v>160.16666666666669</v>
      </c>
      <c r="F300" s="249">
        <v>157.28333333333333</v>
      </c>
      <c r="G300" s="249">
        <v>151.96666666666667</v>
      </c>
      <c r="H300" s="249">
        <v>168.3666666666667</v>
      </c>
      <c r="I300" s="249">
        <v>173.68333333333337</v>
      </c>
      <c r="J300" s="249">
        <v>176.56666666666672</v>
      </c>
      <c r="K300" s="248">
        <v>170.8</v>
      </c>
      <c r="L300" s="248">
        <v>162.6</v>
      </c>
      <c r="M300" s="248">
        <v>2.3815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88192.95</v>
      </c>
      <c r="D301" s="249">
        <v>88457.233333333337</v>
      </c>
      <c r="E301" s="249">
        <v>87014.466666666674</v>
      </c>
      <c r="F301" s="249">
        <v>85835.983333333337</v>
      </c>
      <c r="G301" s="249">
        <v>84393.216666666674</v>
      </c>
      <c r="H301" s="249">
        <v>89635.716666666674</v>
      </c>
      <c r="I301" s="249">
        <v>91078.483333333337</v>
      </c>
      <c r="J301" s="249">
        <v>92256.966666666674</v>
      </c>
      <c r="K301" s="248">
        <v>89900</v>
      </c>
      <c r="L301" s="248">
        <v>87278.75</v>
      </c>
      <c r="M301" s="248">
        <v>7.7679999999999999E-2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1591.15</v>
      </c>
      <c r="D302" s="249">
        <v>1615.2166666666665</v>
      </c>
      <c r="E302" s="249">
        <v>1551.5333333333328</v>
      </c>
      <c r="F302" s="249">
        <v>1511.9166666666663</v>
      </c>
      <c r="G302" s="249">
        <v>1448.2333333333327</v>
      </c>
      <c r="H302" s="249">
        <v>1654.833333333333</v>
      </c>
      <c r="I302" s="249">
        <v>1718.5166666666669</v>
      </c>
      <c r="J302" s="249">
        <v>1758.1333333333332</v>
      </c>
      <c r="K302" s="248">
        <v>1678.9</v>
      </c>
      <c r="L302" s="248">
        <v>1575.6</v>
      </c>
      <c r="M302" s="248">
        <v>1.3527800000000001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1036.8499999999999</v>
      </c>
      <c r="D303" s="249">
        <v>1046.3166666666666</v>
      </c>
      <c r="E303" s="249">
        <v>1016.8333333333333</v>
      </c>
      <c r="F303" s="249">
        <v>996.81666666666661</v>
      </c>
      <c r="G303" s="249">
        <v>967.33333333333326</v>
      </c>
      <c r="H303" s="249">
        <v>1066.3333333333333</v>
      </c>
      <c r="I303" s="249">
        <v>1095.8166666666668</v>
      </c>
      <c r="J303" s="249">
        <v>1115.8333333333333</v>
      </c>
      <c r="K303" s="248">
        <v>1075.8</v>
      </c>
      <c r="L303" s="248">
        <v>1026.3</v>
      </c>
      <c r="M303" s="248">
        <v>4.3392799999999996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887.5</v>
      </c>
      <c r="D304" s="249">
        <v>894.9</v>
      </c>
      <c r="E304" s="249">
        <v>870.94999999999993</v>
      </c>
      <c r="F304" s="249">
        <v>854.4</v>
      </c>
      <c r="G304" s="249">
        <v>830.44999999999993</v>
      </c>
      <c r="H304" s="249">
        <v>911.44999999999993</v>
      </c>
      <c r="I304" s="249">
        <v>935.4</v>
      </c>
      <c r="J304" s="249">
        <v>951.94999999999993</v>
      </c>
      <c r="K304" s="248">
        <v>918.85</v>
      </c>
      <c r="L304" s="248">
        <v>878.35</v>
      </c>
      <c r="M304" s="248">
        <v>5.1802999999999999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226.75</v>
      </c>
      <c r="D305" s="249">
        <v>229</v>
      </c>
      <c r="E305" s="249">
        <v>222.75</v>
      </c>
      <c r="F305" s="249">
        <v>218.75</v>
      </c>
      <c r="G305" s="249">
        <v>212.5</v>
      </c>
      <c r="H305" s="249">
        <v>233</v>
      </c>
      <c r="I305" s="249">
        <v>239.25</v>
      </c>
      <c r="J305" s="249">
        <v>243.25</v>
      </c>
      <c r="K305" s="248">
        <v>235.25</v>
      </c>
      <c r="L305" s="248">
        <v>225</v>
      </c>
      <c r="M305" s="248">
        <v>28.931609999999999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1265.7</v>
      </c>
      <c r="D306" s="249">
        <v>1269.5666666666666</v>
      </c>
      <c r="E306" s="249">
        <v>1254.6333333333332</v>
      </c>
      <c r="F306" s="249">
        <v>1243.5666666666666</v>
      </c>
      <c r="G306" s="249">
        <v>1228.6333333333332</v>
      </c>
      <c r="H306" s="249">
        <v>1280.6333333333332</v>
      </c>
      <c r="I306" s="249">
        <v>1295.5666666666666</v>
      </c>
      <c r="J306" s="249">
        <v>1306.6333333333332</v>
      </c>
      <c r="K306" s="248">
        <v>1284.5</v>
      </c>
      <c r="L306" s="248">
        <v>1258.5</v>
      </c>
      <c r="M306" s="248">
        <v>12.51993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327.14999999999998</v>
      </c>
      <c r="D307" s="249">
        <v>331.4</v>
      </c>
      <c r="E307" s="249">
        <v>318.39999999999998</v>
      </c>
      <c r="F307" s="249">
        <v>309.64999999999998</v>
      </c>
      <c r="G307" s="249">
        <v>296.64999999999998</v>
      </c>
      <c r="H307" s="249">
        <v>340.15</v>
      </c>
      <c r="I307" s="249">
        <v>353.15</v>
      </c>
      <c r="J307" s="249">
        <v>361.9</v>
      </c>
      <c r="K307" s="248">
        <v>344.4</v>
      </c>
      <c r="L307" s="248">
        <v>322.64999999999998</v>
      </c>
      <c r="M307" s="248">
        <v>11.56246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267.14999999999998</v>
      </c>
      <c r="D308" s="249">
        <v>270.05</v>
      </c>
      <c r="E308" s="249">
        <v>261.10000000000002</v>
      </c>
      <c r="F308" s="249">
        <v>255.05</v>
      </c>
      <c r="G308" s="249">
        <v>246.10000000000002</v>
      </c>
      <c r="H308" s="249">
        <v>276.10000000000002</v>
      </c>
      <c r="I308" s="249">
        <v>285.04999999999995</v>
      </c>
      <c r="J308" s="249">
        <v>291.10000000000002</v>
      </c>
      <c r="K308" s="248">
        <v>279</v>
      </c>
      <c r="L308" s="248">
        <v>264</v>
      </c>
      <c r="M308" s="248">
        <v>3.4728500000000002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369.8</v>
      </c>
      <c r="D309" s="249">
        <v>366.56666666666666</v>
      </c>
      <c r="E309" s="249">
        <v>359.58333333333331</v>
      </c>
      <c r="F309" s="249">
        <v>349.36666666666667</v>
      </c>
      <c r="G309" s="249">
        <v>342.38333333333333</v>
      </c>
      <c r="H309" s="249">
        <v>376.7833333333333</v>
      </c>
      <c r="I309" s="249">
        <v>383.76666666666665</v>
      </c>
      <c r="J309" s="249">
        <v>393.98333333333329</v>
      </c>
      <c r="K309" s="248">
        <v>373.55</v>
      </c>
      <c r="L309" s="248">
        <v>356.35</v>
      </c>
      <c r="M309" s="248">
        <v>1.21146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470.25</v>
      </c>
      <c r="D310" s="249">
        <v>467.93333333333334</v>
      </c>
      <c r="E310" s="249">
        <v>460.81666666666666</v>
      </c>
      <c r="F310" s="249">
        <v>451.38333333333333</v>
      </c>
      <c r="G310" s="249">
        <v>444.26666666666665</v>
      </c>
      <c r="H310" s="249">
        <v>477.36666666666667</v>
      </c>
      <c r="I310" s="249">
        <v>484.48333333333335</v>
      </c>
      <c r="J310" s="249">
        <v>493.91666666666669</v>
      </c>
      <c r="K310" s="248">
        <v>475.05</v>
      </c>
      <c r="L310" s="248">
        <v>458.5</v>
      </c>
      <c r="M310" s="248">
        <v>0.80061000000000004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117.7</v>
      </c>
      <c r="D311" s="249">
        <v>119.01666666666667</v>
      </c>
      <c r="E311" s="249">
        <v>115.33333333333333</v>
      </c>
      <c r="F311" s="249">
        <v>112.96666666666667</v>
      </c>
      <c r="G311" s="249">
        <v>109.28333333333333</v>
      </c>
      <c r="H311" s="249">
        <v>121.38333333333333</v>
      </c>
      <c r="I311" s="249">
        <v>125.06666666666666</v>
      </c>
      <c r="J311" s="249">
        <v>127.43333333333332</v>
      </c>
      <c r="K311" s="248">
        <v>122.7</v>
      </c>
      <c r="L311" s="248">
        <v>116.65</v>
      </c>
      <c r="M311" s="248">
        <v>217.29665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57.55</v>
      </c>
      <c r="D312" s="249">
        <v>58.583333333333336</v>
      </c>
      <c r="E312" s="249">
        <v>55.866666666666674</v>
      </c>
      <c r="F312" s="249">
        <v>54.183333333333337</v>
      </c>
      <c r="G312" s="249">
        <v>51.466666666666676</v>
      </c>
      <c r="H312" s="249">
        <v>60.266666666666673</v>
      </c>
      <c r="I312" s="249">
        <v>62.983333333333327</v>
      </c>
      <c r="J312" s="249">
        <v>64.666666666666671</v>
      </c>
      <c r="K312" s="248">
        <v>61.3</v>
      </c>
      <c r="L312" s="248">
        <v>56.9</v>
      </c>
      <c r="M312" s="248">
        <v>31.795359999999999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521.70000000000005</v>
      </c>
      <c r="D313" s="249">
        <v>523.65</v>
      </c>
      <c r="E313" s="249">
        <v>518.59999999999991</v>
      </c>
      <c r="F313" s="249">
        <v>515.49999999999989</v>
      </c>
      <c r="G313" s="249">
        <v>510.44999999999982</v>
      </c>
      <c r="H313" s="249">
        <v>526.75</v>
      </c>
      <c r="I313" s="249">
        <v>531.79999999999995</v>
      </c>
      <c r="J313" s="249">
        <v>534.90000000000009</v>
      </c>
      <c r="K313" s="248">
        <v>528.70000000000005</v>
      </c>
      <c r="L313" s="248">
        <v>520.54999999999995</v>
      </c>
      <c r="M313" s="248">
        <v>7.9606899999999996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8350.4</v>
      </c>
      <c r="D314" s="249">
        <v>8401.8833333333332</v>
      </c>
      <c r="E314" s="249">
        <v>8236.8166666666657</v>
      </c>
      <c r="F314" s="249">
        <v>8123.2333333333318</v>
      </c>
      <c r="G314" s="249">
        <v>7958.1666666666642</v>
      </c>
      <c r="H314" s="249">
        <v>8515.4666666666672</v>
      </c>
      <c r="I314" s="249">
        <v>8680.5333333333365</v>
      </c>
      <c r="J314" s="249">
        <v>8794.1166666666686</v>
      </c>
      <c r="K314" s="248">
        <v>8566.9500000000007</v>
      </c>
      <c r="L314" s="248">
        <v>8288.2999999999993</v>
      </c>
      <c r="M314" s="248">
        <v>8.0071999999999992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1722.25</v>
      </c>
      <c r="D315" s="249">
        <v>1737.75</v>
      </c>
      <c r="E315" s="249">
        <v>1700.5</v>
      </c>
      <c r="F315" s="249">
        <v>1678.75</v>
      </c>
      <c r="G315" s="249">
        <v>1641.5</v>
      </c>
      <c r="H315" s="249">
        <v>1759.5</v>
      </c>
      <c r="I315" s="249">
        <v>1796.75</v>
      </c>
      <c r="J315" s="249">
        <v>1818.5</v>
      </c>
      <c r="K315" s="248">
        <v>1775</v>
      </c>
      <c r="L315" s="248">
        <v>1716</v>
      </c>
      <c r="M315" s="248">
        <v>0.38969999999999999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688.75</v>
      </c>
      <c r="D316" s="249">
        <v>692.76666666666677</v>
      </c>
      <c r="E316" s="249">
        <v>674.58333333333348</v>
      </c>
      <c r="F316" s="249">
        <v>660.41666666666674</v>
      </c>
      <c r="G316" s="249">
        <v>642.23333333333346</v>
      </c>
      <c r="H316" s="249">
        <v>706.93333333333351</v>
      </c>
      <c r="I316" s="249">
        <v>725.11666666666667</v>
      </c>
      <c r="J316" s="249">
        <v>739.28333333333353</v>
      </c>
      <c r="K316" s="248">
        <v>710.95</v>
      </c>
      <c r="L316" s="248">
        <v>678.6</v>
      </c>
      <c r="M316" s="248">
        <v>118.35926000000001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439.55</v>
      </c>
      <c r="D317" s="249">
        <v>441.31666666666666</v>
      </c>
      <c r="E317" s="249">
        <v>433.23333333333335</v>
      </c>
      <c r="F317" s="249">
        <v>426.91666666666669</v>
      </c>
      <c r="G317" s="249">
        <v>418.83333333333337</v>
      </c>
      <c r="H317" s="249">
        <v>447.63333333333333</v>
      </c>
      <c r="I317" s="249">
        <v>455.7166666666667</v>
      </c>
      <c r="J317" s="249">
        <v>462.0333333333333</v>
      </c>
      <c r="K317" s="248">
        <v>449.4</v>
      </c>
      <c r="L317" s="248">
        <v>435</v>
      </c>
      <c r="M317" s="248">
        <v>17.820440000000001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843.4</v>
      </c>
      <c r="D318" s="249">
        <v>857.56666666666661</v>
      </c>
      <c r="E318" s="249">
        <v>821.33333333333326</v>
      </c>
      <c r="F318" s="249">
        <v>799.26666666666665</v>
      </c>
      <c r="G318" s="249">
        <v>763.0333333333333</v>
      </c>
      <c r="H318" s="249">
        <v>879.63333333333321</v>
      </c>
      <c r="I318" s="249">
        <v>915.86666666666656</v>
      </c>
      <c r="J318" s="249">
        <v>937.93333333333317</v>
      </c>
      <c r="K318" s="248">
        <v>893.8</v>
      </c>
      <c r="L318" s="248">
        <v>835.5</v>
      </c>
      <c r="M318" s="248">
        <v>30.894369999999999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652.95000000000005</v>
      </c>
      <c r="D319" s="249">
        <v>650.88333333333333</v>
      </c>
      <c r="E319" s="249">
        <v>636.81666666666661</v>
      </c>
      <c r="F319" s="249">
        <v>620.68333333333328</v>
      </c>
      <c r="G319" s="249">
        <v>606.61666666666656</v>
      </c>
      <c r="H319" s="249">
        <v>667.01666666666665</v>
      </c>
      <c r="I319" s="249">
        <v>681.08333333333348</v>
      </c>
      <c r="J319" s="249">
        <v>697.2166666666667</v>
      </c>
      <c r="K319" s="248">
        <v>664.95</v>
      </c>
      <c r="L319" s="248">
        <v>634.75</v>
      </c>
      <c r="M319" s="248">
        <v>1.9602200000000001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838.25</v>
      </c>
      <c r="D320" s="249">
        <v>838.7833333333333</v>
      </c>
      <c r="E320" s="249">
        <v>830.01666666666665</v>
      </c>
      <c r="F320" s="249">
        <v>821.7833333333333</v>
      </c>
      <c r="G320" s="249">
        <v>813.01666666666665</v>
      </c>
      <c r="H320" s="249">
        <v>847.01666666666665</v>
      </c>
      <c r="I320" s="249">
        <v>855.7833333333333</v>
      </c>
      <c r="J320" s="249">
        <v>864.01666666666665</v>
      </c>
      <c r="K320" s="248">
        <v>847.55</v>
      </c>
      <c r="L320" s="248">
        <v>830.55</v>
      </c>
      <c r="M320" s="248">
        <v>1.39873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1370.85</v>
      </c>
      <c r="D321" s="249">
        <v>1349.1166666666666</v>
      </c>
      <c r="E321" s="249">
        <v>1312.7333333333331</v>
      </c>
      <c r="F321" s="249">
        <v>1254.6166666666666</v>
      </c>
      <c r="G321" s="249">
        <v>1218.2333333333331</v>
      </c>
      <c r="H321" s="249">
        <v>1407.2333333333331</v>
      </c>
      <c r="I321" s="249">
        <v>1443.6166666666668</v>
      </c>
      <c r="J321" s="249">
        <v>1501.7333333333331</v>
      </c>
      <c r="K321" s="248">
        <v>1385.5</v>
      </c>
      <c r="L321" s="248">
        <v>1291</v>
      </c>
      <c r="M321" s="248">
        <v>18.613009999999999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57.8</v>
      </c>
      <c r="D322" s="249">
        <v>58.216666666666669</v>
      </c>
      <c r="E322" s="249">
        <v>57.083333333333336</v>
      </c>
      <c r="F322" s="249">
        <v>56.366666666666667</v>
      </c>
      <c r="G322" s="249">
        <v>55.233333333333334</v>
      </c>
      <c r="H322" s="249">
        <v>58.933333333333337</v>
      </c>
      <c r="I322" s="249">
        <v>60.066666666666663</v>
      </c>
      <c r="J322" s="249">
        <v>60.783333333333339</v>
      </c>
      <c r="K322" s="248">
        <v>59.35</v>
      </c>
      <c r="L322" s="248">
        <v>57.5</v>
      </c>
      <c r="M322" s="248">
        <v>19.486820000000002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705.65</v>
      </c>
      <c r="D323" s="249">
        <v>709.94999999999993</v>
      </c>
      <c r="E323" s="249">
        <v>691.44999999999982</v>
      </c>
      <c r="F323" s="249">
        <v>677.24999999999989</v>
      </c>
      <c r="G323" s="249">
        <v>658.74999999999977</v>
      </c>
      <c r="H323" s="249">
        <v>724.14999999999986</v>
      </c>
      <c r="I323" s="249">
        <v>742.65000000000009</v>
      </c>
      <c r="J323" s="249">
        <v>756.84999999999991</v>
      </c>
      <c r="K323" s="248">
        <v>728.45</v>
      </c>
      <c r="L323" s="248">
        <v>695.75</v>
      </c>
      <c r="M323" s="248">
        <v>1.2917700000000001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1959.35</v>
      </c>
      <c r="D324" s="249">
        <v>1963.1166666666668</v>
      </c>
      <c r="E324" s="249">
        <v>1944.2333333333336</v>
      </c>
      <c r="F324" s="249">
        <v>1929.1166666666668</v>
      </c>
      <c r="G324" s="249">
        <v>1910.2333333333336</v>
      </c>
      <c r="H324" s="249">
        <v>1978.2333333333336</v>
      </c>
      <c r="I324" s="249">
        <v>1997.1166666666668</v>
      </c>
      <c r="J324" s="249">
        <v>2012.2333333333336</v>
      </c>
      <c r="K324" s="248">
        <v>1982</v>
      </c>
      <c r="L324" s="248">
        <v>1948</v>
      </c>
      <c r="M324" s="248">
        <v>2.9731200000000002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1594.05</v>
      </c>
      <c r="D325" s="249">
        <v>1609.9000000000003</v>
      </c>
      <c r="E325" s="249">
        <v>1559.8000000000006</v>
      </c>
      <c r="F325" s="249">
        <v>1525.5500000000004</v>
      </c>
      <c r="G325" s="249">
        <v>1475.4500000000007</v>
      </c>
      <c r="H325" s="249">
        <v>1644.1500000000005</v>
      </c>
      <c r="I325" s="249">
        <v>1694.2500000000005</v>
      </c>
      <c r="J325" s="249">
        <v>1728.5000000000005</v>
      </c>
      <c r="K325" s="248">
        <v>1660</v>
      </c>
      <c r="L325" s="248">
        <v>1575.65</v>
      </c>
      <c r="M325" s="248">
        <v>2.6790600000000002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1089.3499999999999</v>
      </c>
      <c r="D326" s="249">
        <v>1099.8333333333333</v>
      </c>
      <c r="E326" s="249">
        <v>1073.6666666666665</v>
      </c>
      <c r="F326" s="249">
        <v>1057.9833333333333</v>
      </c>
      <c r="G326" s="249">
        <v>1031.8166666666666</v>
      </c>
      <c r="H326" s="249">
        <v>1115.5166666666664</v>
      </c>
      <c r="I326" s="249">
        <v>1141.6833333333329</v>
      </c>
      <c r="J326" s="249">
        <v>1157.3666666666663</v>
      </c>
      <c r="K326" s="248">
        <v>1126</v>
      </c>
      <c r="L326" s="248">
        <v>1084.1500000000001</v>
      </c>
      <c r="M326" s="248">
        <v>11.941940000000001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563.5</v>
      </c>
      <c r="D327" s="249">
        <v>560.88333333333333</v>
      </c>
      <c r="E327" s="249">
        <v>553.51666666666665</v>
      </c>
      <c r="F327" s="249">
        <v>543.5333333333333</v>
      </c>
      <c r="G327" s="249">
        <v>536.16666666666663</v>
      </c>
      <c r="H327" s="249">
        <v>570.86666666666667</v>
      </c>
      <c r="I327" s="249">
        <v>578.23333333333323</v>
      </c>
      <c r="J327" s="249">
        <v>588.2166666666667</v>
      </c>
      <c r="K327" s="248">
        <v>568.25</v>
      </c>
      <c r="L327" s="248">
        <v>550.9</v>
      </c>
      <c r="M327" s="248">
        <v>3.3483000000000001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38.950000000000003</v>
      </c>
      <c r="D328" s="249">
        <v>39.950000000000003</v>
      </c>
      <c r="E328" s="249">
        <v>37.700000000000003</v>
      </c>
      <c r="F328" s="249">
        <v>36.450000000000003</v>
      </c>
      <c r="G328" s="249">
        <v>34.200000000000003</v>
      </c>
      <c r="H328" s="249">
        <v>41.2</v>
      </c>
      <c r="I328" s="249">
        <v>43.45</v>
      </c>
      <c r="J328" s="249">
        <v>44.7</v>
      </c>
      <c r="K328" s="248">
        <v>42.2</v>
      </c>
      <c r="L328" s="248">
        <v>38.700000000000003</v>
      </c>
      <c r="M328" s="248">
        <v>98.289370000000005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84</v>
      </c>
      <c r="D329" s="249">
        <v>85.05</v>
      </c>
      <c r="E329" s="249">
        <v>81.25</v>
      </c>
      <c r="F329" s="249">
        <v>78.5</v>
      </c>
      <c r="G329" s="249">
        <v>74.7</v>
      </c>
      <c r="H329" s="249">
        <v>87.8</v>
      </c>
      <c r="I329" s="249">
        <v>91.59999999999998</v>
      </c>
      <c r="J329" s="249">
        <v>94.35</v>
      </c>
      <c r="K329" s="248">
        <v>88.85</v>
      </c>
      <c r="L329" s="248">
        <v>82.3</v>
      </c>
      <c r="M329" s="248">
        <v>56.376519999999999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39.549999999999997</v>
      </c>
      <c r="D330" s="249">
        <v>39.9</v>
      </c>
      <c r="E330" s="249">
        <v>39.049999999999997</v>
      </c>
      <c r="F330" s="249">
        <v>38.549999999999997</v>
      </c>
      <c r="G330" s="249">
        <v>37.699999999999996</v>
      </c>
      <c r="H330" s="249">
        <v>40.4</v>
      </c>
      <c r="I330" s="249">
        <v>41.250000000000007</v>
      </c>
      <c r="J330" s="249">
        <v>41.75</v>
      </c>
      <c r="K330" s="248">
        <v>40.75</v>
      </c>
      <c r="L330" s="248">
        <v>39.4</v>
      </c>
      <c r="M330" s="248">
        <v>127.48564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307.7</v>
      </c>
      <c r="D331" s="249">
        <v>310.73333333333335</v>
      </c>
      <c r="E331" s="249">
        <v>301.9666666666667</v>
      </c>
      <c r="F331" s="249">
        <v>296.23333333333335</v>
      </c>
      <c r="G331" s="249">
        <v>287.4666666666667</v>
      </c>
      <c r="H331" s="249">
        <v>316.4666666666667</v>
      </c>
      <c r="I331" s="249">
        <v>325.23333333333335</v>
      </c>
      <c r="J331" s="249">
        <v>330.9666666666667</v>
      </c>
      <c r="K331" s="248">
        <v>319.5</v>
      </c>
      <c r="L331" s="248">
        <v>305</v>
      </c>
      <c r="M331" s="248">
        <v>2.9360300000000001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84.9</v>
      </c>
      <c r="D332" s="249">
        <v>86.616666666666674</v>
      </c>
      <c r="E332" s="249">
        <v>81.783333333333346</v>
      </c>
      <c r="F332" s="249">
        <v>78.666666666666671</v>
      </c>
      <c r="G332" s="249">
        <v>73.833333333333343</v>
      </c>
      <c r="H332" s="249">
        <v>89.733333333333348</v>
      </c>
      <c r="I332" s="249">
        <v>94.566666666666663</v>
      </c>
      <c r="J332" s="249">
        <v>97.683333333333351</v>
      </c>
      <c r="K332" s="248">
        <v>91.45</v>
      </c>
      <c r="L332" s="248">
        <v>83.5</v>
      </c>
      <c r="M332" s="248">
        <v>58.765929999999997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238.6</v>
      </c>
      <c r="D333" s="249">
        <v>240.53333333333333</v>
      </c>
      <c r="E333" s="249">
        <v>233.16666666666666</v>
      </c>
      <c r="F333" s="249">
        <v>227.73333333333332</v>
      </c>
      <c r="G333" s="249">
        <v>220.36666666666665</v>
      </c>
      <c r="H333" s="249">
        <v>245.96666666666667</v>
      </c>
      <c r="I333" s="249">
        <v>253.33333333333334</v>
      </c>
      <c r="J333" s="249">
        <v>258.76666666666665</v>
      </c>
      <c r="K333" s="248">
        <v>247.9</v>
      </c>
      <c r="L333" s="248">
        <v>235.1</v>
      </c>
      <c r="M333" s="248">
        <v>8.5542899999999999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167.95</v>
      </c>
      <c r="D334" s="249">
        <v>168.53333333333333</v>
      </c>
      <c r="E334" s="249">
        <v>166.01666666666665</v>
      </c>
      <c r="F334" s="249">
        <v>164.08333333333331</v>
      </c>
      <c r="G334" s="249">
        <v>161.56666666666663</v>
      </c>
      <c r="H334" s="249">
        <v>170.46666666666667</v>
      </c>
      <c r="I334" s="249">
        <v>172.98333333333338</v>
      </c>
      <c r="J334" s="249">
        <v>174.91666666666669</v>
      </c>
      <c r="K334" s="248">
        <v>171.05</v>
      </c>
      <c r="L334" s="248">
        <v>166.6</v>
      </c>
      <c r="M334" s="248">
        <v>84.542540000000002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762.35</v>
      </c>
      <c r="D335" s="249">
        <v>759.76666666666677</v>
      </c>
      <c r="E335" s="249">
        <v>752.78333333333353</v>
      </c>
      <c r="F335" s="249">
        <v>743.21666666666681</v>
      </c>
      <c r="G335" s="249">
        <v>736.23333333333358</v>
      </c>
      <c r="H335" s="249">
        <v>769.33333333333348</v>
      </c>
      <c r="I335" s="249">
        <v>776.31666666666683</v>
      </c>
      <c r="J335" s="249">
        <v>785.88333333333344</v>
      </c>
      <c r="K335" s="248">
        <v>766.75</v>
      </c>
      <c r="L335" s="248">
        <v>750.2</v>
      </c>
      <c r="M335" s="248">
        <v>1.9082600000000001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77.599999999999994</v>
      </c>
      <c r="D336" s="249">
        <v>78.266666666666666</v>
      </c>
      <c r="E336" s="249">
        <v>76.433333333333337</v>
      </c>
      <c r="F336" s="249">
        <v>75.266666666666666</v>
      </c>
      <c r="G336" s="249">
        <v>73.433333333333337</v>
      </c>
      <c r="H336" s="249">
        <v>79.433333333333337</v>
      </c>
      <c r="I336" s="249">
        <v>81.26666666666668</v>
      </c>
      <c r="J336" s="249">
        <v>82.433333333333337</v>
      </c>
      <c r="K336" s="248">
        <v>80.099999999999994</v>
      </c>
      <c r="L336" s="248">
        <v>77.099999999999994</v>
      </c>
      <c r="M336" s="248">
        <v>166.28699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4248.95</v>
      </c>
      <c r="D337" s="249">
        <v>4243.9666666666662</v>
      </c>
      <c r="E337" s="249">
        <v>4179.9833333333327</v>
      </c>
      <c r="F337" s="249">
        <v>4111.0166666666664</v>
      </c>
      <c r="G337" s="249">
        <v>4047.0333333333328</v>
      </c>
      <c r="H337" s="249">
        <v>4312.9333333333325</v>
      </c>
      <c r="I337" s="249">
        <v>4376.9166666666661</v>
      </c>
      <c r="J337" s="249">
        <v>4445.8833333333323</v>
      </c>
      <c r="K337" s="248">
        <v>4307.95</v>
      </c>
      <c r="L337" s="248">
        <v>4175</v>
      </c>
      <c r="M337" s="248">
        <v>1.4450099999999999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570.25</v>
      </c>
      <c r="D338" s="249">
        <v>577.23333333333335</v>
      </c>
      <c r="E338" s="249">
        <v>560.51666666666665</v>
      </c>
      <c r="F338" s="249">
        <v>550.7833333333333</v>
      </c>
      <c r="G338" s="249">
        <v>534.06666666666661</v>
      </c>
      <c r="H338" s="249">
        <v>586.9666666666667</v>
      </c>
      <c r="I338" s="249">
        <v>603.68333333333339</v>
      </c>
      <c r="J338" s="249">
        <v>613.41666666666674</v>
      </c>
      <c r="K338" s="248">
        <v>593.95000000000005</v>
      </c>
      <c r="L338" s="248">
        <v>567.5</v>
      </c>
      <c r="M338" s="248">
        <v>0.97565999999999997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20314.2</v>
      </c>
      <c r="D339" s="249">
        <v>20241.45</v>
      </c>
      <c r="E339" s="249">
        <v>20134.900000000001</v>
      </c>
      <c r="F339" s="249">
        <v>19955.600000000002</v>
      </c>
      <c r="G339" s="249">
        <v>19849.050000000003</v>
      </c>
      <c r="H339" s="249">
        <v>20420.75</v>
      </c>
      <c r="I339" s="249">
        <v>20527.299999999996</v>
      </c>
      <c r="J339" s="249">
        <v>20706.599999999999</v>
      </c>
      <c r="K339" s="248">
        <v>20348</v>
      </c>
      <c r="L339" s="248">
        <v>20062.150000000001</v>
      </c>
      <c r="M339" s="248">
        <v>0.70377999999999996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66.599999999999994</v>
      </c>
      <c r="D340" s="249">
        <v>68.266666666666666</v>
      </c>
      <c r="E340" s="249">
        <v>64.583333333333329</v>
      </c>
      <c r="F340" s="249">
        <v>62.566666666666663</v>
      </c>
      <c r="G340" s="249">
        <v>58.883333333333326</v>
      </c>
      <c r="H340" s="249">
        <v>70.283333333333331</v>
      </c>
      <c r="I340" s="249">
        <v>73.966666666666669</v>
      </c>
      <c r="J340" s="249">
        <v>75.983333333333334</v>
      </c>
      <c r="K340" s="248">
        <v>71.95</v>
      </c>
      <c r="L340" s="248">
        <v>66.25</v>
      </c>
      <c r="M340" s="248">
        <v>16.71715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256.55</v>
      </c>
      <c r="D341" s="249">
        <v>259.51666666666665</v>
      </c>
      <c r="E341" s="249">
        <v>252.08333333333331</v>
      </c>
      <c r="F341" s="249">
        <v>247.61666666666667</v>
      </c>
      <c r="G341" s="249">
        <v>240.18333333333334</v>
      </c>
      <c r="H341" s="249">
        <v>263.98333333333329</v>
      </c>
      <c r="I341" s="249">
        <v>271.41666666666669</v>
      </c>
      <c r="J341" s="249">
        <v>275.88333333333327</v>
      </c>
      <c r="K341" s="248">
        <v>266.95</v>
      </c>
      <c r="L341" s="248">
        <v>255.05</v>
      </c>
      <c r="M341" s="248">
        <v>3.5590600000000001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381.25</v>
      </c>
      <c r="D342" s="249">
        <v>381.7</v>
      </c>
      <c r="E342" s="249">
        <v>378.54999999999995</v>
      </c>
      <c r="F342" s="249">
        <v>375.84999999999997</v>
      </c>
      <c r="G342" s="249">
        <v>372.69999999999993</v>
      </c>
      <c r="H342" s="249">
        <v>384.4</v>
      </c>
      <c r="I342" s="249">
        <v>387.54999999999995</v>
      </c>
      <c r="J342" s="249">
        <v>390.25</v>
      </c>
      <c r="K342" s="248">
        <v>384.85</v>
      </c>
      <c r="L342" s="248">
        <v>379</v>
      </c>
      <c r="M342" s="248">
        <v>1.6196200000000001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863.25</v>
      </c>
      <c r="D343" s="249">
        <v>867.75</v>
      </c>
      <c r="E343" s="249">
        <v>848.5</v>
      </c>
      <c r="F343" s="249">
        <v>833.75</v>
      </c>
      <c r="G343" s="249">
        <v>814.5</v>
      </c>
      <c r="H343" s="249">
        <v>882.5</v>
      </c>
      <c r="I343" s="249">
        <v>901.75</v>
      </c>
      <c r="J343" s="249">
        <v>916.5</v>
      </c>
      <c r="K343" s="248">
        <v>887</v>
      </c>
      <c r="L343" s="248">
        <v>853</v>
      </c>
      <c r="M343" s="248">
        <v>4.9332500000000001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143.5</v>
      </c>
      <c r="D344" s="249">
        <v>144.33333333333334</v>
      </c>
      <c r="E344" s="249">
        <v>141.86666666666667</v>
      </c>
      <c r="F344" s="249">
        <v>140.23333333333332</v>
      </c>
      <c r="G344" s="249">
        <v>137.76666666666665</v>
      </c>
      <c r="H344" s="249">
        <v>145.9666666666667</v>
      </c>
      <c r="I344" s="249">
        <v>148.43333333333334</v>
      </c>
      <c r="J344" s="249">
        <v>150.06666666666672</v>
      </c>
      <c r="K344" s="248">
        <v>146.80000000000001</v>
      </c>
      <c r="L344" s="248">
        <v>142.69999999999999</v>
      </c>
      <c r="M344" s="248">
        <v>100.11408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204.9</v>
      </c>
      <c r="D345" s="249">
        <v>206.66666666666666</v>
      </c>
      <c r="E345" s="249">
        <v>202.2833333333333</v>
      </c>
      <c r="F345" s="249">
        <v>199.66666666666666</v>
      </c>
      <c r="G345" s="249">
        <v>195.2833333333333</v>
      </c>
      <c r="H345" s="249">
        <v>209.2833333333333</v>
      </c>
      <c r="I345" s="249">
        <v>213.66666666666669</v>
      </c>
      <c r="J345" s="249">
        <v>216.2833333333333</v>
      </c>
      <c r="K345" s="248">
        <v>211.05</v>
      </c>
      <c r="L345" s="248">
        <v>204.05</v>
      </c>
      <c r="M345" s="248">
        <v>5.5317600000000002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515.20000000000005</v>
      </c>
      <c r="D346" s="249">
        <v>529.05000000000007</v>
      </c>
      <c r="E346" s="249">
        <v>496.15000000000009</v>
      </c>
      <c r="F346" s="249">
        <v>477.1</v>
      </c>
      <c r="G346" s="249">
        <v>444.20000000000005</v>
      </c>
      <c r="H346" s="249">
        <v>548.10000000000014</v>
      </c>
      <c r="I346" s="249">
        <v>581</v>
      </c>
      <c r="J346" s="249">
        <v>600.05000000000018</v>
      </c>
      <c r="K346" s="248">
        <v>561.95000000000005</v>
      </c>
      <c r="L346" s="248">
        <v>510</v>
      </c>
      <c r="M346" s="248">
        <v>3.7541699999999998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517.1</v>
      </c>
      <c r="D347" s="249">
        <v>521.80000000000007</v>
      </c>
      <c r="E347" s="249">
        <v>510.80000000000018</v>
      </c>
      <c r="F347" s="249">
        <v>504.50000000000011</v>
      </c>
      <c r="G347" s="249">
        <v>493.50000000000023</v>
      </c>
      <c r="H347" s="249">
        <v>528.10000000000014</v>
      </c>
      <c r="I347" s="249">
        <v>539.09999999999991</v>
      </c>
      <c r="J347" s="249">
        <v>545.40000000000009</v>
      </c>
      <c r="K347" s="248">
        <v>532.79999999999995</v>
      </c>
      <c r="L347" s="248">
        <v>515.5</v>
      </c>
      <c r="M347" s="248">
        <v>17.982019999999999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3024.4</v>
      </c>
      <c r="D348" s="249">
        <v>3031.65</v>
      </c>
      <c r="E348" s="249">
        <v>3010</v>
      </c>
      <c r="F348" s="249">
        <v>2995.6</v>
      </c>
      <c r="G348" s="249">
        <v>2973.95</v>
      </c>
      <c r="H348" s="249">
        <v>3046.05</v>
      </c>
      <c r="I348" s="249">
        <v>3067.7000000000007</v>
      </c>
      <c r="J348" s="249">
        <v>3082.1000000000004</v>
      </c>
      <c r="K348" s="248">
        <v>3053.3</v>
      </c>
      <c r="L348" s="248">
        <v>3017.25</v>
      </c>
      <c r="M348" s="248">
        <v>0.90371999999999997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275.05</v>
      </c>
      <c r="D349" s="249">
        <v>274.08333333333331</v>
      </c>
      <c r="E349" s="249">
        <v>271.16666666666663</v>
      </c>
      <c r="F349" s="249">
        <v>267.2833333333333</v>
      </c>
      <c r="G349" s="249">
        <v>264.36666666666662</v>
      </c>
      <c r="H349" s="249">
        <v>277.96666666666664</v>
      </c>
      <c r="I349" s="249">
        <v>280.88333333333327</v>
      </c>
      <c r="J349" s="249">
        <v>284.76666666666665</v>
      </c>
      <c r="K349" s="248">
        <v>277</v>
      </c>
      <c r="L349" s="248">
        <v>270.2</v>
      </c>
      <c r="M349" s="248">
        <v>3.3117100000000002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460.1</v>
      </c>
      <c r="D350" s="249">
        <v>464.73333333333335</v>
      </c>
      <c r="E350" s="249">
        <v>448.86666666666667</v>
      </c>
      <c r="F350" s="249">
        <v>437.63333333333333</v>
      </c>
      <c r="G350" s="249">
        <v>421.76666666666665</v>
      </c>
      <c r="H350" s="249">
        <v>475.9666666666667</v>
      </c>
      <c r="I350" s="249">
        <v>491.83333333333337</v>
      </c>
      <c r="J350" s="249">
        <v>503.06666666666672</v>
      </c>
      <c r="K350" s="248">
        <v>480.6</v>
      </c>
      <c r="L350" s="248">
        <v>453.5</v>
      </c>
      <c r="M350" s="248">
        <v>21.786239999999999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131.65</v>
      </c>
      <c r="D351" s="249">
        <v>134.28333333333333</v>
      </c>
      <c r="E351" s="249">
        <v>127.56666666666666</v>
      </c>
      <c r="F351" s="249">
        <v>123.48333333333332</v>
      </c>
      <c r="G351" s="249">
        <v>116.76666666666665</v>
      </c>
      <c r="H351" s="249">
        <v>138.36666666666667</v>
      </c>
      <c r="I351" s="249">
        <v>145.08333333333331</v>
      </c>
      <c r="J351" s="249">
        <v>149.16666666666669</v>
      </c>
      <c r="K351" s="248">
        <v>141</v>
      </c>
      <c r="L351" s="248">
        <v>130.19999999999999</v>
      </c>
      <c r="M351" s="248">
        <v>20.415949999999999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3524.75</v>
      </c>
      <c r="D352" s="249">
        <v>3540.6166666666668</v>
      </c>
      <c r="E352" s="249">
        <v>3489.1333333333337</v>
      </c>
      <c r="F352" s="249">
        <v>3453.5166666666669</v>
      </c>
      <c r="G352" s="249">
        <v>3402.0333333333338</v>
      </c>
      <c r="H352" s="249">
        <v>3576.2333333333336</v>
      </c>
      <c r="I352" s="249">
        <v>3627.7166666666672</v>
      </c>
      <c r="J352" s="249">
        <v>3663.3333333333335</v>
      </c>
      <c r="K352" s="248">
        <v>3592.1</v>
      </c>
      <c r="L352" s="248">
        <v>3505</v>
      </c>
      <c r="M352" s="248">
        <v>2.4738000000000002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488.6</v>
      </c>
      <c r="D353" s="249">
        <v>499.75</v>
      </c>
      <c r="E353" s="249">
        <v>468.85</v>
      </c>
      <c r="F353" s="249">
        <v>449.1</v>
      </c>
      <c r="G353" s="249">
        <v>418.20000000000005</v>
      </c>
      <c r="H353" s="249">
        <v>519.5</v>
      </c>
      <c r="I353" s="249">
        <v>550.40000000000009</v>
      </c>
      <c r="J353" s="249">
        <v>570.15</v>
      </c>
      <c r="K353" s="248">
        <v>530.65</v>
      </c>
      <c r="L353" s="248">
        <v>480</v>
      </c>
      <c r="M353" s="248">
        <v>24.0303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273.89999999999998</v>
      </c>
      <c r="D354" s="249">
        <v>277.65000000000003</v>
      </c>
      <c r="E354" s="249">
        <v>268.25000000000006</v>
      </c>
      <c r="F354" s="249">
        <v>262.60000000000002</v>
      </c>
      <c r="G354" s="249">
        <v>253.20000000000005</v>
      </c>
      <c r="H354" s="249">
        <v>283.30000000000007</v>
      </c>
      <c r="I354" s="249">
        <v>292.70000000000005</v>
      </c>
      <c r="J354" s="249">
        <v>298.35000000000008</v>
      </c>
      <c r="K354" s="248">
        <v>287.05</v>
      </c>
      <c r="L354" s="248">
        <v>272</v>
      </c>
      <c r="M354" s="248">
        <v>3.0553499999999998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1731.45</v>
      </c>
      <c r="D355" s="249">
        <v>1762.9000000000003</v>
      </c>
      <c r="E355" s="249">
        <v>1693.6500000000005</v>
      </c>
      <c r="F355" s="249">
        <v>1655.8500000000001</v>
      </c>
      <c r="G355" s="249">
        <v>1586.6000000000004</v>
      </c>
      <c r="H355" s="249">
        <v>1800.7000000000007</v>
      </c>
      <c r="I355" s="249">
        <v>1869.9500000000003</v>
      </c>
      <c r="J355" s="249">
        <v>1907.7500000000009</v>
      </c>
      <c r="K355" s="248">
        <v>1832.15</v>
      </c>
      <c r="L355" s="248">
        <v>1725.1</v>
      </c>
      <c r="M355" s="248">
        <v>6.7831099999999998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43255.3</v>
      </c>
      <c r="D356" s="249">
        <v>43456.916666666672</v>
      </c>
      <c r="E356" s="249">
        <v>42914.933333333342</v>
      </c>
      <c r="F356" s="249">
        <v>42574.566666666673</v>
      </c>
      <c r="G356" s="249">
        <v>42032.583333333343</v>
      </c>
      <c r="H356" s="249">
        <v>43797.28333333334</v>
      </c>
      <c r="I356" s="249">
        <v>44339.266666666677</v>
      </c>
      <c r="J356" s="249">
        <v>44679.633333333339</v>
      </c>
      <c r="K356" s="248">
        <v>43998.9</v>
      </c>
      <c r="L356" s="248">
        <v>43116.55</v>
      </c>
      <c r="M356" s="248">
        <v>0.18612999999999999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1190.9000000000001</v>
      </c>
      <c r="D357" s="249">
        <v>1204.6666666666667</v>
      </c>
      <c r="E357" s="249">
        <v>1164.3333333333335</v>
      </c>
      <c r="F357" s="249">
        <v>1137.7666666666667</v>
      </c>
      <c r="G357" s="249">
        <v>1097.4333333333334</v>
      </c>
      <c r="H357" s="249">
        <v>1231.2333333333336</v>
      </c>
      <c r="I357" s="249">
        <v>1271.5666666666671</v>
      </c>
      <c r="J357" s="249">
        <v>1298.1333333333337</v>
      </c>
      <c r="K357" s="248">
        <v>1245</v>
      </c>
      <c r="L357" s="248">
        <v>1178.0999999999999</v>
      </c>
      <c r="M357" s="248">
        <v>2.3609499999999999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3908.9</v>
      </c>
      <c r="D358" s="249">
        <v>3920.4166666666665</v>
      </c>
      <c r="E358" s="249">
        <v>3859.5333333333328</v>
      </c>
      <c r="F358" s="249">
        <v>3810.1666666666665</v>
      </c>
      <c r="G358" s="249">
        <v>3749.2833333333328</v>
      </c>
      <c r="H358" s="249">
        <v>3969.7833333333328</v>
      </c>
      <c r="I358" s="249">
        <v>4030.666666666667</v>
      </c>
      <c r="J358" s="249">
        <v>4080.0333333333328</v>
      </c>
      <c r="K358" s="248">
        <v>3981.3</v>
      </c>
      <c r="L358" s="248">
        <v>3871.05</v>
      </c>
      <c r="M358" s="248">
        <v>2.6855799999999999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211.55</v>
      </c>
      <c r="D359" s="249">
        <v>212.20000000000002</v>
      </c>
      <c r="E359" s="249">
        <v>210.15000000000003</v>
      </c>
      <c r="F359" s="249">
        <v>208.75000000000003</v>
      </c>
      <c r="G359" s="249">
        <v>206.70000000000005</v>
      </c>
      <c r="H359" s="249">
        <v>213.60000000000002</v>
      </c>
      <c r="I359" s="249">
        <v>215.65000000000003</v>
      </c>
      <c r="J359" s="249">
        <v>217.05</v>
      </c>
      <c r="K359" s="248">
        <v>214.25</v>
      </c>
      <c r="L359" s="248">
        <v>210.8</v>
      </c>
      <c r="M359" s="248">
        <v>10.151439999999999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4434.45</v>
      </c>
      <c r="D360" s="249">
        <v>4427.8166666666666</v>
      </c>
      <c r="E360" s="249">
        <v>4406.6333333333332</v>
      </c>
      <c r="F360" s="249">
        <v>4378.8166666666666</v>
      </c>
      <c r="G360" s="249">
        <v>4357.6333333333332</v>
      </c>
      <c r="H360" s="249">
        <v>4455.6333333333332</v>
      </c>
      <c r="I360" s="249">
        <v>4476.8166666666657</v>
      </c>
      <c r="J360" s="249">
        <v>4504.6333333333332</v>
      </c>
      <c r="K360" s="248">
        <v>4449</v>
      </c>
      <c r="L360" s="248">
        <v>4400</v>
      </c>
      <c r="M360" s="248">
        <v>0.13084999999999999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1383.8</v>
      </c>
      <c r="D361" s="249">
        <v>1390.7333333333336</v>
      </c>
      <c r="E361" s="249">
        <v>1364.4666666666672</v>
      </c>
      <c r="F361" s="249">
        <v>1345.1333333333337</v>
      </c>
      <c r="G361" s="249">
        <v>1318.8666666666672</v>
      </c>
      <c r="H361" s="249">
        <v>1410.0666666666671</v>
      </c>
      <c r="I361" s="249">
        <v>1436.3333333333335</v>
      </c>
      <c r="J361" s="249">
        <v>1455.666666666667</v>
      </c>
      <c r="K361" s="248">
        <v>1417</v>
      </c>
      <c r="L361" s="248">
        <v>1371.4</v>
      </c>
      <c r="M361" s="248">
        <v>0.85846999999999996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2565.75</v>
      </c>
      <c r="D362" s="249">
        <v>2572.25</v>
      </c>
      <c r="E362" s="249">
        <v>2544.5</v>
      </c>
      <c r="F362" s="249">
        <v>2523.25</v>
      </c>
      <c r="G362" s="249">
        <v>2495.5</v>
      </c>
      <c r="H362" s="249">
        <v>2593.5</v>
      </c>
      <c r="I362" s="249">
        <v>2621.25</v>
      </c>
      <c r="J362" s="249">
        <v>2642.5</v>
      </c>
      <c r="K362" s="248">
        <v>2600</v>
      </c>
      <c r="L362" s="248">
        <v>2551</v>
      </c>
      <c r="M362" s="248">
        <v>1.7189399999999999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899.25</v>
      </c>
      <c r="D363" s="249">
        <v>902.66666666666663</v>
      </c>
      <c r="E363" s="249">
        <v>886.58333333333326</v>
      </c>
      <c r="F363" s="249">
        <v>873.91666666666663</v>
      </c>
      <c r="G363" s="249">
        <v>857.83333333333326</v>
      </c>
      <c r="H363" s="249">
        <v>915.33333333333326</v>
      </c>
      <c r="I363" s="249">
        <v>931.41666666666652</v>
      </c>
      <c r="J363" s="249">
        <v>944.08333333333326</v>
      </c>
      <c r="K363" s="248">
        <v>918.75</v>
      </c>
      <c r="L363" s="248">
        <v>890</v>
      </c>
      <c r="M363" s="248">
        <v>0.55137000000000003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2669.3</v>
      </c>
      <c r="D364" s="249">
        <v>2700.3333333333335</v>
      </c>
      <c r="E364" s="249">
        <v>2628.9666666666672</v>
      </c>
      <c r="F364" s="249">
        <v>2588.6333333333337</v>
      </c>
      <c r="G364" s="249">
        <v>2517.2666666666673</v>
      </c>
      <c r="H364" s="249">
        <v>2740.666666666667</v>
      </c>
      <c r="I364" s="249">
        <v>2812.0333333333328</v>
      </c>
      <c r="J364" s="249">
        <v>2852.3666666666668</v>
      </c>
      <c r="K364" s="248">
        <v>2771.7</v>
      </c>
      <c r="L364" s="248">
        <v>2660</v>
      </c>
      <c r="M364" s="248">
        <v>5.82721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1605.65</v>
      </c>
      <c r="D365" s="249">
        <v>1622.1833333333334</v>
      </c>
      <c r="E365" s="249">
        <v>1582.5166666666669</v>
      </c>
      <c r="F365" s="249">
        <v>1559.3833333333334</v>
      </c>
      <c r="G365" s="249">
        <v>1519.7166666666669</v>
      </c>
      <c r="H365" s="249">
        <v>1645.3166666666668</v>
      </c>
      <c r="I365" s="249">
        <v>1684.9833333333333</v>
      </c>
      <c r="J365" s="249">
        <v>1708.1166666666668</v>
      </c>
      <c r="K365" s="248">
        <v>1661.85</v>
      </c>
      <c r="L365" s="248">
        <v>1599.05</v>
      </c>
      <c r="M365" s="248">
        <v>0.92606999999999995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274.2</v>
      </c>
      <c r="D366" s="249">
        <v>279.5333333333333</v>
      </c>
      <c r="E366" s="249">
        <v>267.16666666666663</v>
      </c>
      <c r="F366" s="249">
        <v>260.13333333333333</v>
      </c>
      <c r="G366" s="249">
        <v>247.76666666666665</v>
      </c>
      <c r="H366" s="249">
        <v>286.56666666666661</v>
      </c>
      <c r="I366" s="249">
        <v>298.93333333333328</v>
      </c>
      <c r="J366" s="249">
        <v>305.96666666666658</v>
      </c>
      <c r="K366" s="248">
        <v>291.89999999999998</v>
      </c>
      <c r="L366" s="248">
        <v>272.5</v>
      </c>
      <c r="M366" s="248">
        <v>29.98639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137.6</v>
      </c>
      <c r="D367" s="249">
        <v>139.03333333333333</v>
      </c>
      <c r="E367" s="249">
        <v>135.11666666666667</v>
      </c>
      <c r="F367" s="249">
        <v>132.63333333333335</v>
      </c>
      <c r="G367" s="249">
        <v>128.7166666666667</v>
      </c>
      <c r="H367" s="249">
        <v>141.51666666666665</v>
      </c>
      <c r="I367" s="249">
        <v>145.43333333333334</v>
      </c>
      <c r="J367" s="249">
        <v>147.91666666666663</v>
      </c>
      <c r="K367" s="248">
        <v>142.94999999999999</v>
      </c>
      <c r="L367" s="248">
        <v>136.55000000000001</v>
      </c>
      <c r="M367" s="248">
        <v>52.867609999999999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216.05</v>
      </c>
      <c r="D368" s="249">
        <v>216.04999999999998</v>
      </c>
      <c r="E368" s="249">
        <v>213.84999999999997</v>
      </c>
      <c r="F368" s="249">
        <v>211.64999999999998</v>
      </c>
      <c r="G368" s="249">
        <v>209.44999999999996</v>
      </c>
      <c r="H368" s="249">
        <v>218.24999999999997</v>
      </c>
      <c r="I368" s="249">
        <v>220.44999999999996</v>
      </c>
      <c r="J368" s="249">
        <v>222.64999999999998</v>
      </c>
      <c r="K368" s="248">
        <v>218.25</v>
      </c>
      <c r="L368" s="248">
        <v>213.85</v>
      </c>
      <c r="M368" s="248">
        <v>52.543959999999998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366.7</v>
      </c>
      <c r="D369" s="249">
        <v>369.66666666666669</v>
      </c>
      <c r="E369" s="249">
        <v>359.13333333333338</v>
      </c>
      <c r="F369" s="249">
        <v>351.56666666666672</v>
      </c>
      <c r="G369" s="249">
        <v>341.03333333333342</v>
      </c>
      <c r="H369" s="249">
        <v>377.23333333333335</v>
      </c>
      <c r="I369" s="249">
        <v>387.76666666666665</v>
      </c>
      <c r="J369" s="249">
        <v>395.33333333333331</v>
      </c>
      <c r="K369" s="248">
        <v>380.2</v>
      </c>
      <c r="L369" s="248">
        <v>362.1</v>
      </c>
      <c r="M369" s="248">
        <v>9.3030299999999997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452.9</v>
      </c>
      <c r="D370" s="249">
        <v>459.04999999999995</v>
      </c>
      <c r="E370" s="249">
        <v>444.39999999999992</v>
      </c>
      <c r="F370" s="249">
        <v>435.9</v>
      </c>
      <c r="G370" s="249">
        <v>421.24999999999994</v>
      </c>
      <c r="H370" s="249">
        <v>467.5499999999999</v>
      </c>
      <c r="I370" s="249">
        <v>482.2</v>
      </c>
      <c r="J370" s="249">
        <v>490.69999999999987</v>
      </c>
      <c r="K370" s="248">
        <v>473.7</v>
      </c>
      <c r="L370" s="248">
        <v>450.55</v>
      </c>
      <c r="M370" s="248">
        <v>2.3809300000000002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580.35</v>
      </c>
      <c r="D371" s="249">
        <v>587.44999999999993</v>
      </c>
      <c r="E371" s="249">
        <v>567.89999999999986</v>
      </c>
      <c r="F371" s="249">
        <v>555.44999999999993</v>
      </c>
      <c r="G371" s="249">
        <v>535.89999999999986</v>
      </c>
      <c r="H371" s="249">
        <v>599.89999999999986</v>
      </c>
      <c r="I371" s="249">
        <v>619.44999999999982</v>
      </c>
      <c r="J371" s="249">
        <v>631.89999999999986</v>
      </c>
      <c r="K371" s="248">
        <v>607</v>
      </c>
      <c r="L371" s="248">
        <v>575</v>
      </c>
      <c r="M371" s="248">
        <v>2.2630499999999998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109.75</v>
      </c>
      <c r="D372" s="249">
        <v>111.89999999999999</v>
      </c>
      <c r="E372" s="249">
        <v>106.64999999999998</v>
      </c>
      <c r="F372" s="249">
        <v>103.54999999999998</v>
      </c>
      <c r="G372" s="249">
        <v>98.299999999999969</v>
      </c>
      <c r="H372" s="249">
        <v>114.99999999999999</v>
      </c>
      <c r="I372" s="249">
        <v>120.25000000000001</v>
      </c>
      <c r="J372" s="249">
        <v>123.35</v>
      </c>
      <c r="K372" s="248">
        <v>117.15</v>
      </c>
      <c r="L372" s="248">
        <v>108.8</v>
      </c>
      <c r="M372" s="248">
        <v>3.7671399999999999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1153.5</v>
      </c>
      <c r="D373" s="249">
        <v>1159.8</v>
      </c>
      <c r="E373" s="249">
        <v>1139.6999999999998</v>
      </c>
      <c r="F373" s="249">
        <v>1125.8999999999999</v>
      </c>
      <c r="G373" s="249">
        <v>1105.7999999999997</v>
      </c>
      <c r="H373" s="249">
        <v>1173.5999999999999</v>
      </c>
      <c r="I373" s="249">
        <v>1193.6999999999998</v>
      </c>
      <c r="J373" s="249">
        <v>1207.5</v>
      </c>
      <c r="K373" s="248">
        <v>1179.9000000000001</v>
      </c>
      <c r="L373" s="248">
        <v>1146</v>
      </c>
      <c r="M373" s="248">
        <v>9.5960000000000004E-2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4135.8999999999996</v>
      </c>
      <c r="D374" s="249">
        <v>4141.666666666667</v>
      </c>
      <c r="E374" s="249">
        <v>4086.3333333333339</v>
      </c>
      <c r="F374" s="249">
        <v>4036.7666666666669</v>
      </c>
      <c r="G374" s="249">
        <v>3981.4333333333338</v>
      </c>
      <c r="H374" s="249">
        <v>4191.2333333333336</v>
      </c>
      <c r="I374" s="249">
        <v>4246.5666666666675</v>
      </c>
      <c r="J374" s="249">
        <v>4296.1333333333341</v>
      </c>
      <c r="K374" s="248">
        <v>4197</v>
      </c>
      <c r="L374" s="248">
        <v>4092.1</v>
      </c>
      <c r="M374" s="248">
        <v>0.19819000000000001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13967.35</v>
      </c>
      <c r="D375" s="249">
        <v>13977.433333333334</v>
      </c>
      <c r="E375" s="249">
        <v>13889.916666666668</v>
      </c>
      <c r="F375" s="249">
        <v>13812.483333333334</v>
      </c>
      <c r="G375" s="249">
        <v>13724.966666666667</v>
      </c>
      <c r="H375" s="249">
        <v>14054.866666666669</v>
      </c>
      <c r="I375" s="249">
        <v>14142.383333333335</v>
      </c>
      <c r="J375" s="249">
        <v>14219.816666666669</v>
      </c>
      <c r="K375" s="248">
        <v>14064.95</v>
      </c>
      <c r="L375" s="248">
        <v>13900</v>
      </c>
      <c r="M375" s="248">
        <v>3.288E-2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53.15</v>
      </c>
      <c r="D376" s="249">
        <v>54.266666666666673</v>
      </c>
      <c r="E376" s="249">
        <v>51.433333333333344</v>
      </c>
      <c r="F376" s="249">
        <v>49.716666666666669</v>
      </c>
      <c r="G376" s="249">
        <v>46.88333333333334</v>
      </c>
      <c r="H376" s="249">
        <v>55.983333333333348</v>
      </c>
      <c r="I376" s="249">
        <v>58.816666666666677</v>
      </c>
      <c r="J376" s="249">
        <v>60.533333333333353</v>
      </c>
      <c r="K376" s="248">
        <v>57.1</v>
      </c>
      <c r="L376" s="248">
        <v>52.55</v>
      </c>
      <c r="M376" s="248">
        <v>1544.35087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434.65</v>
      </c>
      <c r="D377" s="249">
        <v>438.2833333333333</v>
      </c>
      <c r="E377" s="249">
        <v>429.86666666666662</v>
      </c>
      <c r="F377" s="249">
        <v>425.08333333333331</v>
      </c>
      <c r="G377" s="249">
        <v>416.66666666666663</v>
      </c>
      <c r="H377" s="249">
        <v>443.06666666666661</v>
      </c>
      <c r="I377" s="249">
        <v>451.48333333333335</v>
      </c>
      <c r="J377" s="249">
        <v>456.26666666666659</v>
      </c>
      <c r="K377" s="248">
        <v>446.7</v>
      </c>
      <c r="L377" s="248">
        <v>433.5</v>
      </c>
      <c r="M377" s="248">
        <v>1.34954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162.75</v>
      </c>
      <c r="D378" s="249">
        <v>165.54999999999998</v>
      </c>
      <c r="E378" s="249">
        <v>158.59999999999997</v>
      </c>
      <c r="F378" s="249">
        <v>154.44999999999999</v>
      </c>
      <c r="G378" s="249">
        <v>147.49999999999997</v>
      </c>
      <c r="H378" s="249">
        <v>169.69999999999996</v>
      </c>
      <c r="I378" s="249">
        <v>176.64999999999995</v>
      </c>
      <c r="J378" s="249">
        <v>180.79999999999995</v>
      </c>
      <c r="K378" s="248">
        <v>172.5</v>
      </c>
      <c r="L378" s="248">
        <v>161.4</v>
      </c>
      <c r="M378" s="248">
        <v>163.45599999999999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110.05</v>
      </c>
      <c r="D379" s="249">
        <v>110.93333333333334</v>
      </c>
      <c r="E379" s="249">
        <v>108.91666666666667</v>
      </c>
      <c r="F379" s="249">
        <v>107.78333333333333</v>
      </c>
      <c r="G379" s="249">
        <v>105.76666666666667</v>
      </c>
      <c r="H379" s="249">
        <v>112.06666666666668</v>
      </c>
      <c r="I379" s="249">
        <v>114.08333333333333</v>
      </c>
      <c r="J379" s="249">
        <v>115.21666666666668</v>
      </c>
      <c r="K379" s="248">
        <v>112.95</v>
      </c>
      <c r="L379" s="248">
        <v>109.8</v>
      </c>
      <c r="M379" s="248">
        <v>94.644900000000007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804.9</v>
      </c>
      <c r="D380" s="249">
        <v>817.7833333333333</v>
      </c>
      <c r="E380" s="249">
        <v>777.96666666666658</v>
      </c>
      <c r="F380" s="249">
        <v>751.0333333333333</v>
      </c>
      <c r="G380" s="249">
        <v>711.21666666666658</v>
      </c>
      <c r="H380" s="249">
        <v>844.71666666666658</v>
      </c>
      <c r="I380" s="249">
        <v>884.53333333333319</v>
      </c>
      <c r="J380" s="249">
        <v>911.46666666666658</v>
      </c>
      <c r="K380" s="248">
        <v>857.6</v>
      </c>
      <c r="L380" s="248">
        <v>790.85</v>
      </c>
      <c r="M380" s="248">
        <v>4.89276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333</v>
      </c>
      <c r="D381" s="249">
        <v>337.46666666666664</v>
      </c>
      <c r="E381" s="249">
        <v>326.63333333333327</v>
      </c>
      <c r="F381" s="249">
        <v>320.26666666666665</v>
      </c>
      <c r="G381" s="249">
        <v>309.43333333333328</v>
      </c>
      <c r="H381" s="249">
        <v>343.83333333333326</v>
      </c>
      <c r="I381" s="249">
        <v>354.66666666666663</v>
      </c>
      <c r="J381" s="249">
        <v>361.03333333333325</v>
      </c>
      <c r="K381" s="248">
        <v>348.3</v>
      </c>
      <c r="L381" s="248">
        <v>331.1</v>
      </c>
      <c r="M381" s="248">
        <v>7.1155900000000001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1036.7</v>
      </c>
      <c r="D382" s="249">
        <v>1039.3333333333333</v>
      </c>
      <c r="E382" s="249">
        <v>1013.7166666666665</v>
      </c>
      <c r="F382" s="249">
        <v>990.73333333333323</v>
      </c>
      <c r="G382" s="249">
        <v>965.11666666666645</v>
      </c>
      <c r="H382" s="249">
        <v>1062.3166666666666</v>
      </c>
      <c r="I382" s="249">
        <v>1087.9333333333334</v>
      </c>
      <c r="J382" s="249">
        <v>1110.9166666666665</v>
      </c>
      <c r="K382" s="248">
        <v>1064.95</v>
      </c>
      <c r="L382" s="248">
        <v>1016.35</v>
      </c>
      <c r="M382" s="248">
        <v>1.5023299999999999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69.900000000000006</v>
      </c>
      <c r="D383" s="249">
        <v>71.816666666666677</v>
      </c>
      <c r="E383" s="249">
        <v>67.983333333333348</v>
      </c>
      <c r="F383" s="249">
        <v>66.066666666666677</v>
      </c>
      <c r="G383" s="249">
        <v>62.233333333333348</v>
      </c>
      <c r="H383" s="249">
        <v>73.733333333333348</v>
      </c>
      <c r="I383" s="249">
        <v>77.566666666666691</v>
      </c>
      <c r="J383" s="249">
        <v>79.483333333333348</v>
      </c>
      <c r="K383" s="248">
        <v>75.650000000000006</v>
      </c>
      <c r="L383" s="248">
        <v>69.900000000000006</v>
      </c>
      <c r="M383" s="248">
        <v>154.49961999999999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174.1</v>
      </c>
      <c r="D384" s="249">
        <v>176.01666666666665</v>
      </c>
      <c r="E384" s="249">
        <v>171.23333333333329</v>
      </c>
      <c r="F384" s="249">
        <v>168.36666666666665</v>
      </c>
      <c r="G384" s="249">
        <v>163.58333333333329</v>
      </c>
      <c r="H384" s="249">
        <v>178.8833333333333</v>
      </c>
      <c r="I384" s="249">
        <v>183.66666666666666</v>
      </c>
      <c r="J384" s="249">
        <v>186.5333333333333</v>
      </c>
      <c r="K384" s="248">
        <v>180.8</v>
      </c>
      <c r="L384" s="248">
        <v>173.15</v>
      </c>
      <c r="M384" s="248">
        <v>16.28678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742.75</v>
      </c>
      <c r="D385" s="249">
        <v>755.2833333333333</v>
      </c>
      <c r="E385" s="249">
        <v>727.56666666666661</v>
      </c>
      <c r="F385" s="249">
        <v>712.38333333333333</v>
      </c>
      <c r="G385" s="249">
        <v>684.66666666666663</v>
      </c>
      <c r="H385" s="249">
        <v>770.46666666666658</v>
      </c>
      <c r="I385" s="249">
        <v>798.18333333333328</v>
      </c>
      <c r="J385" s="249">
        <v>813.36666666666656</v>
      </c>
      <c r="K385" s="248">
        <v>783</v>
      </c>
      <c r="L385" s="248">
        <v>740.1</v>
      </c>
      <c r="M385" s="248">
        <v>1.23844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240.25</v>
      </c>
      <c r="D386" s="249">
        <v>244.48333333333335</v>
      </c>
      <c r="E386" s="249">
        <v>234.51666666666671</v>
      </c>
      <c r="F386" s="249">
        <v>228.78333333333336</v>
      </c>
      <c r="G386" s="249">
        <v>218.81666666666672</v>
      </c>
      <c r="H386" s="249">
        <v>250.2166666666667</v>
      </c>
      <c r="I386" s="249">
        <v>260.18333333333334</v>
      </c>
      <c r="J386" s="249">
        <v>265.91666666666669</v>
      </c>
      <c r="K386" s="248">
        <v>254.45</v>
      </c>
      <c r="L386" s="248">
        <v>238.75</v>
      </c>
      <c r="M386" s="248">
        <v>3.0032100000000002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123.95</v>
      </c>
      <c r="D387" s="249">
        <v>127.01666666666667</v>
      </c>
      <c r="E387" s="249">
        <v>118.23333333333332</v>
      </c>
      <c r="F387" s="249">
        <v>112.51666666666665</v>
      </c>
      <c r="G387" s="249">
        <v>103.73333333333331</v>
      </c>
      <c r="H387" s="249">
        <v>132.73333333333335</v>
      </c>
      <c r="I387" s="249">
        <v>141.51666666666665</v>
      </c>
      <c r="J387" s="249">
        <v>147.23333333333335</v>
      </c>
      <c r="K387" s="248">
        <v>135.80000000000001</v>
      </c>
      <c r="L387" s="248">
        <v>121.3</v>
      </c>
      <c r="M387" s="248">
        <v>131.90940000000001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1962.05</v>
      </c>
      <c r="D388" s="249">
        <v>1959.8999999999999</v>
      </c>
      <c r="E388" s="249">
        <v>1929.2499999999998</v>
      </c>
      <c r="F388" s="249">
        <v>1896.4499999999998</v>
      </c>
      <c r="G388" s="249">
        <v>1865.7999999999997</v>
      </c>
      <c r="H388" s="249">
        <v>1992.6999999999998</v>
      </c>
      <c r="I388" s="249">
        <v>2023.35</v>
      </c>
      <c r="J388" s="249">
        <v>2056.1499999999996</v>
      </c>
      <c r="K388" s="248">
        <v>1990.55</v>
      </c>
      <c r="L388" s="248">
        <v>1927.1</v>
      </c>
      <c r="M388" s="248">
        <v>0.35558000000000001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43.9</v>
      </c>
      <c r="D389" s="249">
        <v>44.783333333333331</v>
      </c>
      <c r="E389" s="249">
        <v>42.466666666666661</v>
      </c>
      <c r="F389" s="249">
        <v>41.033333333333331</v>
      </c>
      <c r="G389" s="249">
        <v>38.716666666666661</v>
      </c>
      <c r="H389" s="249">
        <v>46.216666666666661</v>
      </c>
      <c r="I389" s="249">
        <v>48.533333333333324</v>
      </c>
      <c r="J389" s="249">
        <v>49.966666666666661</v>
      </c>
      <c r="K389" s="248">
        <v>47.1</v>
      </c>
      <c r="L389" s="248">
        <v>43.35</v>
      </c>
      <c r="M389" s="248">
        <v>15.65466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1488.7</v>
      </c>
      <c r="D390" s="249">
        <v>1513.8166666666666</v>
      </c>
      <c r="E390" s="249">
        <v>1440.0833333333333</v>
      </c>
      <c r="F390" s="249">
        <v>1391.4666666666667</v>
      </c>
      <c r="G390" s="249">
        <v>1317.7333333333333</v>
      </c>
      <c r="H390" s="249">
        <v>1562.4333333333332</v>
      </c>
      <c r="I390" s="249">
        <v>1636.1666666666667</v>
      </c>
      <c r="J390" s="249">
        <v>1684.7833333333331</v>
      </c>
      <c r="K390" s="248">
        <v>1587.55</v>
      </c>
      <c r="L390" s="248">
        <v>1465.2</v>
      </c>
      <c r="M390" s="248">
        <v>6.2942299999999998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183.4</v>
      </c>
      <c r="D391" s="249">
        <v>185</v>
      </c>
      <c r="E391" s="249">
        <v>179.7</v>
      </c>
      <c r="F391" s="249">
        <v>176</v>
      </c>
      <c r="G391" s="249">
        <v>170.7</v>
      </c>
      <c r="H391" s="249">
        <v>188.7</v>
      </c>
      <c r="I391" s="249">
        <v>194</v>
      </c>
      <c r="J391" s="249">
        <v>197.7</v>
      </c>
      <c r="K391" s="248">
        <v>190.3</v>
      </c>
      <c r="L391" s="248">
        <v>181.3</v>
      </c>
      <c r="M391" s="248">
        <v>37.657040000000002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914.35</v>
      </c>
      <c r="D392" s="249">
        <v>917.61666666666667</v>
      </c>
      <c r="E392" s="249">
        <v>906.38333333333333</v>
      </c>
      <c r="F392" s="249">
        <v>898.41666666666663</v>
      </c>
      <c r="G392" s="249">
        <v>887.18333333333328</v>
      </c>
      <c r="H392" s="249">
        <v>925.58333333333337</v>
      </c>
      <c r="I392" s="249">
        <v>936.81666666666672</v>
      </c>
      <c r="J392" s="249">
        <v>944.78333333333342</v>
      </c>
      <c r="K392" s="248">
        <v>928.85</v>
      </c>
      <c r="L392" s="248">
        <v>909.65</v>
      </c>
      <c r="M392" s="248">
        <v>0.64414000000000005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2584.5</v>
      </c>
      <c r="D393" s="249">
        <v>2597.8666666666668</v>
      </c>
      <c r="E393" s="249">
        <v>2562.7333333333336</v>
      </c>
      <c r="F393" s="249">
        <v>2540.9666666666667</v>
      </c>
      <c r="G393" s="249">
        <v>2505.8333333333335</v>
      </c>
      <c r="H393" s="249">
        <v>2619.6333333333337</v>
      </c>
      <c r="I393" s="249">
        <v>2654.7666666666669</v>
      </c>
      <c r="J393" s="249">
        <v>2676.5333333333338</v>
      </c>
      <c r="K393" s="248">
        <v>2633</v>
      </c>
      <c r="L393" s="248">
        <v>2576.1</v>
      </c>
      <c r="M393" s="248">
        <v>39.35463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118</v>
      </c>
      <c r="D394" s="249">
        <v>117.81666666666668</v>
      </c>
      <c r="E394" s="249">
        <v>117.08333333333336</v>
      </c>
      <c r="F394" s="249">
        <v>116.16666666666669</v>
      </c>
      <c r="G394" s="249">
        <v>115.43333333333337</v>
      </c>
      <c r="H394" s="249">
        <v>118.73333333333335</v>
      </c>
      <c r="I394" s="249">
        <v>119.46666666666667</v>
      </c>
      <c r="J394" s="249">
        <v>120.38333333333334</v>
      </c>
      <c r="K394" s="248">
        <v>118.55</v>
      </c>
      <c r="L394" s="248">
        <v>116.9</v>
      </c>
      <c r="M394" s="248">
        <v>5.6481700000000004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729.1</v>
      </c>
      <c r="D395" s="249">
        <v>728.0333333333333</v>
      </c>
      <c r="E395" s="249">
        <v>716.06666666666661</v>
      </c>
      <c r="F395" s="249">
        <v>703.0333333333333</v>
      </c>
      <c r="G395" s="249">
        <v>691.06666666666661</v>
      </c>
      <c r="H395" s="249">
        <v>741.06666666666661</v>
      </c>
      <c r="I395" s="249">
        <v>753.0333333333333</v>
      </c>
      <c r="J395" s="249">
        <v>766.06666666666661</v>
      </c>
      <c r="K395" s="248">
        <v>740</v>
      </c>
      <c r="L395" s="248">
        <v>715</v>
      </c>
      <c r="M395" s="248">
        <v>0.45604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1253.8499999999999</v>
      </c>
      <c r="D396" s="249">
        <v>1258.6000000000001</v>
      </c>
      <c r="E396" s="249">
        <v>1244.2500000000002</v>
      </c>
      <c r="F396" s="249">
        <v>1234.6500000000001</v>
      </c>
      <c r="G396" s="249">
        <v>1220.3000000000002</v>
      </c>
      <c r="H396" s="249">
        <v>1268.2000000000003</v>
      </c>
      <c r="I396" s="249">
        <v>1282.5500000000002</v>
      </c>
      <c r="J396" s="249">
        <v>1292.1500000000003</v>
      </c>
      <c r="K396" s="248">
        <v>1272.95</v>
      </c>
      <c r="L396" s="248">
        <v>1249</v>
      </c>
      <c r="M396" s="248">
        <v>1.00519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791.65</v>
      </c>
      <c r="D397" s="249">
        <v>794.94999999999993</v>
      </c>
      <c r="E397" s="249">
        <v>785.69999999999982</v>
      </c>
      <c r="F397" s="249">
        <v>779.74999999999989</v>
      </c>
      <c r="G397" s="249">
        <v>770.49999999999977</v>
      </c>
      <c r="H397" s="249">
        <v>800.89999999999986</v>
      </c>
      <c r="I397" s="249">
        <v>810.15000000000009</v>
      </c>
      <c r="J397" s="249">
        <v>816.09999999999991</v>
      </c>
      <c r="K397" s="248">
        <v>804.2</v>
      </c>
      <c r="L397" s="248">
        <v>789</v>
      </c>
      <c r="M397" s="248">
        <v>10.176500000000001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1234.3499999999999</v>
      </c>
      <c r="D398" s="249">
        <v>1233.5833333333333</v>
      </c>
      <c r="E398" s="249">
        <v>1222.3666666666666</v>
      </c>
      <c r="F398" s="249">
        <v>1210.3833333333332</v>
      </c>
      <c r="G398" s="249">
        <v>1199.1666666666665</v>
      </c>
      <c r="H398" s="249">
        <v>1245.5666666666666</v>
      </c>
      <c r="I398" s="249">
        <v>1256.7833333333333</v>
      </c>
      <c r="J398" s="249">
        <v>1268.7666666666667</v>
      </c>
      <c r="K398" s="248">
        <v>1244.8</v>
      </c>
      <c r="L398" s="248">
        <v>1221.5999999999999</v>
      </c>
      <c r="M398" s="248">
        <v>12.81437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386.9</v>
      </c>
      <c r="D399" s="249">
        <v>388.11666666666662</v>
      </c>
      <c r="E399" s="249">
        <v>382.78333333333325</v>
      </c>
      <c r="F399" s="249">
        <v>378.66666666666663</v>
      </c>
      <c r="G399" s="249">
        <v>373.33333333333326</v>
      </c>
      <c r="H399" s="249">
        <v>392.23333333333323</v>
      </c>
      <c r="I399" s="249">
        <v>397.56666666666661</v>
      </c>
      <c r="J399" s="249">
        <v>401.68333333333322</v>
      </c>
      <c r="K399" s="248">
        <v>393.45</v>
      </c>
      <c r="L399" s="248">
        <v>384</v>
      </c>
      <c r="M399" s="248">
        <v>0.88236999999999999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35.700000000000003</v>
      </c>
      <c r="D400" s="249">
        <v>36.5</v>
      </c>
      <c r="E400" s="249">
        <v>34.700000000000003</v>
      </c>
      <c r="F400" s="249">
        <v>33.700000000000003</v>
      </c>
      <c r="G400" s="249">
        <v>31.900000000000006</v>
      </c>
      <c r="H400" s="249">
        <v>37.5</v>
      </c>
      <c r="I400" s="249">
        <v>39.299999999999997</v>
      </c>
      <c r="J400" s="249">
        <v>40.299999999999997</v>
      </c>
      <c r="K400" s="248">
        <v>38.299999999999997</v>
      </c>
      <c r="L400" s="248">
        <v>35.5</v>
      </c>
      <c r="M400" s="248">
        <v>125.83369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4509.6000000000004</v>
      </c>
      <c r="D401" s="249">
        <v>4524.5</v>
      </c>
      <c r="E401" s="249">
        <v>4461.1000000000004</v>
      </c>
      <c r="F401" s="249">
        <v>4412.6000000000004</v>
      </c>
      <c r="G401" s="249">
        <v>4349.2000000000007</v>
      </c>
      <c r="H401" s="249">
        <v>4573</v>
      </c>
      <c r="I401" s="249">
        <v>4636.3999999999996</v>
      </c>
      <c r="J401" s="249">
        <v>4684.8999999999996</v>
      </c>
      <c r="K401" s="248">
        <v>4587.8999999999996</v>
      </c>
      <c r="L401" s="248">
        <v>4476</v>
      </c>
      <c r="M401" s="248">
        <v>0.43451000000000001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2298.6999999999998</v>
      </c>
      <c r="D402" s="249">
        <v>2313.5499999999997</v>
      </c>
      <c r="E402" s="249">
        <v>2278.1499999999996</v>
      </c>
      <c r="F402" s="249">
        <v>2257.6</v>
      </c>
      <c r="G402" s="249">
        <v>2222.1999999999998</v>
      </c>
      <c r="H402" s="249">
        <v>2334.0999999999995</v>
      </c>
      <c r="I402" s="249">
        <v>2369.5</v>
      </c>
      <c r="J402" s="249">
        <v>2390.0499999999993</v>
      </c>
      <c r="K402" s="248">
        <v>2348.9499999999998</v>
      </c>
      <c r="L402" s="248">
        <v>2293</v>
      </c>
      <c r="M402" s="248">
        <v>3.75875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70.2</v>
      </c>
      <c r="D403" s="249">
        <v>70.483333333333334</v>
      </c>
      <c r="E403" s="249">
        <v>69.416666666666671</v>
      </c>
      <c r="F403" s="249">
        <v>68.63333333333334</v>
      </c>
      <c r="G403" s="249">
        <v>67.566666666666677</v>
      </c>
      <c r="H403" s="249">
        <v>71.266666666666666</v>
      </c>
      <c r="I403" s="249">
        <v>72.333333333333329</v>
      </c>
      <c r="J403" s="249">
        <v>73.11666666666666</v>
      </c>
      <c r="K403" s="248">
        <v>71.55</v>
      </c>
      <c r="L403" s="248">
        <v>69.7</v>
      </c>
      <c r="M403" s="248">
        <v>252.41342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5802.5</v>
      </c>
      <c r="D404" s="249">
        <v>5812.9333333333334</v>
      </c>
      <c r="E404" s="249">
        <v>5776.8666666666668</v>
      </c>
      <c r="F404" s="249">
        <v>5751.2333333333336</v>
      </c>
      <c r="G404" s="249">
        <v>5715.166666666667</v>
      </c>
      <c r="H404" s="249">
        <v>5838.5666666666666</v>
      </c>
      <c r="I404" s="249">
        <v>5874.6333333333341</v>
      </c>
      <c r="J404" s="249">
        <v>5900.2666666666664</v>
      </c>
      <c r="K404" s="248">
        <v>5849</v>
      </c>
      <c r="L404" s="248">
        <v>5787.3</v>
      </c>
      <c r="M404" s="248">
        <v>0.23286999999999999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1361.85</v>
      </c>
      <c r="D405" s="249">
        <v>1347.1333333333334</v>
      </c>
      <c r="E405" s="249">
        <v>1300.6166666666668</v>
      </c>
      <c r="F405" s="249">
        <v>1239.3833333333334</v>
      </c>
      <c r="G405" s="249">
        <v>1192.8666666666668</v>
      </c>
      <c r="H405" s="249">
        <v>1408.3666666666668</v>
      </c>
      <c r="I405" s="249">
        <v>1454.8833333333337</v>
      </c>
      <c r="J405" s="249">
        <v>1516.1166666666668</v>
      </c>
      <c r="K405" s="248">
        <v>1393.65</v>
      </c>
      <c r="L405" s="248">
        <v>1285.9000000000001</v>
      </c>
      <c r="M405" s="248">
        <v>2.2578399999999998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370.9</v>
      </c>
      <c r="D406" s="249">
        <v>370.34999999999997</v>
      </c>
      <c r="E406" s="249">
        <v>360.84999999999991</v>
      </c>
      <c r="F406" s="249">
        <v>350.79999999999995</v>
      </c>
      <c r="G406" s="249">
        <v>341.2999999999999</v>
      </c>
      <c r="H406" s="249">
        <v>380.39999999999992</v>
      </c>
      <c r="I406" s="249">
        <v>389.90000000000003</v>
      </c>
      <c r="J406" s="249">
        <v>399.94999999999993</v>
      </c>
      <c r="K406" s="248">
        <v>379.85</v>
      </c>
      <c r="L406" s="248">
        <v>360.3</v>
      </c>
      <c r="M406" s="248">
        <v>1.2111099999999999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2710.95</v>
      </c>
      <c r="D407" s="249">
        <v>2728.25</v>
      </c>
      <c r="E407" s="249">
        <v>2661.5</v>
      </c>
      <c r="F407" s="249">
        <v>2612.0500000000002</v>
      </c>
      <c r="G407" s="249">
        <v>2545.3000000000002</v>
      </c>
      <c r="H407" s="249">
        <v>2777.7</v>
      </c>
      <c r="I407" s="249">
        <v>2844.45</v>
      </c>
      <c r="J407" s="249">
        <v>2893.8999999999996</v>
      </c>
      <c r="K407" s="248">
        <v>2795</v>
      </c>
      <c r="L407" s="248">
        <v>2678.8</v>
      </c>
      <c r="M407" s="248">
        <v>2.2610999999999999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470.45</v>
      </c>
      <c r="D408" s="249">
        <v>476.36666666666662</v>
      </c>
      <c r="E408" s="249">
        <v>454.43333333333322</v>
      </c>
      <c r="F408" s="249">
        <v>438.41666666666663</v>
      </c>
      <c r="G408" s="249">
        <v>416.48333333333323</v>
      </c>
      <c r="H408" s="249">
        <v>492.38333333333321</v>
      </c>
      <c r="I408" s="249">
        <v>514.31666666666661</v>
      </c>
      <c r="J408" s="249">
        <v>530.33333333333326</v>
      </c>
      <c r="K408" s="248">
        <v>498.3</v>
      </c>
      <c r="L408" s="248">
        <v>460.35</v>
      </c>
      <c r="M408" s="248">
        <v>1.8347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1275.05</v>
      </c>
      <c r="D409" s="249">
        <v>1309.95</v>
      </c>
      <c r="E409" s="249">
        <v>1227.1000000000001</v>
      </c>
      <c r="F409" s="249">
        <v>1179.1500000000001</v>
      </c>
      <c r="G409" s="249">
        <v>1096.3000000000002</v>
      </c>
      <c r="H409" s="249">
        <v>1357.9</v>
      </c>
      <c r="I409" s="249">
        <v>1440.75</v>
      </c>
      <c r="J409" s="249">
        <v>1488.7</v>
      </c>
      <c r="K409" s="248">
        <v>1392.8</v>
      </c>
      <c r="L409" s="248">
        <v>1262</v>
      </c>
      <c r="M409" s="248">
        <v>1.3269500000000001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282.60000000000002</v>
      </c>
      <c r="D410" s="249">
        <v>285.48333333333335</v>
      </c>
      <c r="E410" s="249">
        <v>278.2166666666667</v>
      </c>
      <c r="F410" s="249">
        <v>273.83333333333337</v>
      </c>
      <c r="G410" s="249">
        <v>266.56666666666672</v>
      </c>
      <c r="H410" s="249">
        <v>289.86666666666667</v>
      </c>
      <c r="I410" s="249">
        <v>297.13333333333333</v>
      </c>
      <c r="J410" s="249">
        <v>301.51666666666665</v>
      </c>
      <c r="K410" s="248">
        <v>292.75</v>
      </c>
      <c r="L410" s="248">
        <v>281.10000000000002</v>
      </c>
      <c r="M410" s="248">
        <v>2.5805600000000002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135.75</v>
      </c>
      <c r="D411" s="249">
        <v>138.13333333333333</v>
      </c>
      <c r="E411" s="249">
        <v>132.61666666666665</v>
      </c>
      <c r="F411" s="249">
        <v>129.48333333333332</v>
      </c>
      <c r="G411" s="249">
        <v>123.96666666666664</v>
      </c>
      <c r="H411" s="249">
        <v>141.26666666666665</v>
      </c>
      <c r="I411" s="249">
        <v>146.7833333333333</v>
      </c>
      <c r="J411" s="249">
        <v>149.91666666666666</v>
      </c>
      <c r="K411" s="248">
        <v>143.65</v>
      </c>
      <c r="L411" s="248">
        <v>135</v>
      </c>
      <c r="M411" s="248">
        <v>36.593069999999997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694.65</v>
      </c>
      <c r="D412" s="249">
        <v>693.38333333333321</v>
      </c>
      <c r="E412" s="249">
        <v>678.31666666666638</v>
      </c>
      <c r="F412" s="249">
        <v>661.98333333333312</v>
      </c>
      <c r="G412" s="249">
        <v>646.91666666666629</v>
      </c>
      <c r="H412" s="249">
        <v>709.71666666666647</v>
      </c>
      <c r="I412" s="249">
        <v>724.7833333333333</v>
      </c>
      <c r="J412" s="249">
        <v>741.11666666666656</v>
      </c>
      <c r="K412" s="248">
        <v>708.45</v>
      </c>
      <c r="L412" s="248">
        <v>677.05</v>
      </c>
      <c r="M412" s="248">
        <v>1.2885500000000001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23571.25</v>
      </c>
      <c r="D413" s="249">
        <v>23650.616666666669</v>
      </c>
      <c r="E413" s="249">
        <v>23360.633333333339</v>
      </c>
      <c r="F413" s="249">
        <v>23150.01666666667</v>
      </c>
      <c r="G413" s="249">
        <v>22860.03333333334</v>
      </c>
      <c r="H413" s="249">
        <v>23861.233333333337</v>
      </c>
      <c r="I413" s="249">
        <v>24151.216666666667</v>
      </c>
      <c r="J413" s="249">
        <v>24361.833333333336</v>
      </c>
      <c r="K413" s="248">
        <v>23940.6</v>
      </c>
      <c r="L413" s="248">
        <v>23440</v>
      </c>
      <c r="M413" s="248">
        <v>0.35053000000000001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58</v>
      </c>
      <c r="D414" s="249">
        <v>59.383333333333333</v>
      </c>
      <c r="E414" s="249">
        <v>55.466666666666669</v>
      </c>
      <c r="F414" s="249">
        <v>52.933333333333337</v>
      </c>
      <c r="G414" s="249">
        <v>49.016666666666673</v>
      </c>
      <c r="H414" s="249">
        <v>61.916666666666664</v>
      </c>
      <c r="I414" s="249">
        <v>65.833333333333343</v>
      </c>
      <c r="J414" s="249">
        <v>68.36666666666666</v>
      </c>
      <c r="K414" s="248">
        <v>63.3</v>
      </c>
      <c r="L414" s="248">
        <v>56.85</v>
      </c>
      <c r="M414" s="248">
        <v>230.42646999999999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 t="e">
        <v>#N/A</v>
      </c>
      <c r="D415" s="249" t="e">
        <v>#N/A</v>
      </c>
      <c r="E415" s="249" t="e">
        <v>#N/A</v>
      </c>
      <c r="F415" s="249" t="e">
        <v>#N/A</v>
      </c>
      <c r="G415" s="249" t="e">
        <v>#N/A</v>
      </c>
      <c r="H415" s="249" t="e">
        <v>#N/A</v>
      </c>
      <c r="I415" s="249" t="e">
        <v>#N/A</v>
      </c>
      <c r="J415" s="249" t="e">
        <v>#N/A</v>
      </c>
      <c r="K415" s="248" t="e">
        <v>#N/A</v>
      </c>
      <c r="L415" s="248" t="e">
        <v>#N/A</v>
      </c>
      <c r="M415" s="248" t="e">
        <v>#N/A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299.2</v>
      </c>
      <c r="D416" s="249">
        <v>303.98333333333335</v>
      </c>
      <c r="E416" s="249">
        <v>290.2166666666667</v>
      </c>
      <c r="F416" s="249">
        <v>281.23333333333335</v>
      </c>
      <c r="G416" s="249">
        <v>267.4666666666667</v>
      </c>
      <c r="H416" s="249">
        <v>312.9666666666667</v>
      </c>
      <c r="I416" s="249">
        <v>326.73333333333335</v>
      </c>
      <c r="J416" s="249">
        <v>335.7166666666667</v>
      </c>
      <c r="K416" s="248">
        <v>317.75</v>
      </c>
      <c r="L416" s="248">
        <v>295</v>
      </c>
      <c r="M416" s="248">
        <v>20.626940000000001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2884.45</v>
      </c>
      <c r="D417" s="249">
        <v>2912.1333333333337</v>
      </c>
      <c r="E417" s="249">
        <v>2836.3666666666672</v>
      </c>
      <c r="F417" s="249">
        <v>2788.2833333333338</v>
      </c>
      <c r="G417" s="249">
        <v>2712.5166666666673</v>
      </c>
      <c r="H417" s="249">
        <v>2960.2166666666672</v>
      </c>
      <c r="I417" s="249">
        <v>3035.9833333333336</v>
      </c>
      <c r="J417" s="249">
        <v>3084.0666666666671</v>
      </c>
      <c r="K417" s="248">
        <v>2987.9</v>
      </c>
      <c r="L417" s="248">
        <v>2864.05</v>
      </c>
      <c r="M417" s="248">
        <v>1.5701799999999999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569.6</v>
      </c>
      <c r="D418" s="249">
        <v>573.25</v>
      </c>
      <c r="E418" s="249">
        <v>563.35</v>
      </c>
      <c r="F418" s="249">
        <v>557.1</v>
      </c>
      <c r="G418" s="249">
        <v>547.20000000000005</v>
      </c>
      <c r="H418" s="249">
        <v>579.5</v>
      </c>
      <c r="I418" s="249">
        <v>589.40000000000009</v>
      </c>
      <c r="J418" s="249">
        <v>595.65</v>
      </c>
      <c r="K418" s="248">
        <v>583.15</v>
      </c>
      <c r="L418" s="248">
        <v>567</v>
      </c>
      <c r="M418" s="248">
        <v>1.8609100000000001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4030</v>
      </c>
      <c r="D419" s="249">
        <v>4083.6666666666665</v>
      </c>
      <c r="E419" s="249">
        <v>3947.333333333333</v>
      </c>
      <c r="F419" s="249">
        <v>3864.6666666666665</v>
      </c>
      <c r="G419" s="249">
        <v>3728.333333333333</v>
      </c>
      <c r="H419" s="249">
        <v>4166.333333333333</v>
      </c>
      <c r="I419" s="249">
        <v>4302.6666666666661</v>
      </c>
      <c r="J419" s="249">
        <v>4385.333333333333</v>
      </c>
      <c r="K419" s="248">
        <v>4220</v>
      </c>
      <c r="L419" s="248">
        <v>4001</v>
      </c>
      <c r="M419" s="248">
        <v>0.49474000000000001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435.9</v>
      </c>
      <c r="D420" s="249">
        <v>441.56666666666661</v>
      </c>
      <c r="E420" s="249">
        <v>426.48333333333323</v>
      </c>
      <c r="F420" s="249">
        <v>417.06666666666661</v>
      </c>
      <c r="G420" s="249">
        <v>401.98333333333323</v>
      </c>
      <c r="H420" s="249">
        <v>450.98333333333323</v>
      </c>
      <c r="I420" s="249">
        <v>466.06666666666661</v>
      </c>
      <c r="J420" s="249">
        <v>475.48333333333323</v>
      </c>
      <c r="K420" s="248">
        <v>456.65</v>
      </c>
      <c r="L420" s="248">
        <v>432.15</v>
      </c>
      <c r="M420" s="248">
        <v>10.006449999999999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532.9</v>
      </c>
      <c r="D421" s="249">
        <v>535.30000000000007</v>
      </c>
      <c r="E421" s="249">
        <v>525.60000000000014</v>
      </c>
      <c r="F421" s="249">
        <v>518.30000000000007</v>
      </c>
      <c r="G421" s="249">
        <v>508.60000000000014</v>
      </c>
      <c r="H421" s="249">
        <v>542.60000000000014</v>
      </c>
      <c r="I421" s="249">
        <v>552.30000000000018</v>
      </c>
      <c r="J421" s="249">
        <v>559.60000000000014</v>
      </c>
      <c r="K421" s="248">
        <v>545</v>
      </c>
      <c r="L421" s="248">
        <v>528</v>
      </c>
      <c r="M421" s="248">
        <v>1.5477000000000001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572.65</v>
      </c>
      <c r="D422" s="249">
        <v>578.26666666666665</v>
      </c>
      <c r="E422" s="249">
        <v>564.38333333333333</v>
      </c>
      <c r="F422" s="249">
        <v>556.11666666666667</v>
      </c>
      <c r="G422" s="249">
        <v>542.23333333333335</v>
      </c>
      <c r="H422" s="249">
        <v>586.5333333333333</v>
      </c>
      <c r="I422" s="249">
        <v>600.41666666666652</v>
      </c>
      <c r="J422" s="249">
        <v>608.68333333333328</v>
      </c>
      <c r="K422" s="248">
        <v>592.15</v>
      </c>
      <c r="L422" s="248">
        <v>570</v>
      </c>
      <c r="M422" s="248">
        <v>1.4839199999999999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593.4</v>
      </c>
      <c r="D423" s="249">
        <v>597.38333333333333</v>
      </c>
      <c r="E423" s="249">
        <v>585.61666666666667</v>
      </c>
      <c r="F423" s="249">
        <v>577.83333333333337</v>
      </c>
      <c r="G423" s="249">
        <v>566.06666666666672</v>
      </c>
      <c r="H423" s="249">
        <v>605.16666666666663</v>
      </c>
      <c r="I423" s="249">
        <v>616.93333333333328</v>
      </c>
      <c r="J423" s="249">
        <v>624.71666666666658</v>
      </c>
      <c r="K423" s="248">
        <v>609.15</v>
      </c>
      <c r="L423" s="248">
        <v>589.6</v>
      </c>
      <c r="M423" s="248">
        <v>92.172529999999995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81.400000000000006</v>
      </c>
      <c r="D424" s="249">
        <v>81.95</v>
      </c>
      <c r="E424" s="249">
        <v>80.25</v>
      </c>
      <c r="F424" s="249">
        <v>79.099999999999994</v>
      </c>
      <c r="G424" s="249">
        <v>77.399999999999991</v>
      </c>
      <c r="H424" s="249">
        <v>83.100000000000009</v>
      </c>
      <c r="I424" s="249">
        <v>84.800000000000026</v>
      </c>
      <c r="J424" s="249">
        <v>85.950000000000017</v>
      </c>
      <c r="K424" s="248">
        <v>83.65</v>
      </c>
      <c r="L424" s="248">
        <v>80.8</v>
      </c>
      <c r="M424" s="248">
        <v>142.89386999999999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267.35000000000002</v>
      </c>
      <c r="D425" s="249">
        <v>267.75</v>
      </c>
      <c r="E425" s="249">
        <v>262.60000000000002</v>
      </c>
      <c r="F425" s="249">
        <v>257.85000000000002</v>
      </c>
      <c r="G425" s="249">
        <v>252.70000000000005</v>
      </c>
      <c r="H425" s="249">
        <v>272.5</v>
      </c>
      <c r="I425" s="249">
        <v>277.64999999999998</v>
      </c>
      <c r="J425" s="249">
        <v>282.39999999999998</v>
      </c>
      <c r="K425" s="248">
        <v>272.89999999999998</v>
      </c>
      <c r="L425" s="248">
        <v>263</v>
      </c>
      <c r="M425" s="248">
        <v>7.7340999999999998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173.5</v>
      </c>
      <c r="D426" s="249">
        <v>176.78333333333333</v>
      </c>
      <c r="E426" s="249">
        <v>168.56666666666666</v>
      </c>
      <c r="F426" s="249">
        <v>163.63333333333333</v>
      </c>
      <c r="G426" s="249">
        <v>155.41666666666666</v>
      </c>
      <c r="H426" s="249">
        <v>181.71666666666667</v>
      </c>
      <c r="I426" s="249">
        <v>189.93333333333331</v>
      </c>
      <c r="J426" s="249">
        <v>194.86666666666667</v>
      </c>
      <c r="K426" s="248">
        <v>185</v>
      </c>
      <c r="L426" s="248">
        <v>171.85</v>
      </c>
      <c r="M426" s="248">
        <v>11.76492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388.6</v>
      </c>
      <c r="D427" s="249">
        <v>395.01666666666665</v>
      </c>
      <c r="E427" s="249">
        <v>378.0333333333333</v>
      </c>
      <c r="F427" s="249">
        <v>367.46666666666664</v>
      </c>
      <c r="G427" s="249">
        <v>350.48333333333329</v>
      </c>
      <c r="H427" s="249">
        <v>405.58333333333331</v>
      </c>
      <c r="I427" s="249">
        <v>422.56666666666666</v>
      </c>
      <c r="J427" s="249">
        <v>433.13333333333333</v>
      </c>
      <c r="K427" s="248">
        <v>412</v>
      </c>
      <c r="L427" s="248">
        <v>384.45</v>
      </c>
      <c r="M427" s="248">
        <v>7.3814399999999996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476.35</v>
      </c>
      <c r="D428" s="249">
        <v>479.5333333333333</v>
      </c>
      <c r="E428" s="249">
        <v>471.81666666666661</v>
      </c>
      <c r="F428" s="249">
        <v>467.2833333333333</v>
      </c>
      <c r="G428" s="249">
        <v>459.56666666666661</v>
      </c>
      <c r="H428" s="249">
        <v>484.06666666666661</v>
      </c>
      <c r="I428" s="249">
        <v>491.7833333333333</v>
      </c>
      <c r="J428" s="249">
        <v>496.31666666666661</v>
      </c>
      <c r="K428" s="248">
        <v>487.25</v>
      </c>
      <c r="L428" s="248">
        <v>475</v>
      </c>
      <c r="M428" s="248">
        <v>3.7324199999999998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210.55</v>
      </c>
      <c r="D429" s="249">
        <v>212.18333333333331</v>
      </c>
      <c r="E429" s="249">
        <v>206.36666666666662</v>
      </c>
      <c r="F429" s="249">
        <v>202.18333333333331</v>
      </c>
      <c r="G429" s="249">
        <v>196.36666666666662</v>
      </c>
      <c r="H429" s="249">
        <v>216.36666666666662</v>
      </c>
      <c r="I429" s="249">
        <v>222.18333333333328</v>
      </c>
      <c r="J429" s="249">
        <v>226.36666666666662</v>
      </c>
      <c r="K429" s="248">
        <v>218</v>
      </c>
      <c r="L429" s="248">
        <v>208</v>
      </c>
      <c r="M429" s="248">
        <v>9.2188199999999991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1005.6</v>
      </c>
      <c r="D430" s="249">
        <v>1001.1666666666666</v>
      </c>
      <c r="E430" s="249">
        <v>992.83333333333326</v>
      </c>
      <c r="F430" s="249">
        <v>980.06666666666661</v>
      </c>
      <c r="G430" s="249">
        <v>971.73333333333323</v>
      </c>
      <c r="H430" s="249">
        <v>1013.9333333333333</v>
      </c>
      <c r="I430" s="249">
        <v>1022.2666666666665</v>
      </c>
      <c r="J430" s="249">
        <v>1035.0333333333333</v>
      </c>
      <c r="K430" s="248">
        <v>1009.5</v>
      </c>
      <c r="L430" s="248">
        <v>988.4</v>
      </c>
      <c r="M430" s="248">
        <v>20.436299999999999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505.25</v>
      </c>
      <c r="D431" s="249">
        <v>509.56666666666666</v>
      </c>
      <c r="E431" s="249">
        <v>498.63333333333333</v>
      </c>
      <c r="F431" s="249">
        <v>492.01666666666665</v>
      </c>
      <c r="G431" s="249">
        <v>481.08333333333331</v>
      </c>
      <c r="H431" s="249">
        <v>516.18333333333339</v>
      </c>
      <c r="I431" s="249">
        <v>527.11666666666656</v>
      </c>
      <c r="J431" s="249">
        <v>533.73333333333335</v>
      </c>
      <c r="K431" s="248">
        <v>520.5</v>
      </c>
      <c r="L431" s="248">
        <v>502.95</v>
      </c>
      <c r="M431" s="248">
        <v>15.062239999999999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2368.25</v>
      </c>
      <c r="D432" s="249">
        <v>2372.7166666666667</v>
      </c>
      <c r="E432" s="249">
        <v>2346.5333333333333</v>
      </c>
      <c r="F432" s="249">
        <v>2324.8166666666666</v>
      </c>
      <c r="G432" s="249">
        <v>2298.6333333333332</v>
      </c>
      <c r="H432" s="249">
        <v>2394.4333333333334</v>
      </c>
      <c r="I432" s="249">
        <v>2420.6166666666668</v>
      </c>
      <c r="J432" s="249">
        <v>2442.3333333333335</v>
      </c>
      <c r="K432" s="248">
        <v>2398.9</v>
      </c>
      <c r="L432" s="248">
        <v>2351</v>
      </c>
      <c r="M432" s="248">
        <v>0.28655000000000003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940.35</v>
      </c>
      <c r="D433" s="249">
        <v>941.35</v>
      </c>
      <c r="E433" s="249">
        <v>917.95</v>
      </c>
      <c r="F433" s="249">
        <v>895.55000000000007</v>
      </c>
      <c r="G433" s="249">
        <v>872.15000000000009</v>
      </c>
      <c r="H433" s="249">
        <v>963.75</v>
      </c>
      <c r="I433" s="249">
        <v>987.14999999999986</v>
      </c>
      <c r="J433" s="249">
        <v>1009.55</v>
      </c>
      <c r="K433" s="248">
        <v>964.75</v>
      </c>
      <c r="L433" s="248">
        <v>918.95</v>
      </c>
      <c r="M433" s="248">
        <v>1.37781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352.95</v>
      </c>
      <c r="D434" s="249">
        <v>356.13333333333338</v>
      </c>
      <c r="E434" s="249">
        <v>346.81666666666678</v>
      </c>
      <c r="F434" s="249">
        <v>340.68333333333339</v>
      </c>
      <c r="G434" s="249">
        <v>331.36666666666679</v>
      </c>
      <c r="H434" s="249">
        <v>362.26666666666677</v>
      </c>
      <c r="I434" s="249">
        <v>371.58333333333337</v>
      </c>
      <c r="J434" s="249">
        <v>377.71666666666675</v>
      </c>
      <c r="K434" s="248">
        <v>365.45</v>
      </c>
      <c r="L434" s="248">
        <v>350</v>
      </c>
      <c r="M434" s="248">
        <v>2.0799799999999999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333.75</v>
      </c>
      <c r="D435" s="249">
        <v>336.83333333333331</v>
      </c>
      <c r="E435" s="249">
        <v>328.91666666666663</v>
      </c>
      <c r="F435" s="249">
        <v>324.08333333333331</v>
      </c>
      <c r="G435" s="249">
        <v>316.16666666666663</v>
      </c>
      <c r="H435" s="249">
        <v>341.66666666666663</v>
      </c>
      <c r="I435" s="249">
        <v>349.58333333333326</v>
      </c>
      <c r="J435" s="249">
        <v>354.41666666666663</v>
      </c>
      <c r="K435" s="248">
        <v>344.75</v>
      </c>
      <c r="L435" s="248">
        <v>332</v>
      </c>
      <c r="M435" s="248">
        <v>2.4366699999999999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2427.3000000000002</v>
      </c>
      <c r="D436" s="249">
        <v>2453.7500000000005</v>
      </c>
      <c r="E436" s="249">
        <v>2379.6000000000008</v>
      </c>
      <c r="F436" s="249">
        <v>2331.9000000000005</v>
      </c>
      <c r="G436" s="249">
        <v>2257.7500000000009</v>
      </c>
      <c r="H436" s="249">
        <v>2501.4500000000007</v>
      </c>
      <c r="I436" s="249">
        <v>2575.6000000000004</v>
      </c>
      <c r="J436" s="249">
        <v>2623.3000000000006</v>
      </c>
      <c r="K436" s="248">
        <v>2527.9</v>
      </c>
      <c r="L436" s="248">
        <v>2406.0500000000002</v>
      </c>
      <c r="M436" s="248">
        <v>0.38929000000000002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486.1</v>
      </c>
      <c r="D437" s="249">
        <v>485.93333333333334</v>
      </c>
      <c r="E437" s="249">
        <v>475.16666666666669</v>
      </c>
      <c r="F437" s="249">
        <v>464.23333333333335</v>
      </c>
      <c r="G437" s="249">
        <v>453.4666666666667</v>
      </c>
      <c r="H437" s="249">
        <v>496.86666666666667</v>
      </c>
      <c r="I437" s="249">
        <v>507.63333333333333</v>
      </c>
      <c r="J437" s="249">
        <v>518.56666666666661</v>
      </c>
      <c r="K437" s="248">
        <v>496.7</v>
      </c>
      <c r="L437" s="248">
        <v>475</v>
      </c>
      <c r="M437" s="248">
        <v>4.81663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10.199999999999999</v>
      </c>
      <c r="D438" s="249">
        <v>10.633333333333333</v>
      </c>
      <c r="E438" s="249">
        <v>9.466666666666665</v>
      </c>
      <c r="F438" s="249">
        <v>8.7333333333333325</v>
      </c>
      <c r="G438" s="249">
        <v>7.5666666666666647</v>
      </c>
      <c r="H438" s="249">
        <v>11.366666666666665</v>
      </c>
      <c r="I438" s="249">
        <v>12.533333333333333</v>
      </c>
      <c r="J438" s="249">
        <v>13.266666666666666</v>
      </c>
      <c r="K438" s="248">
        <v>11.8</v>
      </c>
      <c r="L438" s="248">
        <v>9.9</v>
      </c>
      <c r="M438" s="248">
        <v>3954.0233699999999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293.60000000000002</v>
      </c>
      <c r="D439" s="249">
        <v>294.61666666666667</v>
      </c>
      <c r="E439" s="249">
        <v>286.23333333333335</v>
      </c>
      <c r="F439" s="249">
        <v>278.86666666666667</v>
      </c>
      <c r="G439" s="249">
        <v>270.48333333333335</v>
      </c>
      <c r="H439" s="249">
        <v>301.98333333333335</v>
      </c>
      <c r="I439" s="249">
        <v>310.36666666666667</v>
      </c>
      <c r="J439" s="249">
        <v>317.73333333333335</v>
      </c>
      <c r="K439" s="248">
        <v>303</v>
      </c>
      <c r="L439" s="248">
        <v>287.25</v>
      </c>
      <c r="M439" s="248">
        <v>3.8534799999999998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900.45</v>
      </c>
      <c r="D440" s="249">
        <v>909.2833333333333</v>
      </c>
      <c r="E440" s="249">
        <v>888.51666666666665</v>
      </c>
      <c r="F440" s="249">
        <v>876.58333333333337</v>
      </c>
      <c r="G440" s="249">
        <v>855.81666666666672</v>
      </c>
      <c r="H440" s="249">
        <v>921.21666666666658</v>
      </c>
      <c r="I440" s="249">
        <v>941.98333333333323</v>
      </c>
      <c r="J440" s="249">
        <v>953.91666666666652</v>
      </c>
      <c r="K440" s="248">
        <v>930.05</v>
      </c>
      <c r="L440" s="248">
        <v>897.35</v>
      </c>
      <c r="M440" s="248">
        <v>0.2306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578.29999999999995</v>
      </c>
      <c r="D441" s="249">
        <v>578.58333333333337</v>
      </c>
      <c r="E441" s="249">
        <v>572.7166666666667</v>
      </c>
      <c r="F441" s="249">
        <v>567.13333333333333</v>
      </c>
      <c r="G441" s="249">
        <v>561.26666666666665</v>
      </c>
      <c r="H441" s="249">
        <v>584.16666666666674</v>
      </c>
      <c r="I441" s="249">
        <v>590.0333333333333</v>
      </c>
      <c r="J441" s="249">
        <v>595.61666666666679</v>
      </c>
      <c r="K441" s="248">
        <v>584.45000000000005</v>
      </c>
      <c r="L441" s="248">
        <v>573</v>
      </c>
      <c r="M441" s="248">
        <v>2.6814300000000002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1812.25</v>
      </c>
      <c r="D442" s="249">
        <v>1827.6499999999999</v>
      </c>
      <c r="E442" s="249">
        <v>1788.3999999999996</v>
      </c>
      <c r="F442" s="249">
        <v>1764.5499999999997</v>
      </c>
      <c r="G442" s="249">
        <v>1725.2999999999995</v>
      </c>
      <c r="H442" s="249">
        <v>1851.4999999999998</v>
      </c>
      <c r="I442" s="249">
        <v>1890.7500000000002</v>
      </c>
      <c r="J442" s="249">
        <v>1914.6</v>
      </c>
      <c r="K442" s="248">
        <v>1866.9</v>
      </c>
      <c r="L442" s="248">
        <v>1803.8</v>
      </c>
      <c r="M442" s="248">
        <v>0.11819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576.35</v>
      </c>
      <c r="D443" s="249">
        <v>575.5333333333333</v>
      </c>
      <c r="E443" s="249">
        <v>563.81666666666661</v>
      </c>
      <c r="F443" s="249">
        <v>551.2833333333333</v>
      </c>
      <c r="G443" s="249">
        <v>539.56666666666661</v>
      </c>
      <c r="H443" s="249">
        <v>588.06666666666661</v>
      </c>
      <c r="I443" s="249">
        <v>599.7833333333333</v>
      </c>
      <c r="J443" s="249">
        <v>612.31666666666661</v>
      </c>
      <c r="K443" s="248">
        <v>587.25</v>
      </c>
      <c r="L443" s="248">
        <v>563</v>
      </c>
      <c r="M443" s="248">
        <v>0.33033000000000001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807.65</v>
      </c>
      <c r="D444" s="249">
        <v>814.86666666666667</v>
      </c>
      <c r="E444" s="249">
        <v>796.7833333333333</v>
      </c>
      <c r="F444" s="249">
        <v>785.91666666666663</v>
      </c>
      <c r="G444" s="249">
        <v>767.83333333333326</v>
      </c>
      <c r="H444" s="249">
        <v>825.73333333333335</v>
      </c>
      <c r="I444" s="249">
        <v>843.81666666666661</v>
      </c>
      <c r="J444" s="249">
        <v>854.68333333333339</v>
      </c>
      <c r="K444" s="248">
        <v>832.95</v>
      </c>
      <c r="L444" s="248">
        <v>804</v>
      </c>
      <c r="M444" s="248">
        <v>0.52173999999999998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37.299999999999997</v>
      </c>
      <c r="D445" s="249">
        <v>37.85</v>
      </c>
      <c r="E445" s="249">
        <v>36.450000000000003</v>
      </c>
      <c r="F445" s="249">
        <v>35.6</v>
      </c>
      <c r="G445" s="249">
        <v>34.200000000000003</v>
      </c>
      <c r="H445" s="249">
        <v>38.700000000000003</v>
      </c>
      <c r="I445" s="249">
        <v>40.099999999999994</v>
      </c>
      <c r="J445" s="249">
        <v>40.950000000000003</v>
      </c>
      <c r="K445" s="248">
        <v>39.25</v>
      </c>
      <c r="L445" s="248">
        <v>37</v>
      </c>
      <c r="M445" s="248">
        <v>96.604169999999996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1033.3499999999999</v>
      </c>
      <c r="D446" s="249">
        <v>1041.9833333333333</v>
      </c>
      <c r="E446" s="249">
        <v>1020.5666666666666</v>
      </c>
      <c r="F446" s="249">
        <v>1007.7833333333333</v>
      </c>
      <c r="G446" s="249">
        <v>986.36666666666656</v>
      </c>
      <c r="H446" s="249">
        <v>1054.7666666666667</v>
      </c>
      <c r="I446" s="249">
        <v>1076.1833333333332</v>
      </c>
      <c r="J446" s="249">
        <v>1088.9666666666667</v>
      </c>
      <c r="K446" s="248">
        <v>1063.4000000000001</v>
      </c>
      <c r="L446" s="248">
        <v>1029.2</v>
      </c>
      <c r="M446" s="248">
        <v>14.172650000000001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728.6</v>
      </c>
      <c r="D447" s="249">
        <v>737.9</v>
      </c>
      <c r="E447" s="249">
        <v>716.69999999999993</v>
      </c>
      <c r="F447" s="249">
        <v>704.8</v>
      </c>
      <c r="G447" s="249">
        <v>683.59999999999991</v>
      </c>
      <c r="H447" s="249">
        <v>749.8</v>
      </c>
      <c r="I447" s="249">
        <v>771</v>
      </c>
      <c r="J447" s="249">
        <v>782.9</v>
      </c>
      <c r="K447" s="248">
        <v>759.1</v>
      </c>
      <c r="L447" s="248">
        <v>726</v>
      </c>
      <c r="M447" s="248">
        <v>2.2002999999999999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965.6</v>
      </c>
      <c r="D448" s="249">
        <v>974.35</v>
      </c>
      <c r="E448" s="249">
        <v>952.2</v>
      </c>
      <c r="F448" s="249">
        <v>938.80000000000007</v>
      </c>
      <c r="G448" s="249">
        <v>916.65000000000009</v>
      </c>
      <c r="H448" s="249">
        <v>987.75</v>
      </c>
      <c r="I448" s="249">
        <v>1009.8999999999999</v>
      </c>
      <c r="J448" s="249">
        <v>1023.3</v>
      </c>
      <c r="K448" s="248">
        <v>996.5</v>
      </c>
      <c r="L448" s="248">
        <v>960.95</v>
      </c>
      <c r="M448" s="248">
        <v>10.35557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228.2</v>
      </c>
      <c r="D449" s="249">
        <v>228.79999999999998</v>
      </c>
      <c r="E449" s="249">
        <v>226.39999999999998</v>
      </c>
      <c r="F449" s="249">
        <v>224.6</v>
      </c>
      <c r="G449" s="249">
        <v>222.2</v>
      </c>
      <c r="H449" s="249">
        <v>230.59999999999997</v>
      </c>
      <c r="I449" s="249">
        <v>233</v>
      </c>
      <c r="J449" s="249">
        <v>234.79999999999995</v>
      </c>
      <c r="K449" s="248">
        <v>231.2</v>
      </c>
      <c r="L449" s="248">
        <v>227</v>
      </c>
      <c r="M449" s="248">
        <v>4.25542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1270.95</v>
      </c>
      <c r="D450" s="249">
        <v>1282.7</v>
      </c>
      <c r="E450" s="249">
        <v>1250.25</v>
      </c>
      <c r="F450" s="249">
        <v>1229.55</v>
      </c>
      <c r="G450" s="249">
        <v>1197.0999999999999</v>
      </c>
      <c r="H450" s="249">
        <v>1303.4000000000001</v>
      </c>
      <c r="I450" s="249">
        <v>1335.8500000000004</v>
      </c>
      <c r="J450" s="249">
        <v>1356.5500000000002</v>
      </c>
      <c r="K450" s="248">
        <v>1315.15</v>
      </c>
      <c r="L450" s="248">
        <v>1262</v>
      </c>
      <c r="M450" s="248">
        <v>5.9939799999999996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3268.55</v>
      </c>
      <c r="D451" s="249">
        <v>3263.8666666666668</v>
      </c>
      <c r="E451" s="249">
        <v>3244.6833333333334</v>
      </c>
      <c r="F451" s="249">
        <v>3220.8166666666666</v>
      </c>
      <c r="G451" s="249">
        <v>3201.6333333333332</v>
      </c>
      <c r="H451" s="249">
        <v>3287.7333333333336</v>
      </c>
      <c r="I451" s="249">
        <v>3306.916666666667</v>
      </c>
      <c r="J451" s="249">
        <v>3330.7833333333338</v>
      </c>
      <c r="K451" s="248">
        <v>3283.05</v>
      </c>
      <c r="L451" s="248">
        <v>3240</v>
      </c>
      <c r="M451" s="248">
        <v>14.325659999999999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802.6</v>
      </c>
      <c r="D452" s="249">
        <v>805.16666666666663</v>
      </c>
      <c r="E452" s="249">
        <v>798.43333333333328</v>
      </c>
      <c r="F452" s="249">
        <v>794.26666666666665</v>
      </c>
      <c r="G452" s="249">
        <v>787.5333333333333</v>
      </c>
      <c r="H452" s="249">
        <v>809.33333333333326</v>
      </c>
      <c r="I452" s="249">
        <v>816.06666666666661</v>
      </c>
      <c r="J452" s="249">
        <v>820.23333333333323</v>
      </c>
      <c r="K452" s="248">
        <v>811.9</v>
      </c>
      <c r="L452" s="248">
        <v>801</v>
      </c>
      <c r="M452" s="248">
        <v>8.1151300000000006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6202.6</v>
      </c>
      <c r="D453" s="249">
        <v>6252.5999999999995</v>
      </c>
      <c r="E453" s="249">
        <v>6131.1999999999989</v>
      </c>
      <c r="F453" s="249">
        <v>6059.7999999999993</v>
      </c>
      <c r="G453" s="249">
        <v>5938.3999999999987</v>
      </c>
      <c r="H453" s="249">
        <v>6323.9999999999991</v>
      </c>
      <c r="I453" s="249">
        <v>6445.3999999999987</v>
      </c>
      <c r="J453" s="249">
        <v>6516.7999999999993</v>
      </c>
      <c r="K453" s="248">
        <v>6374</v>
      </c>
      <c r="L453" s="248">
        <v>6181.2</v>
      </c>
      <c r="M453" s="248">
        <v>1.8613900000000001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2082</v>
      </c>
      <c r="D454" s="249">
        <v>2106.6666666666665</v>
      </c>
      <c r="E454" s="249">
        <v>2045.333333333333</v>
      </c>
      <c r="F454" s="249">
        <v>2008.6666666666665</v>
      </c>
      <c r="G454" s="249">
        <v>1947.333333333333</v>
      </c>
      <c r="H454" s="249">
        <v>2143.333333333333</v>
      </c>
      <c r="I454" s="249">
        <v>2204.6666666666661</v>
      </c>
      <c r="J454" s="249">
        <v>2241.333333333333</v>
      </c>
      <c r="K454" s="248">
        <v>2168</v>
      </c>
      <c r="L454" s="248">
        <v>2070</v>
      </c>
      <c r="M454" s="248">
        <v>0.17985999999999999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208.05</v>
      </c>
      <c r="D455" s="249">
        <v>210.68333333333331</v>
      </c>
      <c r="E455" s="249">
        <v>203.36666666666662</v>
      </c>
      <c r="F455" s="249">
        <v>198.68333333333331</v>
      </c>
      <c r="G455" s="249">
        <v>191.36666666666662</v>
      </c>
      <c r="H455" s="249">
        <v>215.36666666666662</v>
      </c>
      <c r="I455" s="249">
        <v>222.68333333333328</v>
      </c>
      <c r="J455" s="249">
        <v>227.36666666666662</v>
      </c>
      <c r="K455" s="248">
        <v>218</v>
      </c>
      <c r="L455" s="248">
        <v>206</v>
      </c>
      <c r="M455" s="248">
        <v>23.772200000000002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402.6</v>
      </c>
      <c r="D456" s="249">
        <v>406</v>
      </c>
      <c r="E456" s="249">
        <v>397.6</v>
      </c>
      <c r="F456" s="249">
        <v>392.6</v>
      </c>
      <c r="G456" s="249">
        <v>384.20000000000005</v>
      </c>
      <c r="H456" s="249">
        <v>411</v>
      </c>
      <c r="I456" s="249">
        <v>419.4</v>
      </c>
      <c r="J456" s="249">
        <v>424.4</v>
      </c>
      <c r="K456" s="248">
        <v>414.4</v>
      </c>
      <c r="L456" s="248">
        <v>401</v>
      </c>
      <c r="M456" s="248">
        <v>116.06059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213.8</v>
      </c>
      <c r="D457" s="249">
        <v>215.23333333333335</v>
      </c>
      <c r="E457" s="249">
        <v>211.06666666666669</v>
      </c>
      <c r="F457" s="249">
        <v>208.33333333333334</v>
      </c>
      <c r="G457" s="249">
        <v>204.16666666666669</v>
      </c>
      <c r="H457" s="249">
        <v>217.9666666666667</v>
      </c>
      <c r="I457" s="249">
        <v>222.13333333333333</v>
      </c>
      <c r="J457" s="249">
        <v>224.8666666666667</v>
      </c>
      <c r="K457" s="248">
        <v>219.4</v>
      </c>
      <c r="L457" s="248">
        <v>212.5</v>
      </c>
      <c r="M457" s="248">
        <v>97.378190000000004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109.4</v>
      </c>
      <c r="D458" s="249">
        <v>110.03333333333335</v>
      </c>
      <c r="E458" s="249">
        <v>108.06666666666669</v>
      </c>
      <c r="F458" s="249">
        <v>106.73333333333335</v>
      </c>
      <c r="G458" s="249">
        <v>104.76666666666669</v>
      </c>
      <c r="H458" s="249">
        <v>111.36666666666669</v>
      </c>
      <c r="I458" s="249">
        <v>113.33333333333336</v>
      </c>
      <c r="J458" s="249">
        <v>114.66666666666669</v>
      </c>
      <c r="K458" s="248">
        <v>112</v>
      </c>
      <c r="L458" s="248">
        <v>108.7</v>
      </c>
      <c r="M458" s="248">
        <v>323.03564999999998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91.85</v>
      </c>
      <c r="D459" s="249">
        <v>92.916666666666671</v>
      </c>
      <c r="E459" s="249">
        <v>89.983333333333348</v>
      </c>
      <c r="F459" s="249">
        <v>88.116666666666674</v>
      </c>
      <c r="G459" s="249">
        <v>85.183333333333351</v>
      </c>
      <c r="H459" s="249">
        <v>94.783333333333346</v>
      </c>
      <c r="I459" s="249">
        <v>97.716666666666654</v>
      </c>
      <c r="J459" s="249">
        <v>99.583333333333343</v>
      </c>
      <c r="K459" s="248">
        <v>95.85</v>
      </c>
      <c r="L459" s="248">
        <v>91.05</v>
      </c>
      <c r="M459" s="248">
        <v>17.307259999999999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2514.4499999999998</v>
      </c>
      <c r="D460" s="249">
        <v>2524.1666666666665</v>
      </c>
      <c r="E460" s="249">
        <v>2480.333333333333</v>
      </c>
      <c r="F460" s="249">
        <v>2446.2166666666667</v>
      </c>
      <c r="G460" s="249">
        <v>2402.3833333333332</v>
      </c>
      <c r="H460" s="249">
        <v>2558.2833333333328</v>
      </c>
      <c r="I460" s="249">
        <v>2602.1166666666659</v>
      </c>
      <c r="J460" s="249">
        <v>2636.2333333333327</v>
      </c>
      <c r="K460" s="248">
        <v>2568</v>
      </c>
      <c r="L460" s="248">
        <v>2490.0500000000002</v>
      </c>
      <c r="M460" s="248">
        <v>0.32998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1026.05</v>
      </c>
      <c r="D461" s="249">
        <v>1025.6166666666666</v>
      </c>
      <c r="E461" s="249">
        <v>1020.6833333333332</v>
      </c>
      <c r="F461" s="249">
        <v>1015.3166666666666</v>
      </c>
      <c r="G461" s="249">
        <v>1010.3833333333332</v>
      </c>
      <c r="H461" s="249">
        <v>1030.9833333333331</v>
      </c>
      <c r="I461" s="249">
        <v>1035.9166666666665</v>
      </c>
      <c r="J461" s="249">
        <v>1041.2833333333331</v>
      </c>
      <c r="K461" s="248">
        <v>1030.55</v>
      </c>
      <c r="L461" s="248">
        <v>1020.25</v>
      </c>
      <c r="M461" s="248">
        <v>20.376660000000001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595.70000000000005</v>
      </c>
      <c r="D462" s="249">
        <v>604.9</v>
      </c>
      <c r="E462" s="249">
        <v>580.79999999999995</v>
      </c>
      <c r="F462" s="249">
        <v>565.9</v>
      </c>
      <c r="G462" s="249">
        <v>541.79999999999995</v>
      </c>
      <c r="H462" s="249">
        <v>619.79999999999995</v>
      </c>
      <c r="I462" s="249">
        <v>643.90000000000009</v>
      </c>
      <c r="J462" s="249">
        <v>658.8</v>
      </c>
      <c r="K462" s="248">
        <v>629</v>
      </c>
      <c r="L462" s="248">
        <v>590</v>
      </c>
      <c r="M462" s="248">
        <v>3.6696499999999999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120.85</v>
      </c>
      <c r="D463" s="249">
        <v>125.43333333333334</v>
      </c>
      <c r="E463" s="249">
        <v>114.71666666666667</v>
      </c>
      <c r="F463" s="249">
        <v>108.58333333333333</v>
      </c>
      <c r="G463" s="249">
        <v>97.86666666666666</v>
      </c>
      <c r="H463" s="249">
        <v>131.56666666666666</v>
      </c>
      <c r="I463" s="249">
        <v>142.28333333333336</v>
      </c>
      <c r="J463" s="249">
        <v>148.41666666666669</v>
      </c>
      <c r="K463" s="248">
        <v>136.15</v>
      </c>
      <c r="L463" s="248">
        <v>119.3</v>
      </c>
      <c r="M463" s="248">
        <v>49.33764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699.95</v>
      </c>
      <c r="D464" s="249">
        <v>703.6</v>
      </c>
      <c r="E464" s="249">
        <v>690.05000000000007</v>
      </c>
      <c r="F464" s="249">
        <v>680.15000000000009</v>
      </c>
      <c r="G464" s="249">
        <v>666.60000000000014</v>
      </c>
      <c r="H464" s="249">
        <v>713.5</v>
      </c>
      <c r="I464" s="249">
        <v>727.05</v>
      </c>
      <c r="J464" s="249">
        <v>736.94999999999993</v>
      </c>
      <c r="K464" s="248">
        <v>717.15</v>
      </c>
      <c r="L464" s="248">
        <v>693.7</v>
      </c>
      <c r="M464" s="248">
        <v>1.9213800000000001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1914.2</v>
      </c>
      <c r="D465" s="249">
        <v>1932.3499999999997</v>
      </c>
      <c r="E465" s="249">
        <v>1874.9499999999994</v>
      </c>
      <c r="F465" s="249">
        <v>1835.6999999999996</v>
      </c>
      <c r="G465" s="249">
        <v>1778.2999999999993</v>
      </c>
      <c r="H465" s="249">
        <v>1971.5999999999995</v>
      </c>
      <c r="I465" s="249">
        <v>2028.9999999999995</v>
      </c>
      <c r="J465" s="249">
        <v>2068.2499999999995</v>
      </c>
      <c r="K465" s="248">
        <v>1989.75</v>
      </c>
      <c r="L465" s="248">
        <v>1893.1</v>
      </c>
      <c r="M465" s="248">
        <v>0.45423000000000002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700.85</v>
      </c>
      <c r="D466" s="249">
        <v>675.56666666666661</v>
      </c>
      <c r="E466" s="249">
        <v>642.13333333333321</v>
      </c>
      <c r="F466" s="249">
        <v>583.41666666666663</v>
      </c>
      <c r="G466" s="249">
        <v>549.98333333333323</v>
      </c>
      <c r="H466" s="249">
        <v>734.28333333333319</v>
      </c>
      <c r="I466" s="249">
        <v>767.71666666666658</v>
      </c>
      <c r="J466" s="249">
        <v>826.43333333333317</v>
      </c>
      <c r="K466" s="248">
        <v>709</v>
      </c>
      <c r="L466" s="248">
        <v>616.85</v>
      </c>
      <c r="M466" s="248">
        <v>16.688359999999999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3299.25</v>
      </c>
      <c r="D467" s="249">
        <v>3304.4</v>
      </c>
      <c r="E467" s="249">
        <v>3266.9</v>
      </c>
      <c r="F467" s="249">
        <v>3234.55</v>
      </c>
      <c r="G467" s="249">
        <v>3197.05</v>
      </c>
      <c r="H467" s="249">
        <v>3336.75</v>
      </c>
      <c r="I467" s="249">
        <v>3374.25</v>
      </c>
      <c r="J467" s="249">
        <v>3406.6</v>
      </c>
      <c r="K467" s="248">
        <v>3341.9</v>
      </c>
      <c r="L467" s="248">
        <v>3272.05</v>
      </c>
      <c r="M467" s="248">
        <v>0.51154999999999995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2489.6</v>
      </c>
      <c r="D468" s="249">
        <v>2499.5333333333333</v>
      </c>
      <c r="E468" s="249">
        <v>2471.0666666666666</v>
      </c>
      <c r="F468" s="249">
        <v>2452.5333333333333</v>
      </c>
      <c r="G468" s="249">
        <v>2424.0666666666666</v>
      </c>
      <c r="H468" s="249">
        <v>2518.0666666666666</v>
      </c>
      <c r="I468" s="249">
        <v>2546.5333333333328</v>
      </c>
      <c r="J468" s="249">
        <v>2565.0666666666666</v>
      </c>
      <c r="K468" s="248">
        <v>2528</v>
      </c>
      <c r="L468" s="248">
        <v>2481</v>
      </c>
      <c r="M468" s="248">
        <v>5.1932600000000004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1583</v>
      </c>
      <c r="D469" s="249">
        <v>1584.7666666666664</v>
      </c>
      <c r="E469" s="249">
        <v>1573.5833333333328</v>
      </c>
      <c r="F469" s="249">
        <v>1564.1666666666663</v>
      </c>
      <c r="G469" s="249">
        <v>1552.9833333333327</v>
      </c>
      <c r="H469" s="249">
        <v>1594.1833333333329</v>
      </c>
      <c r="I469" s="249">
        <v>1605.3666666666663</v>
      </c>
      <c r="J469" s="249">
        <v>1614.7833333333331</v>
      </c>
      <c r="K469" s="248">
        <v>1595.95</v>
      </c>
      <c r="L469" s="248">
        <v>1575.35</v>
      </c>
      <c r="M469" s="248">
        <v>5.17605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509.15</v>
      </c>
      <c r="D470" s="249">
        <v>509.93333333333339</v>
      </c>
      <c r="E470" s="249">
        <v>502.86666666666679</v>
      </c>
      <c r="F470" s="249">
        <v>496.58333333333337</v>
      </c>
      <c r="G470" s="249">
        <v>489.51666666666677</v>
      </c>
      <c r="H470" s="249">
        <v>516.21666666666681</v>
      </c>
      <c r="I470" s="249">
        <v>523.28333333333342</v>
      </c>
      <c r="J470" s="249">
        <v>529.56666666666683</v>
      </c>
      <c r="K470" s="248">
        <v>517</v>
      </c>
      <c r="L470" s="248">
        <v>503.65</v>
      </c>
      <c r="M470" s="248">
        <v>2.70336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625.29999999999995</v>
      </c>
      <c r="D471" s="249">
        <v>627.94999999999993</v>
      </c>
      <c r="E471" s="249">
        <v>619.34999999999991</v>
      </c>
      <c r="F471" s="249">
        <v>613.4</v>
      </c>
      <c r="G471" s="249">
        <v>604.79999999999995</v>
      </c>
      <c r="H471" s="249">
        <v>633.89999999999986</v>
      </c>
      <c r="I471" s="249">
        <v>642.5</v>
      </c>
      <c r="J471" s="249">
        <v>648.44999999999982</v>
      </c>
      <c r="K471" s="248">
        <v>636.54999999999995</v>
      </c>
      <c r="L471" s="248">
        <v>622</v>
      </c>
      <c r="M471" s="248">
        <v>0.40351999999999999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1366.4</v>
      </c>
      <c r="D472" s="249">
        <v>1380.8166666666668</v>
      </c>
      <c r="E472" s="249">
        <v>1341.4833333333336</v>
      </c>
      <c r="F472" s="249">
        <v>1316.5666666666668</v>
      </c>
      <c r="G472" s="249">
        <v>1277.2333333333336</v>
      </c>
      <c r="H472" s="249">
        <v>1405.7333333333336</v>
      </c>
      <c r="I472" s="249">
        <v>1445.0666666666671</v>
      </c>
      <c r="J472" s="249">
        <v>1469.9833333333336</v>
      </c>
      <c r="K472" s="248">
        <v>1420.15</v>
      </c>
      <c r="L472" s="248">
        <v>1355.9</v>
      </c>
      <c r="M472" s="248">
        <v>5.8547700000000003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34.049999999999997</v>
      </c>
      <c r="D473" s="249">
        <v>34.366666666666667</v>
      </c>
      <c r="E473" s="249">
        <v>33.683333333333337</v>
      </c>
      <c r="F473" s="249">
        <v>33.31666666666667</v>
      </c>
      <c r="G473" s="249">
        <v>32.63333333333334</v>
      </c>
      <c r="H473" s="249">
        <v>34.733333333333334</v>
      </c>
      <c r="I473" s="249">
        <v>35.416666666666657</v>
      </c>
      <c r="J473" s="249">
        <v>35.783333333333331</v>
      </c>
      <c r="K473" s="248">
        <v>35.049999999999997</v>
      </c>
      <c r="L473" s="248">
        <v>34</v>
      </c>
      <c r="M473" s="248">
        <v>77.181380000000004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293.10000000000002</v>
      </c>
      <c r="D474" s="249">
        <v>295.86666666666667</v>
      </c>
      <c r="E474" s="249">
        <v>284.73333333333335</v>
      </c>
      <c r="F474" s="249">
        <v>276.36666666666667</v>
      </c>
      <c r="G474" s="249">
        <v>265.23333333333335</v>
      </c>
      <c r="H474" s="249">
        <v>304.23333333333335</v>
      </c>
      <c r="I474" s="249">
        <v>315.36666666666667</v>
      </c>
      <c r="J474" s="249">
        <v>323.73333333333335</v>
      </c>
      <c r="K474" s="248">
        <v>307</v>
      </c>
      <c r="L474" s="248">
        <v>287.5</v>
      </c>
      <c r="M474" s="248">
        <v>16.220020000000002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285.64999999999998</v>
      </c>
      <c r="D475" s="249">
        <v>291</v>
      </c>
      <c r="E475" s="249">
        <v>277.7</v>
      </c>
      <c r="F475" s="249">
        <v>269.75</v>
      </c>
      <c r="G475" s="249">
        <v>256.45</v>
      </c>
      <c r="H475" s="249">
        <v>298.95</v>
      </c>
      <c r="I475" s="249">
        <v>312.24999999999994</v>
      </c>
      <c r="J475" s="249">
        <v>320.2</v>
      </c>
      <c r="K475" s="248">
        <v>304.3</v>
      </c>
      <c r="L475" s="248">
        <v>283.05</v>
      </c>
      <c r="M475" s="248">
        <v>4.3225199999999999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2900.2</v>
      </c>
      <c r="D476" s="249">
        <v>2900.2999999999997</v>
      </c>
      <c r="E476" s="249">
        <v>2783.2499999999995</v>
      </c>
      <c r="F476" s="249">
        <v>2666.2999999999997</v>
      </c>
      <c r="G476" s="249">
        <v>2549.2499999999995</v>
      </c>
      <c r="H476" s="249">
        <v>3017.2499999999995</v>
      </c>
      <c r="I476" s="249">
        <v>3134.2999999999997</v>
      </c>
      <c r="J476" s="249">
        <v>3251.2499999999995</v>
      </c>
      <c r="K476" s="248">
        <v>3017.35</v>
      </c>
      <c r="L476" s="248">
        <v>2783.35</v>
      </c>
      <c r="M476" s="248">
        <v>2.6516799999999998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563.79999999999995</v>
      </c>
      <c r="D477" s="249">
        <v>567.04999999999995</v>
      </c>
      <c r="E477" s="249">
        <v>556.94999999999993</v>
      </c>
      <c r="F477" s="249">
        <v>550.1</v>
      </c>
      <c r="G477" s="249">
        <v>540</v>
      </c>
      <c r="H477" s="249">
        <v>573.89999999999986</v>
      </c>
      <c r="I477" s="249">
        <v>583.99999999999977</v>
      </c>
      <c r="J477" s="249">
        <v>590.8499999999998</v>
      </c>
      <c r="K477" s="248">
        <v>577.15</v>
      </c>
      <c r="L477" s="248">
        <v>560.20000000000005</v>
      </c>
      <c r="M477" s="248">
        <v>0.81028999999999995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540.04999999999995</v>
      </c>
      <c r="D478" s="249">
        <v>545.68333333333328</v>
      </c>
      <c r="E478" s="249">
        <v>530.36666666666656</v>
      </c>
      <c r="F478" s="249">
        <v>520.68333333333328</v>
      </c>
      <c r="G478" s="249">
        <v>505.36666666666656</v>
      </c>
      <c r="H478" s="249">
        <v>555.36666666666656</v>
      </c>
      <c r="I478" s="249">
        <v>570.68333333333339</v>
      </c>
      <c r="J478" s="249">
        <v>580.36666666666656</v>
      </c>
      <c r="K478" s="248">
        <v>561</v>
      </c>
      <c r="L478" s="248">
        <v>536</v>
      </c>
      <c r="M478" s="248">
        <v>7.3024199999999997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754.9</v>
      </c>
      <c r="D479" s="249">
        <v>758.06666666666661</v>
      </c>
      <c r="E479" s="249">
        <v>748.63333333333321</v>
      </c>
      <c r="F479" s="249">
        <v>742.36666666666656</v>
      </c>
      <c r="G479" s="249">
        <v>732.93333333333317</v>
      </c>
      <c r="H479" s="249">
        <v>764.33333333333326</v>
      </c>
      <c r="I479" s="249">
        <v>773.76666666666665</v>
      </c>
      <c r="J479" s="249">
        <v>780.0333333333333</v>
      </c>
      <c r="K479" s="248">
        <v>767.5</v>
      </c>
      <c r="L479" s="248">
        <v>751.8</v>
      </c>
      <c r="M479" s="248">
        <v>22.20101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884.9</v>
      </c>
      <c r="D480" s="249">
        <v>878.30000000000007</v>
      </c>
      <c r="E480" s="249">
        <v>851.60000000000014</v>
      </c>
      <c r="F480" s="249">
        <v>818.30000000000007</v>
      </c>
      <c r="G480" s="249">
        <v>791.60000000000014</v>
      </c>
      <c r="H480" s="249">
        <v>911.60000000000014</v>
      </c>
      <c r="I480" s="249">
        <v>938.30000000000018</v>
      </c>
      <c r="J480" s="249">
        <v>971.60000000000014</v>
      </c>
      <c r="K480" s="248">
        <v>905</v>
      </c>
      <c r="L480" s="248">
        <v>845</v>
      </c>
      <c r="M480" s="248">
        <v>23.578040000000001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6950.7</v>
      </c>
      <c r="D481" s="249">
        <v>7010</v>
      </c>
      <c r="E481" s="249">
        <v>6866.7</v>
      </c>
      <c r="F481" s="249">
        <v>6782.7</v>
      </c>
      <c r="G481" s="249">
        <v>6639.4</v>
      </c>
      <c r="H481" s="249">
        <v>7094</v>
      </c>
      <c r="I481" s="249">
        <v>7237.2999999999993</v>
      </c>
      <c r="J481" s="249">
        <v>7321.3</v>
      </c>
      <c r="K481" s="248">
        <v>7153.3</v>
      </c>
      <c r="L481" s="248">
        <v>6926</v>
      </c>
      <c r="M481" s="248">
        <v>3.8816700000000002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81.2</v>
      </c>
      <c r="D482" s="249">
        <v>82.833333333333329</v>
      </c>
      <c r="E482" s="249">
        <v>78.466666666666654</v>
      </c>
      <c r="F482" s="249">
        <v>75.73333333333332</v>
      </c>
      <c r="G482" s="249">
        <v>71.366666666666646</v>
      </c>
      <c r="H482" s="249">
        <v>85.566666666666663</v>
      </c>
      <c r="I482" s="249">
        <v>89.933333333333337</v>
      </c>
      <c r="J482" s="249">
        <v>92.666666666666671</v>
      </c>
      <c r="K482" s="248">
        <v>87.2</v>
      </c>
      <c r="L482" s="248">
        <v>80.099999999999994</v>
      </c>
      <c r="M482" s="248">
        <v>324.48773999999997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1710.5</v>
      </c>
      <c r="D483" s="249">
        <v>1723.4833333333333</v>
      </c>
      <c r="E483" s="249">
        <v>1692.0166666666667</v>
      </c>
      <c r="F483" s="249">
        <v>1673.5333333333333</v>
      </c>
      <c r="G483" s="249">
        <v>1642.0666666666666</v>
      </c>
      <c r="H483" s="249">
        <v>1741.9666666666667</v>
      </c>
      <c r="I483" s="249">
        <v>1773.4333333333334</v>
      </c>
      <c r="J483" s="249">
        <v>1791.9166666666667</v>
      </c>
      <c r="K483" s="248">
        <v>1754.95</v>
      </c>
      <c r="L483" s="248">
        <v>1705</v>
      </c>
      <c r="M483" s="248">
        <v>2.25196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903</v>
      </c>
      <c r="D484" s="259">
        <v>908.35</v>
      </c>
      <c r="E484" s="259">
        <v>894.7</v>
      </c>
      <c r="F484" s="259">
        <v>886.4</v>
      </c>
      <c r="G484" s="259">
        <v>872.75</v>
      </c>
      <c r="H484" s="259">
        <v>916.65000000000009</v>
      </c>
      <c r="I484" s="259">
        <v>930.3</v>
      </c>
      <c r="J484" s="258">
        <v>938.60000000000014</v>
      </c>
      <c r="K484" s="258">
        <v>922</v>
      </c>
      <c r="L484" s="258">
        <v>900.05</v>
      </c>
      <c r="M484" s="227">
        <v>7.1555900000000001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270.95</v>
      </c>
      <c r="D485" s="259">
        <v>269.7</v>
      </c>
      <c r="E485" s="259">
        <v>265.59999999999997</v>
      </c>
      <c r="F485" s="259">
        <v>260.25</v>
      </c>
      <c r="G485" s="259">
        <v>256.14999999999998</v>
      </c>
      <c r="H485" s="259">
        <v>275.04999999999995</v>
      </c>
      <c r="I485" s="259">
        <v>279.14999999999998</v>
      </c>
      <c r="J485" s="258">
        <v>284.49999999999994</v>
      </c>
      <c r="K485" s="258">
        <v>273.8</v>
      </c>
      <c r="L485" s="258">
        <v>264.35000000000002</v>
      </c>
      <c r="M485" s="227">
        <v>7.2245499999999998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2953.9</v>
      </c>
      <c r="D486" s="249">
        <v>2980.6833333333329</v>
      </c>
      <c r="E486" s="249">
        <v>2898.2166666666658</v>
      </c>
      <c r="F486" s="249">
        <v>2842.5333333333328</v>
      </c>
      <c r="G486" s="249">
        <v>2760.0666666666657</v>
      </c>
      <c r="H486" s="249">
        <v>3036.3666666666659</v>
      </c>
      <c r="I486" s="249">
        <v>3118.833333333333</v>
      </c>
      <c r="J486" s="249">
        <v>3174.516666666666</v>
      </c>
      <c r="K486" s="248">
        <v>3063.15</v>
      </c>
      <c r="L486" s="248">
        <v>2925</v>
      </c>
      <c r="M486" s="248">
        <v>0.7046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690.55</v>
      </c>
      <c r="D487" s="259">
        <v>699.85</v>
      </c>
      <c r="E487" s="259">
        <v>675.7</v>
      </c>
      <c r="F487" s="259">
        <v>660.85</v>
      </c>
      <c r="G487" s="259">
        <v>636.70000000000005</v>
      </c>
      <c r="H487" s="259">
        <v>714.7</v>
      </c>
      <c r="I487" s="259">
        <v>738.84999999999991</v>
      </c>
      <c r="J487" s="258">
        <v>753.7</v>
      </c>
      <c r="K487" s="258">
        <v>724</v>
      </c>
      <c r="L487" s="258">
        <v>685</v>
      </c>
      <c r="M487" s="227">
        <v>1.6568400000000001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329.45</v>
      </c>
      <c r="D488" s="249">
        <v>334.85</v>
      </c>
      <c r="E488" s="249">
        <v>319.70000000000005</v>
      </c>
      <c r="F488" s="249">
        <v>309.95000000000005</v>
      </c>
      <c r="G488" s="249">
        <v>294.80000000000007</v>
      </c>
      <c r="H488" s="249">
        <v>344.6</v>
      </c>
      <c r="I488" s="249">
        <v>359.75</v>
      </c>
      <c r="J488" s="249">
        <v>369.5</v>
      </c>
      <c r="K488" s="248">
        <v>350</v>
      </c>
      <c r="L488" s="248">
        <v>325.10000000000002</v>
      </c>
      <c r="M488" s="248">
        <v>2.57253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326.8</v>
      </c>
      <c r="D489" s="259">
        <v>329.40000000000003</v>
      </c>
      <c r="E489" s="249">
        <v>322.40000000000009</v>
      </c>
      <c r="F489" s="249">
        <v>318.00000000000006</v>
      </c>
      <c r="G489" s="249">
        <v>311.00000000000011</v>
      </c>
      <c r="H489" s="249">
        <v>333.80000000000007</v>
      </c>
      <c r="I489" s="249">
        <v>340.79999999999995</v>
      </c>
      <c r="J489" s="249">
        <v>345.20000000000005</v>
      </c>
      <c r="K489" s="248">
        <v>336.4</v>
      </c>
      <c r="L489" s="248">
        <v>325</v>
      </c>
      <c r="M489" s="248">
        <v>1.89615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300.10000000000002</v>
      </c>
      <c r="D490" s="249">
        <v>302.28333333333336</v>
      </c>
      <c r="E490" s="249">
        <v>295.91666666666674</v>
      </c>
      <c r="F490" s="249">
        <v>291.73333333333341</v>
      </c>
      <c r="G490" s="249">
        <v>285.36666666666679</v>
      </c>
      <c r="H490" s="249">
        <v>306.4666666666667</v>
      </c>
      <c r="I490" s="249">
        <v>312.83333333333337</v>
      </c>
      <c r="J490" s="249">
        <v>317.01666666666665</v>
      </c>
      <c r="K490" s="248">
        <v>308.64999999999998</v>
      </c>
      <c r="L490" s="248">
        <v>298.10000000000002</v>
      </c>
      <c r="M490" s="248">
        <v>9.7286199999999994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1371.15</v>
      </c>
      <c r="D491" s="259">
        <v>1382.8666666666668</v>
      </c>
      <c r="E491" s="249">
        <v>1343.2833333333335</v>
      </c>
      <c r="F491" s="249">
        <v>1315.4166666666667</v>
      </c>
      <c r="G491" s="249">
        <v>1275.8333333333335</v>
      </c>
      <c r="H491" s="249">
        <v>1410.7333333333336</v>
      </c>
      <c r="I491" s="249">
        <v>1450.3166666666666</v>
      </c>
      <c r="J491" s="249">
        <v>1478.1833333333336</v>
      </c>
      <c r="K491" s="248">
        <v>1422.45</v>
      </c>
      <c r="L491" s="248">
        <v>1355</v>
      </c>
      <c r="M491" s="248">
        <v>10.760540000000001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1313.95</v>
      </c>
      <c r="D492" s="249">
        <v>1319.5333333333335</v>
      </c>
      <c r="E492" s="249">
        <v>1298.416666666667</v>
      </c>
      <c r="F492" s="249">
        <v>1282.8833333333334</v>
      </c>
      <c r="G492" s="249">
        <v>1261.7666666666669</v>
      </c>
      <c r="H492" s="249">
        <v>1335.0666666666671</v>
      </c>
      <c r="I492" s="249">
        <v>1356.1833333333334</v>
      </c>
      <c r="J492" s="249">
        <v>1371.7166666666672</v>
      </c>
      <c r="K492" s="248">
        <v>1340.65</v>
      </c>
      <c r="L492" s="248">
        <v>1304</v>
      </c>
      <c r="M492" s="248">
        <v>0.76770000000000005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303.2</v>
      </c>
      <c r="D493" s="259">
        <v>306.04999999999995</v>
      </c>
      <c r="E493" s="249">
        <v>297.19999999999993</v>
      </c>
      <c r="F493" s="249">
        <v>291.2</v>
      </c>
      <c r="G493" s="249">
        <v>282.34999999999997</v>
      </c>
      <c r="H493" s="249">
        <v>312.0499999999999</v>
      </c>
      <c r="I493" s="249">
        <v>320.89999999999992</v>
      </c>
      <c r="J493" s="249">
        <v>326.89999999999986</v>
      </c>
      <c r="K493" s="248">
        <v>314.89999999999998</v>
      </c>
      <c r="L493" s="248">
        <v>300.05</v>
      </c>
      <c r="M493" s="248">
        <v>109.96742999999999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478.4</v>
      </c>
      <c r="D494" s="249">
        <v>463.98333333333335</v>
      </c>
      <c r="E494" s="249">
        <v>441.9666666666667</v>
      </c>
      <c r="F494" s="249">
        <v>405.53333333333336</v>
      </c>
      <c r="G494" s="249">
        <v>383.51666666666671</v>
      </c>
      <c r="H494" s="249">
        <v>500.41666666666669</v>
      </c>
      <c r="I494" s="249">
        <v>522.43333333333339</v>
      </c>
      <c r="J494" s="249">
        <v>558.86666666666667</v>
      </c>
      <c r="K494" s="248">
        <v>486</v>
      </c>
      <c r="L494" s="248">
        <v>427.55</v>
      </c>
      <c r="M494" s="248">
        <v>12.835459999999999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1987.55</v>
      </c>
      <c r="D495" s="259">
        <v>1996.6333333333332</v>
      </c>
      <c r="E495" s="249">
        <v>1960.9166666666665</v>
      </c>
      <c r="F495" s="249">
        <v>1934.2833333333333</v>
      </c>
      <c r="G495" s="249">
        <v>1898.5666666666666</v>
      </c>
      <c r="H495" s="249">
        <v>2023.2666666666664</v>
      </c>
      <c r="I495" s="249">
        <v>2058.9833333333331</v>
      </c>
      <c r="J495" s="249">
        <v>2085.6166666666663</v>
      </c>
      <c r="K495" s="248">
        <v>2032.35</v>
      </c>
      <c r="L495" s="248">
        <v>1970</v>
      </c>
      <c r="M495" s="248">
        <v>0.27826000000000001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</v>
      </c>
      <c r="D496" s="259">
        <v>8.0833333333333339</v>
      </c>
      <c r="E496" s="249">
        <v>7.8666666666666671</v>
      </c>
      <c r="F496" s="249">
        <v>7.7333333333333334</v>
      </c>
      <c r="G496" s="249">
        <v>7.5166666666666666</v>
      </c>
      <c r="H496" s="249">
        <v>8.2166666666666686</v>
      </c>
      <c r="I496" s="249">
        <v>8.4333333333333336</v>
      </c>
      <c r="J496" s="249">
        <v>8.5666666666666682</v>
      </c>
      <c r="K496" s="248">
        <v>8.3000000000000007</v>
      </c>
      <c r="L496" s="248">
        <v>7.95</v>
      </c>
      <c r="M496" s="248">
        <v>692.10821999999996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813.7</v>
      </c>
      <c r="D497" s="259">
        <v>820.7166666666667</v>
      </c>
      <c r="E497" s="249">
        <v>803.48333333333335</v>
      </c>
      <c r="F497" s="249">
        <v>793.26666666666665</v>
      </c>
      <c r="G497" s="249">
        <v>776.0333333333333</v>
      </c>
      <c r="H497" s="249">
        <v>830.93333333333339</v>
      </c>
      <c r="I497" s="249">
        <v>848.16666666666674</v>
      </c>
      <c r="J497" s="249">
        <v>858.38333333333344</v>
      </c>
      <c r="K497" s="248">
        <v>837.95</v>
      </c>
      <c r="L497" s="248">
        <v>810.5</v>
      </c>
      <c r="M497" s="248">
        <v>11.58353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219.5</v>
      </c>
      <c r="D498" s="259">
        <v>222.4</v>
      </c>
      <c r="E498" s="249">
        <v>214.85000000000002</v>
      </c>
      <c r="F498" s="249">
        <v>210.20000000000002</v>
      </c>
      <c r="G498" s="249">
        <v>202.65000000000003</v>
      </c>
      <c r="H498" s="249">
        <v>227.05</v>
      </c>
      <c r="I498" s="249">
        <v>234.60000000000002</v>
      </c>
      <c r="J498" s="249">
        <v>239.25</v>
      </c>
      <c r="K498" s="248">
        <v>229.95</v>
      </c>
      <c r="L498" s="248">
        <v>217.75</v>
      </c>
      <c r="M498" s="248">
        <v>8.7090800000000002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74.150000000000006</v>
      </c>
      <c r="D499" s="259">
        <v>74.683333333333337</v>
      </c>
      <c r="E499" s="249">
        <v>73.466666666666669</v>
      </c>
      <c r="F499" s="249">
        <v>72.783333333333331</v>
      </c>
      <c r="G499" s="249">
        <v>71.566666666666663</v>
      </c>
      <c r="H499" s="249">
        <v>75.366666666666674</v>
      </c>
      <c r="I499" s="249">
        <v>76.583333333333343</v>
      </c>
      <c r="J499" s="249">
        <v>77.26666666666668</v>
      </c>
      <c r="K499" s="248">
        <v>75.900000000000006</v>
      </c>
      <c r="L499" s="248">
        <v>74</v>
      </c>
      <c r="M499" s="248">
        <v>9.9103999999999992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753.4</v>
      </c>
      <c r="D500" s="259">
        <v>761.55000000000007</v>
      </c>
      <c r="E500" s="249">
        <v>732.85000000000014</v>
      </c>
      <c r="F500" s="249">
        <v>712.30000000000007</v>
      </c>
      <c r="G500" s="249">
        <v>683.60000000000014</v>
      </c>
      <c r="H500" s="249">
        <v>782.10000000000014</v>
      </c>
      <c r="I500" s="249">
        <v>810.80000000000018</v>
      </c>
      <c r="J500" s="249">
        <v>831.35000000000014</v>
      </c>
      <c r="K500" s="248">
        <v>790.25</v>
      </c>
      <c r="L500" s="248">
        <v>741</v>
      </c>
      <c r="M500" s="248">
        <v>3.0190199999999998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1495.75</v>
      </c>
      <c r="D501" s="259">
        <v>1505.1833333333334</v>
      </c>
      <c r="E501" s="249">
        <v>1482.5666666666668</v>
      </c>
      <c r="F501" s="249">
        <v>1469.3833333333334</v>
      </c>
      <c r="G501" s="249">
        <v>1446.7666666666669</v>
      </c>
      <c r="H501" s="249">
        <v>1518.3666666666668</v>
      </c>
      <c r="I501" s="249">
        <v>1540.9833333333336</v>
      </c>
      <c r="J501" s="249">
        <v>1554.1666666666667</v>
      </c>
      <c r="K501" s="248">
        <v>1527.8</v>
      </c>
      <c r="L501" s="248">
        <v>1492</v>
      </c>
      <c r="M501" s="248">
        <v>1.02274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389.5</v>
      </c>
      <c r="D502" s="259">
        <v>390.2</v>
      </c>
      <c r="E502" s="249">
        <v>387.15</v>
      </c>
      <c r="F502" s="249">
        <v>384.8</v>
      </c>
      <c r="G502" s="249">
        <v>381.75</v>
      </c>
      <c r="H502" s="249">
        <v>392.54999999999995</v>
      </c>
      <c r="I502" s="249">
        <v>395.6</v>
      </c>
      <c r="J502" s="249">
        <v>397.94999999999993</v>
      </c>
      <c r="K502" s="248">
        <v>393.25</v>
      </c>
      <c r="L502" s="248">
        <v>387.85</v>
      </c>
      <c r="M502" s="248">
        <v>51.076070000000001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228.7</v>
      </c>
      <c r="D503" s="259">
        <v>228.73333333333335</v>
      </c>
      <c r="E503" s="249">
        <v>222.4666666666667</v>
      </c>
      <c r="F503" s="249">
        <v>216.23333333333335</v>
      </c>
      <c r="G503" s="249">
        <v>209.9666666666667</v>
      </c>
      <c r="H503" s="249">
        <v>234.9666666666667</v>
      </c>
      <c r="I503" s="249">
        <v>241.23333333333335</v>
      </c>
      <c r="J503" s="249">
        <v>247.4666666666667</v>
      </c>
      <c r="K503" s="248">
        <v>235</v>
      </c>
      <c r="L503" s="248">
        <v>222.5</v>
      </c>
      <c r="M503" s="248">
        <v>34.984380000000002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19.850000000000001</v>
      </c>
      <c r="D504" s="259">
        <v>20.383333333333333</v>
      </c>
      <c r="E504" s="249">
        <v>19.116666666666667</v>
      </c>
      <c r="F504" s="249">
        <v>18.383333333333333</v>
      </c>
      <c r="G504" s="249">
        <v>17.116666666666667</v>
      </c>
      <c r="H504" s="249">
        <v>21.116666666666667</v>
      </c>
      <c r="I504" s="249">
        <v>22.383333333333333</v>
      </c>
      <c r="J504" s="249">
        <v>23.116666666666667</v>
      </c>
      <c r="K504" s="248">
        <v>21.65</v>
      </c>
      <c r="L504" s="248">
        <v>19.649999999999999</v>
      </c>
      <c r="M504" s="248">
        <v>3698.9306200000001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9080.2000000000007</v>
      </c>
      <c r="D505" s="259">
        <v>9110.0666666666675</v>
      </c>
      <c r="E505" s="249">
        <v>8970.133333333335</v>
      </c>
      <c r="F505" s="249">
        <v>8860.0666666666675</v>
      </c>
      <c r="G505" s="249">
        <v>8720.133333333335</v>
      </c>
      <c r="H505" s="249">
        <v>9220.133333333335</v>
      </c>
      <c r="I505" s="249">
        <v>9360.0666666666657</v>
      </c>
      <c r="J505" s="249">
        <v>9470.133333333335</v>
      </c>
      <c r="K505" s="248">
        <v>9250</v>
      </c>
      <c r="L505" s="248">
        <v>9000</v>
      </c>
      <c r="M505" s="248">
        <v>6.5860000000000002E-2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247.25</v>
      </c>
      <c r="D506" s="249">
        <v>249.28333333333333</v>
      </c>
      <c r="E506" s="249">
        <v>243.36666666666667</v>
      </c>
      <c r="F506" s="249">
        <v>239.48333333333335</v>
      </c>
      <c r="G506" s="249">
        <v>233.56666666666669</v>
      </c>
      <c r="H506" s="249">
        <v>253.16666666666666</v>
      </c>
      <c r="I506" s="249">
        <v>259.08333333333337</v>
      </c>
      <c r="J506" s="248">
        <v>262.96666666666664</v>
      </c>
      <c r="K506" s="248">
        <v>255.2</v>
      </c>
      <c r="L506" s="248">
        <v>245.4</v>
      </c>
      <c r="M506" s="227">
        <v>53.95384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212.25</v>
      </c>
      <c r="D507" s="249">
        <v>214.03333333333333</v>
      </c>
      <c r="E507" s="249">
        <v>209.36666666666667</v>
      </c>
      <c r="F507" s="249">
        <v>206.48333333333335</v>
      </c>
      <c r="G507" s="249">
        <v>201.81666666666669</v>
      </c>
      <c r="H507" s="249">
        <v>216.91666666666666</v>
      </c>
      <c r="I507" s="249">
        <v>221.58333333333334</v>
      </c>
      <c r="J507" s="248">
        <v>224.46666666666664</v>
      </c>
      <c r="K507" s="248">
        <v>218.7</v>
      </c>
      <c r="L507" s="248">
        <v>211.15</v>
      </c>
      <c r="M507" s="227">
        <v>5.3654799999999998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61.35</v>
      </c>
      <c r="D508" s="259">
        <v>61.9</v>
      </c>
      <c r="E508" s="249">
        <v>60.3</v>
      </c>
      <c r="F508" s="249">
        <v>59.25</v>
      </c>
      <c r="G508" s="249">
        <v>57.65</v>
      </c>
      <c r="H508" s="249">
        <v>62.949999999999996</v>
      </c>
      <c r="I508" s="249">
        <v>64.550000000000011</v>
      </c>
      <c r="J508" s="249">
        <v>65.599999999999994</v>
      </c>
      <c r="K508" s="248">
        <v>63.5</v>
      </c>
      <c r="L508" s="248">
        <v>60.85</v>
      </c>
      <c r="M508" s="248">
        <v>399.79212000000001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421.9</v>
      </c>
      <c r="D509" s="259">
        <v>419.40000000000003</v>
      </c>
      <c r="E509" s="249">
        <v>412.80000000000007</v>
      </c>
      <c r="F509" s="249">
        <v>403.70000000000005</v>
      </c>
      <c r="G509" s="249">
        <v>397.10000000000008</v>
      </c>
      <c r="H509" s="249">
        <v>428.50000000000006</v>
      </c>
      <c r="I509" s="249">
        <v>435.10000000000008</v>
      </c>
      <c r="J509" s="249">
        <v>444.20000000000005</v>
      </c>
      <c r="K509" s="248">
        <v>426</v>
      </c>
      <c r="L509" s="248">
        <v>410.3</v>
      </c>
      <c r="M509" s="248">
        <v>26.975989999999999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1571.95</v>
      </c>
      <c r="D510" s="249">
        <v>1569.0333333333335</v>
      </c>
      <c r="E510" s="249">
        <v>1532.916666666667</v>
      </c>
      <c r="F510" s="249">
        <v>1493.8833333333334</v>
      </c>
      <c r="G510" s="249">
        <v>1457.7666666666669</v>
      </c>
      <c r="H510" s="249">
        <v>1608.0666666666671</v>
      </c>
      <c r="I510" s="249">
        <v>1644.1833333333334</v>
      </c>
      <c r="J510" s="248">
        <v>1683.2166666666672</v>
      </c>
      <c r="K510" s="248">
        <v>1605.15</v>
      </c>
      <c r="L510" s="248">
        <v>1530</v>
      </c>
      <c r="M510" s="227">
        <v>0.39365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1353.4</v>
      </c>
      <c r="D511" s="259">
        <v>1355.1333333333334</v>
      </c>
      <c r="E511" s="249">
        <v>1339.2666666666669</v>
      </c>
      <c r="F511" s="249">
        <v>1325.1333333333334</v>
      </c>
      <c r="G511" s="249">
        <v>1309.2666666666669</v>
      </c>
      <c r="H511" s="249">
        <v>1369.2666666666669</v>
      </c>
      <c r="I511" s="249">
        <v>1385.1333333333332</v>
      </c>
      <c r="J511" s="249">
        <v>1399.2666666666669</v>
      </c>
      <c r="K511" s="248">
        <v>1371</v>
      </c>
      <c r="L511" s="248">
        <v>1341</v>
      </c>
      <c r="M511" s="248">
        <v>0.69164000000000003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9"/>
      <c r="B5" s="400"/>
      <c r="C5" s="399"/>
      <c r="D5" s="40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401" t="s">
        <v>516</v>
      </c>
      <c r="C7" s="400"/>
      <c r="D7" s="7">
        <f>Main!B10</f>
        <v>44917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44916</v>
      </c>
      <c r="B10" s="29">
        <v>539506</v>
      </c>
      <c r="C10" s="28" t="s">
        <v>1073</v>
      </c>
      <c r="D10" s="28" t="s">
        <v>1052</v>
      </c>
      <c r="E10" s="28" t="s">
        <v>525</v>
      </c>
      <c r="F10" s="85">
        <v>304512</v>
      </c>
      <c r="G10" s="29">
        <v>2.15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44916</v>
      </c>
      <c r="B11" s="29">
        <v>538351</v>
      </c>
      <c r="C11" s="28" t="s">
        <v>1074</v>
      </c>
      <c r="D11" s="28" t="s">
        <v>1109</v>
      </c>
      <c r="E11" s="28" t="s">
        <v>526</v>
      </c>
      <c r="F11" s="85">
        <v>100000</v>
      </c>
      <c r="G11" s="29">
        <v>19.010000000000002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44916</v>
      </c>
      <c r="B12" s="29">
        <v>538351</v>
      </c>
      <c r="C12" s="28" t="s">
        <v>1074</v>
      </c>
      <c r="D12" s="28" t="s">
        <v>1075</v>
      </c>
      <c r="E12" s="28" t="s">
        <v>526</v>
      </c>
      <c r="F12" s="85">
        <v>45000</v>
      </c>
      <c r="G12" s="29">
        <v>19.82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44916</v>
      </c>
      <c r="B13" s="29">
        <v>538351</v>
      </c>
      <c r="C13" s="28" t="s">
        <v>1074</v>
      </c>
      <c r="D13" s="28" t="s">
        <v>1075</v>
      </c>
      <c r="E13" s="28" t="s">
        <v>525</v>
      </c>
      <c r="F13" s="85">
        <v>110000</v>
      </c>
      <c r="G13" s="29">
        <v>19.079999999999998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44916</v>
      </c>
      <c r="B14" s="29">
        <v>539277</v>
      </c>
      <c r="C14" s="28" t="s">
        <v>1110</v>
      </c>
      <c r="D14" s="28" t="s">
        <v>1026</v>
      </c>
      <c r="E14" s="28" t="s">
        <v>525</v>
      </c>
      <c r="F14" s="85">
        <v>600021</v>
      </c>
      <c r="G14" s="29">
        <v>2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44916</v>
      </c>
      <c r="B15" s="29">
        <v>539277</v>
      </c>
      <c r="C15" s="28" t="s">
        <v>1110</v>
      </c>
      <c r="D15" s="28" t="s">
        <v>1111</v>
      </c>
      <c r="E15" s="28" t="s">
        <v>525</v>
      </c>
      <c r="F15" s="85">
        <v>1359074</v>
      </c>
      <c r="G15" s="29">
        <v>2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44916</v>
      </c>
      <c r="B16" s="29">
        <v>539277</v>
      </c>
      <c r="C16" s="28" t="s">
        <v>1110</v>
      </c>
      <c r="D16" s="28" t="s">
        <v>1026</v>
      </c>
      <c r="E16" s="28" t="s">
        <v>526</v>
      </c>
      <c r="F16" s="85">
        <v>919417</v>
      </c>
      <c r="G16" s="29">
        <v>2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44916</v>
      </c>
      <c r="B17" s="29">
        <v>539277</v>
      </c>
      <c r="C17" s="28" t="s">
        <v>1110</v>
      </c>
      <c r="D17" s="28" t="s">
        <v>1111</v>
      </c>
      <c r="E17" s="28" t="s">
        <v>526</v>
      </c>
      <c r="F17" s="85">
        <v>1264074</v>
      </c>
      <c r="G17" s="29">
        <v>2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44916</v>
      </c>
      <c r="B18" s="29">
        <v>539277</v>
      </c>
      <c r="C18" s="28" t="s">
        <v>1110</v>
      </c>
      <c r="D18" s="28" t="s">
        <v>1112</v>
      </c>
      <c r="E18" s="28" t="s">
        <v>525</v>
      </c>
      <c r="F18" s="85">
        <v>1000010</v>
      </c>
      <c r="G18" s="29">
        <v>2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44916</v>
      </c>
      <c r="B19" s="29">
        <v>539277</v>
      </c>
      <c r="C19" s="28" t="s">
        <v>1110</v>
      </c>
      <c r="D19" s="28" t="s">
        <v>1112</v>
      </c>
      <c r="E19" s="28" t="s">
        <v>526</v>
      </c>
      <c r="F19" s="85">
        <v>500009</v>
      </c>
      <c r="G19" s="29">
        <v>1.95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44916</v>
      </c>
      <c r="B20" s="29">
        <v>539277</v>
      </c>
      <c r="C20" s="28" t="s">
        <v>1110</v>
      </c>
      <c r="D20" s="28" t="s">
        <v>1113</v>
      </c>
      <c r="E20" s="28" t="s">
        <v>526</v>
      </c>
      <c r="F20" s="85">
        <v>2500000</v>
      </c>
      <c r="G20" s="29">
        <v>2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44916</v>
      </c>
      <c r="B21" s="29">
        <v>539277</v>
      </c>
      <c r="C21" s="28" t="s">
        <v>1110</v>
      </c>
      <c r="D21" s="28" t="s">
        <v>1114</v>
      </c>
      <c r="E21" s="28" t="s">
        <v>525</v>
      </c>
      <c r="F21" s="85">
        <v>800000</v>
      </c>
      <c r="G21" s="29">
        <v>2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44916</v>
      </c>
      <c r="B22" s="29">
        <v>539277</v>
      </c>
      <c r="C22" s="28" t="s">
        <v>1110</v>
      </c>
      <c r="D22" s="28" t="s">
        <v>1115</v>
      </c>
      <c r="E22" s="28" t="s">
        <v>526</v>
      </c>
      <c r="F22" s="85">
        <v>5500000</v>
      </c>
      <c r="G22" s="29">
        <v>2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44916</v>
      </c>
      <c r="B23" s="29">
        <v>539277</v>
      </c>
      <c r="C23" s="28" t="s">
        <v>1110</v>
      </c>
      <c r="D23" s="28" t="s">
        <v>1116</v>
      </c>
      <c r="E23" s="28" t="s">
        <v>526</v>
      </c>
      <c r="F23" s="85">
        <v>12000000</v>
      </c>
      <c r="G23" s="29">
        <v>2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44916</v>
      </c>
      <c r="B24" s="29">
        <v>539277</v>
      </c>
      <c r="C24" s="28" t="s">
        <v>1110</v>
      </c>
      <c r="D24" s="28" t="s">
        <v>880</v>
      </c>
      <c r="E24" s="28" t="s">
        <v>526</v>
      </c>
      <c r="F24" s="85">
        <v>1539734</v>
      </c>
      <c r="G24" s="29">
        <v>2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44916</v>
      </c>
      <c r="B25" s="29">
        <v>539277</v>
      </c>
      <c r="C25" s="28" t="s">
        <v>1110</v>
      </c>
      <c r="D25" s="28" t="s">
        <v>880</v>
      </c>
      <c r="E25" s="28" t="s">
        <v>525</v>
      </c>
      <c r="F25" s="85">
        <v>3739734</v>
      </c>
      <c r="G25" s="29">
        <v>2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44916</v>
      </c>
      <c r="B26" s="29">
        <v>538833</v>
      </c>
      <c r="C26" s="28" t="s">
        <v>1117</v>
      </c>
      <c r="D26" s="28" t="s">
        <v>1118</v>
      </c>
      <c r="E26" s="28" t="s">
        <v>526</v>
      </c>
      <c r="F26" s="85">
        <v>619240</v>
      </c>
      <c r="G26" s="29">
        <v>13.5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44916</v>
      </c>
      <c r="B27" s="29">
        <v>543209</v>
      </c>
      <c r="C27" s="28" t="s">
        <v>1119</v>
      </c>
      <c r="D27" s="28" t="s">
        <v>1120</v>
      </c>
      <c r="E27" s="28" t="s">
        <v>526</v>
      </c>
      <c r="F27" s="85">
        <v>6000</v>
      </c>
      <c r="G27" s="29">
        <v>38.299999999999997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44916</v>
      </c>
      <c r="B28" s="29">
        <v>543209</v>
      </c>
      <c r="C28" s="28" t="s">
        <v>1119</v>
      </c>
      <c r="D28" s="28" t="s">
        <v>1120</v>
      </c>
      <c r="E28" s="28" t="s">
        <v>525</v>
      </c>
      <c r="F28" s="85">
        <v>42000</v>
      </c>
      <c r="G28" s="29">
        <v>38.4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44916</v>
      </c>
      <c r="B29" s="29">
        <v>543209</v>
      </c>
      <c r="C29" s="28" t="s">
        <v>1119</v>
      </c>
      <c r="D29" s="28" t="s">
        <v>1080</v>
      </c>
      <c r="E29" s="28" t="s">
        <v>526</v>
      </c>
      <c r="F29" s="85">
        <v>27000</v>
      </c>
      <c r="G29" s="29">
        <v>38.4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44916</v>
      </c>
      <c r="B30" s="29">
        <v>539122</v>
      </c>
      <c r="C30" s="28" t="s">
        <v>1076</v>
      </c>
      <c r="D30" s="28" t="s">
        <v>1077</v>
      </c>
      <c r="E30" s="28" t="s">
        <v>526</v>
      </c>
      <c r="F30" s="85">
        <v>115111</v>
      </c>
      <c r="G30" s="29">
        <v>15.5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44916</v>
      </c>
      <c r="B31" s="29">
        <v>532123</v>
      </c>
      <c r="C31" s="28" t="s">
        <v>1121</v>
      </c>
      <c r="D31" s="28" t="s">
        <v>1122</v>
      </c>
      <c r="E31" s="28" t="s">
        <v>525</v>
      </c>
      <c r="F31" s="85">
        <v>600000</v>
      </c>
      <c r="G31" s="29">
        <v>5.13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44916</v>
      </c>
      <c r="B32" s="29">
        <v>539559</v>
      </c>
      <c r="C32" s="28" t="s">
        <v>1123</v>
      </c>
      <c r="D32" s="28" t="s">
        <v>1053</v>
      </c>
      <c r="E32" s="28" t="s">
        <v>526</v>
      </c>
      <c r="F32" s="85">
        <v>20267</v>
      </c>
      <c r="G32" s="29">
        <v>119.39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44916</v>
      </c>
      <c r="B33" s="29">
        <v>539559</v>
      </c>
      <c r="C33" s="28" t="s">
        <v>1123</v>
      </c>
      <c r="D33" s="28" t="s">
        <v>1053</v>
      </c>
      <c r="E33" s="28" t="s">
        <v>525</v>
      </c>
      <c r="F33" s="85">
        <v>3308</v>
      </c>
      <c r="G33" s="29">
        <v>113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44916</v>
      </c>
      <c r="B34" s="29">
        <v>539190</v>
      </c>
      <c r="C34" s="28" t="s">
        <v>1124</v>
      </c>
      <c r="D34" s="28" t="s">
        <v>1125</v>
      </c>
      <c r="E34" s="28" t="s">
        <v>525</v>
      </c>
      <c r="F34" s="85">
        <v>25331</v>
      </c>
      <c r="G34" s="29">
        <v>36.72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44916</v>
      </c>
      <c r="B35" s="29">
        <v>543410</v>
      </c>
      <c r="C35" s="28" t="s">
        <v>1126</v>
      </c>
      <c r="D35" s="28" t="s">
        <v>1127</v>
      </c>
      <c r="E35" s="28" t="s">
        <v>526</v>
      </c>
      <c r="F35" s="85">
        <v>36000</v>
      </c>
      <c r="G35" s="29">
        <v>26.16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44916</v>
      </c>
      <c r="B36" s="29">
        <v>543709</v>
      </c>
      <c r="C36" s="28" t="s">
        <v>1079</v>
      </c>
      <c r="D36" s="28" t="s">
        <v>1026</v>
      </c>
      <c r="E36" s="28" t="s">
        <v>525</v>
      </c>
      <c r="F36" s="85">
        <v>88000</v>
      </c>
      <c r="G36" s="29">
        <v>62.8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44916</v>
      </c>
      <c r="B37" s="29">
        <v>543709</v>
      </c>
      <c r="C37" s="28" t="s">
        <v>1079</v>
      </c>
      <c r="D37" s="28" t="s">
        <v>1128</v>
      </c>
      <c r="E37" s="28" t="s">
        <v>525</v>
      </c>
      <c r="F37" s="85">
        <v>72000</v>
      </c>
      <c r="G37" s="29">
        <v>62.8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44916</v>
      </c>
      <c r="B38" s="29">
        <v>540936</v>
      </c>
      <c r="C38" s="28" t="s">
        <v>1014</v>
      </c>
      <c r="D38" s="28" t="s">
        <v>1129</v>
      </c>
      <c r="E38" s="28" t="s">
        <v>526</v>
      </c>
      <c r="F38" s="85">
        <v>70000</v>
      </c>
      <c r="G38" s="29">
        <v>19.440000000000001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44916</v>
      </c>
      <c r="B39" s="29">
        <v>540936</v>
      </c>
      <c r="C39" s="28" t="s">
        <v>1014</v>
      </c>
      <c r="D39" s="28" t="s">
        <v>1130</v>
      </c>
      <c r="E39" s="28" t="s">
        <v>525</v>
      </c>
      <c r="F39" s="85">
        <v>57665</v>
      </c>
      <c r="G39" s="29">
        <v>19.149999999999999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44916</v>
      </c>
      <c r="B40" s="29">
        <v>540936</v>
      </c>
      <c r="C40" s="28" t="s">
        <v>1014</v>
      </c>
      <c r="D40" s="28" t="s">
        <v>1130</v>
      </c>
      <c r="E40" s="28" t="s">
        <v>526</v>
      </c>
      <c r="F40" s="85">
        <v>57565</v>
      </c>
      <c r="G40" s="29">
        <v>19.22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44916</v>
      </c>
      <c r="B41" s="29">
        <v>540936</v>
      </c>
      <c r="C41" s="28" t="s">
        <v>1014</v>
      </c>
      <c r="D41" s="28" t="s">
        <v>1015</v>
      </c>
      <c r="E41" s="28" t="s">
        <v>526</v>
      </c>
      <c r="F41" s="85">
        <v>133616</v>
      </c>
      <c r="G41" s="29">
        <v>19.46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44916</v>
      </c>
      <c r="B42" s="29">
        <v>540936</v>
      </c>
      <c r="C42" s="28" t="s">
        <v>1014</v>
      </c>
      <c r="D42" s="28" t="s">
        <v>1015</v>
      </c>
      <c r="E42" s="28" t="s">
        <v>525</v>
      </c>
      <c r="F42" s="85">
        <v>210794</v>
      </c>
      <c r="G42" s="29">
        <v>19.29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44916</v>
      </c>
      <c r="B43" s="29">
        <v>540936</v>
      </c>
      <c r="C43" s="28" t="s">
        <v>1014</v>
      </c>
      <c r="D43" s="28" t="s">
        <v>1131</v>
      </c>
      <c r="E43" s="28" t="s">
        <v>525</v>
      </c>
      <c r="F43" s="85">
        <v>100000</v>
      </c>
      <c r="G43" s="29">
        <v>19.46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44916</v>
      </c>
      <c r="B44" s="29">
        <v>540936</v>
      </c>
      <c r="C44" s="28" t="s">
        <v>1014</v>
      </c>
      <c r="D44" s="28" t="s">
        <v>1131</v>
      </c>
      <c r="E44" s="28" t="s">
        <v>526</v>
      </c>
      <c r="F44" s="85">
        <v>2000</v>
      </c>
      <c r="G44" s="29">
        <v>19.45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44916</v>
      </c>
      <c r="B45" s="29">
        <v>539228</v>
      </c>
      <c r="C45" s="28" t="s">
        <v>1054</v>
      </c>
      <c r="D45" s="28" t="s">
        <v>1132</v>
      </c>
      <c r="E45" s="28" t="s">
        <v>526</v>
      </c>
      <c r="F45" s="85">
        <v>700349</v>
      </c>
      <c r="G45" s="29">
        <v>17.149999999999999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44916</v>
      </c>
      <c r="B46" s="29">
        <v>539228</v>
      </c>
      <c r="C46" s="28" t="s">
        <v>1054</v>
      </c>
      <c r="D46" s="28" t="s">
        <v>1081</v>
      </c>
      <c r="E46" s="28" t="s">
        <v>526</v>
      </c>
      <c r="F46" s="85">
        <v>496202</v>
      </c>
      <c r="G46" s="29">
        <v>17.18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44916</v>
      </c>
      <c r="B47" s="29">
        <v>539228</v>
      </c>
      <c r="C47" s="28" t="s">
        <v>1054</v>
      </c>
      <c r="D47" s="28" t="s">
        <v>880</v>
      </c>
      <c r="E47" s="28" t="s">
        <v>526</v>
      </c>
      <c r="F47" s="85">
        <v>265649</v>
      </c>
      <c r="G47" s="29">
        <v>17.149999999999999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44916</v>
      </c>
      <c r="B48" s="29">
        <v>539228</v>
      </c>
      <c r="C48" s="28" t="s">
        <v>1054</v>
      </c>
      <c r="D48" s="28" t="s">
        <v>880</v>
      </c>
      <c r="E48" s="28" t="s">
        <v>525</v>
      </c>
      <c r="F48" s="85">
        <v>1147960</v>
      </c>
      <c r="G48" s="29">
        <v>17.149999999999999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44916</v>
      </c>
      <c r="B49" s="29">
        <v>540266</v>
      </c>
      <c r="C49" s="28" t="s">
        <v>1133</v>
      </c>
      <c r="D49" s="28" t="s">
        <v>880</v>
      </c>
      <c r="E49" s="28" t="s">
        <v>526</v>
      </c>
      <c r="F49" s="85">
        <v>32000</v>
      </c>
      <c r="G49" s="29">
        <v>50.3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44916</v>
      </c>
      <c r="B50" s="29">
        <v>540266</v>
      </c>
      <c r="C50" s="28" t="s">
        <v>1133</v>
      </c>
      <c r="D50" s="28" t="s">
        <v>880</v>
      </c>
      <c r="E50" s="28" t="s">
        <v>525</v>
      </c>
      <c r="F50" s="85">
        <v>5067</v>
      </c>
      <c r="G50" s="29">
        <v>45.6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44916</v>
      </c>
      <c r="B51" s="29">
        <v>509597</v>
      </c>
      <c r="C51" s="28" t="s">
        <v>1134</v>
      </c>
      <c r="D51" s="28" t="s">
        <v>1135</v>
      </c>
      <c r="E51" s="28" t="s">
        <v>525</v>
      </c>
      <c r="F51" s="85">
        <v>6740</v>
      </c>
      <c r="G51" s="29">
        <v>509.84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44916</v>
      </c>
      <c r="B52" s="29">
        <v>539224</v>
      </c>
      <c r="C52" s="28" t="s">
        <v>1136</v>
      </c>
      <c r="D52" s="28" t="s">
        <v>1026</v>
      </c>
      <c r="E52" s="28" t="s">
        <v>525</v>
      </c>
      <c r="F52" s="85">
        <v>9142</v>
      </c>
      <c r="G52" s="29">
        <v>78.760000000000005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44916</v>
      </c>
      <c r="B53" s="29">
        <v>539224</v>
      </c>
      <c r="C53" s="28" t="s">
        <v>1136</v>
      </c>
      <c r="D53" s="28" t="s">
        <v>1026</v>
      </c>
      <c r="E53" s="28" t="s">
        <v>526</v>
      </c>
      <c r="F53" s="85">
        <v>24875</v>
      </c>
      <c r="G53" s="29">
        <v>78.37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44916</v>
      </c>
      <c r="B54" s="29">
        <v>539224</v>
      </c>
      <c r="C54" s="28" t="s">
        <v>1136</v>
      </c>
      <c r="D54" s="28" t="s">
        <v>1137</v>
      </c>
      <c r="E54" s="28" t="s">
        <v>525</v>
      </c>
      <c r="F54" s="85">
        <v>24000</v>
      </c>
      <c r="G54" s="29">
        <v>81.540000000000006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44916</v>
      </c>
      <c r="B55" s="29">
        <v>539224</v>
      </c>
      <c r="C55" s="28" t="s">
        <v>1136</v>
      </c>
      <c r="D55" s="28" t="s">
        <v>880</v>
      </c>
      <c r="E55" s="28" t="s">
        <v>526</v>
      </c>
      <c r="F55" s="85">
        <v>20576</v>
      </c>
      <c r="G55" s="29">
        <v>81.900000000000006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44916</v>
      </c>
      <c r="B56" s="29">
        <v>539224</v>
      </c>
      <c r="C56" s="28" t="s">
        <v>1136</v>
      </c>
      <c r="D56" s="28" t="s">
        <v>880</v>
      </c>
      <c r="E56" s="28" t="s">
        <v>525</v>
      </c>
      <c r="F56" s="85">
        <v>12500</v>
      </c>
      <c r="G56" s="29">
        <v>82.25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44916</v>
      </c>
      <c r="B57" s="29">
        <v>538539</v>
      </c>
      <c r="C57" s="28" t="s">
        <v>1138</v>
      </c>
      <c r="D57" s="28" t="s">
        <v>1139</v>
      </c>
      <c r="E57" s="28" t="s">
        <v>526</v>
      </c>
      <c r="F57" s="85">
        <v>100000</v>
      </c>
      <c r="G57" s="29">
        <v>7.1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44916</v>
      </c>
      <c r="B58" s="29">
        <v>538539</v>
      </c>
      <c r="C58" s="28" t="s">
        <v>1138</v>
      </c>
      <c r="D58" s="28" t="s">
        <v>1140</v>
      </c>
      <c r="E58" s="28" t="s">
        <v>525</v>
      </c>
      <c r="F58" s="85">
        <v>95674</v>
      </c>
      <c r="G58" s="29">
        <v>7.1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44916</v>
      </c>
      <c r="B59" s="29">
        <v>535648</v>
      </c>
      <c r="C59" s="28" t="s">
        <v>402</v>
      </c>
      <c r="D59" s="28" t="s">
        <v>1141</v>
      </c>
      <c r="E59" s="28" t="s">
        <v>526</v>
      </c>
      <c r="F59" s="85">
        <v>843059</v>
      </c>
      <c r="G59" s="29">
        <v>600.02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44916</v>
      </c>
      <c r="B60" s="29">
        <v>504084</v>
      </c>
      <c r="C60" s="28" t="s">
        <v>1142</v>
      </c>
      <c r="D60" s="28" t="s">
        <v>1143</v>
      </c>
      <c r="E60" s="28" t="s">
        <v>526</v>
      </c>
      <c r="F60" s="85">
        <v>669</v>
      </c>
      <c r="G60" s="29">
        <v>8932.89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44916</v>
      </c>
      <c r="B61" s="29">
        <v>519612</v>
      </c>
      <c r="C61" s="28" t="s">
        <v>1144</v>
      </c>
      <c r="D61" s="28" t="s">
        <v>1145</v>
      </c>
      <c r="E61" s="28" t="s">
        <v>526</v>
      </c>
      <c r="F61" s="85">
        <v>32600</v>
      </c>
      <c r="G61" s="29">
        <v>28.58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44916</v>
      </c>
      <c r="B62" s="29">
        <v>534338</v>
      </c>
      <c r="C62" s="28" t="s">
        <v>1146</v>
      </c>
      <c r="D62" s="28" t="s">
        <v>1147</v>
      </c>
      <c r="E62" s="28" t="s">
        <v>525</v>
      </c>
      <c r="F62" s="85">
        <v>95877</v>
      </c>
      <c r="G62" s="29">
        <v>54.15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44916</v>
      </c>
      <c r="B63" s="29">
        <v>539383</v>
      </c>
      <c r="C63" s="28" t="s">
        <v>1148</v>
      </c>
      <c r="D63" s="28" t="s">
        <v>1149</v>
      </c>
      <c r="E63" s="28" t="s">
        <v>526</v>
      </c>
      <c r="F63" s="85">
        <v>36114</v>
      </c>
      <c r="G63" s="29">
        <v>9.1999999999999993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44916</v>
      </c>
      <c r="B64" s="29">
        <v>539767</v>
      </c>
      <c r="C64" s="28" t="s">
        <v>1082</v>
      </c>
      <c r="D64" s="28" t="s">
        <v>1150</v>
      </c>
      <c r="E64" s="28" t="s">
        <v>526</v>
      </c>
      <c r="F64" s="85">
        <v>20000</v>
      </c>
      <c r="G64" s="29">
        <v>21.55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44916</v>
      </c>
      <c r="B65" s="29">
        <v>539767</v>
      </c>
      <c r="C65" s="28" t="s">
        <v>1082</v>
      </c>
      <c r="D65" s="28" t="s">
        <v>1083</v>
      </c>
      <c r="E65" s="28" t="s">
        <v>526</v>
      </c>
      <c r="F65" s="85">
        <v>88360</v>
      </c>
      <c r="G65" s="29">
        <v>21.64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44916</v>
      </c>
      <c r="B66" s="29">
        <v>539767</v>
      </c>
      <c r="C66" s="28" t="s">
        <v>1082</v>
      </c>
      <c r="D66" s="28" t="s">
        <v>1151</v>
      </c>
      <c r="E66" s="28" t="s">
        <v>525</v>
      </c>
      <c r="F66" s="85">
        <v>50000</v>
      </c>
      <c r="G66" s="29">
        <v>21.6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44916</v>
      </c>
      <c r="B67" s="29">
        <v>539767</v>
      </c>
      <c r="C67" s="28" t="s">
        <v>1082</v>
      </c>
      <c r="D67" s="28" t="s">
        <v>1152</v>
      </c>
      <c r="E67" s="28" t="s">
        <v>525</v>
      </c>
      <c r="F67" s="85">
        <v>53141</v>
      </c>
      <c r="G67" s="29">
        <v>21.65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44916</v>
      </c>
      <c r="B68" s="29">
        <v>539767</v>
      </c>
      <c r="C68" s="28" t="s">
        <v>1082</v>
      </c>
      <c r="D68" s="28" t="s">
        <v>1152</v>
      </c>
      <c r="E68" s="28" t="s">
        <v>526</v>
      </c>
      <c r="F68" s="85">
        <v>13687</v>
      </c>
      <c r="G68" s="29">
        <v>21.56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44916</v>
      </c>
      <c r="B69" s="29">
        <v>543207</v>
      </c>
      <c r="C69" s="28" t="s">
        <v>1153</v>
      </c>
      <c r="D69" s="28" t="s">
        <v>1154</v>
      </c>
      <c r="E69" s="28" t="s">
        <v>526</v>
      </c>
      <c r="F69" s="85">
        <v>22858</v>
      </c>
      <c r="G69" s="29">
        <v>5.89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44916</v>
      </c>
      <c r="B70" s="29">
        <v>543207</v>
      </c>
      <c r="C70" s="28" t="s">
        <v>1153</v>
      </c>
      <c r="D70" s="28" t="s">
        <v>1154</v>
      </c>
      <c r="E70" s="28" t="s">
        <v>525</v>
      </c>
      <c r="F70" s="85">
        <v>178000</v>
      </c>
      <c r="G70" s="29">
        <v>5.87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44916</v>
      </c>
      <c r="B71" s="29">
        <v>543207</v>
      </c>
      <c r="C71" s="28" t="s">
        <v>1153</v>
      </c>
      <c r="D71" s="28" t="s">
        <v>1155</v>
      </c>
      <c r="E71" s="28" t="s">
        <v>526</v>
      </c>
      <c r="F71" s="85">
        <v>70111</v>
      </c>
      <c r="G71" s="29">
        <v>5.77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44916</v>
      </c>
      <c r="B72" s="29">
        <v>543207</v>
      </c>
      <c r="C72" s="28" t="s">
        <v>1153</v>
      </c>
      <c r="D72" s="28" t="s">
        <v>1156</v>
      </c>
      <c r="E72" s="28" t="s">
        <v>526</v>
      </c>
      <c r="F72" s="85">
        <v>416009</v>
      </c>
      <c r="G72" s="29">
        <v>5.89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44916</v>
      </c>
      <c r="B73" s="29">
        <v>543207</v>
      </c>
      <c r="C73" s="28" t="s">
        <v>1153</v>
      </c>
      <c r="D73" s="28" t="s">
        <v>1156</v>
      </c>
      <c r="E73" s="28" t="s">
        <v>525</v>
      </c>
      <c r="F73" s="85">
        <v>83787</v>
      </c>
      <c r="G73" s="29">
        <v>5.72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44916</v>
      </c>
      <c r="B74" s="29">
        <v>543305</v>
      </c>
      <c r="C74" s="28" t="s">
        <v>1157</v>
      </c>
      <c r="D74" s="28" t="s">
        <v>1158</v>
      </c>
      <c r="E74" s="28" t="s">
        <v>526</v>
      </c>
      <c r="F74" s="85">
        <v>24000</v>
      </c>
      <c r="G74" s="29">
        <v>4.5199999999999996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44916</v>
      </c>
      <c r="B75" s="29">
        <v>543305</v>
      </c>
      <c r="C75" s="28" t="s">
        <v>1157</v>
      </c>
      <c r="D75" s="28" t="s">
        <v>1158</v>
      </c>
      <c r="E75" s="28" t="s">
        <v>525</v>
      </c>
      <c r="F75" s="85">
        <v>48000</v>
      </c>
      <c r="G75" s="29">
        <v>4.47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44916</v>
      </c>
      <c r="B76" s="29">
        <v>543305</v>
      </c>
      <c r="C76" s="28" t="s">
        <v>1157</v>
      </c>
      <c r="D76" s="28" t="s">
        <v>1159</v>
      </c>
      <c r="E76" s="28" t="s">
        <v>526</v>
      </c>
      <c r="F76" s="85">
        <v>48000</v>
      </c>
      <c r="G76" s="29">
        <v>4.67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44916</v>
      </c>
      <c r="B77" s="29">
        <v>543305</v>
      </c>
      <c r="C77" s="28" t="s">
        <v>1157</v>
      </c>
      <c r="D77" s="28" t="s">
        <v>1159</v>
      </c>
      <c r="E77" s="28" t="s">
        <v>525</v>
      </c>
      <c r="F77" s="85">
        <v>48000</v>
      </c>
      <c r="G77" s="29">
        <v>4.58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44916</v>
      </c>
      <c r="B78" s="29">
        <v>543305</v>
      </c>
      <c r="C78" s="28" t="s">
        <v>1157</v>
      </c>
      <c r="D78" s="28" t="s">
        <v>1160</v>
      </c>
      <c r="E78" s="28" t="s">
        <v>526</v>
      </c>
      <c r="F78" s="85">
        <v>48000</v>
      </c>
      <c r="G78" s="29">
        <v>4.3899999999999997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44916</v>
      </c>
      <c r="B79" s="29">
        <v>543637</v>
      </c>
      <c r="C79" s="28" t="s">
        <v>1161</v>
      </c>
      <c r="D79" s="28" t="s">
        <v>1162</v>
      </c>
      <c r="E79" s="28" t="s">
        <v>525</v>
      </c>
      <c r="F79" s="85">
        <v>150000</v>
      </c>
      <c r="G79" s="29">
        <v>36.380000000000003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44916</v>
      </c>
      <c r="B80" s="29">
        <v>537573</v>
      </c>
      <c r="C80" s="28" t="s">
        <v>1163</v>
      </c>
      <c r="D80" s="28" t="s">
        <v>1164</v>
      </c>
      <c r="E80" s="28" t="s">
        <v>525</v>
      </c>
      <c r="F80" s="85">
        <v>24800</v>
      </c>
      <c r="G80" s="29">
        <v>35.47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44916</v>
      </c>
      <c r="B81" s="29">
        <v>537573</v>
      </c>
      <c r="C81" s="28" t="s">
        <v>1163</v>
      </c>
      <c r="D81" s="28" t="s">
        <v>1164</v>
      </c>
      <c r="E81" s="28" t="s">
        <v>526</v>
      </c>
      <c r="F81" s="85">
        <v>24800</v>
      </c>
      <c r="G81" s="29">
        <v>35.67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44916</v>
      </c>
      <c r="B82" s="29">
        <v>512217</v>
      </c>
      <c r="C82" s="28" t="s">
        <v>1165</v>
      </c>
      <c r="D82" s="28" t="s">
        <v>1166</v>
      </c>
      <c r="E82" s="28" t="s">
        <v>525</v>
      </c>
      <c r="F82" s="85">
        <v>60000</v>
      </c>
      <c r="G82" s="29">
        <v>24.73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44916</v>
      </c>
      <c r="B83" s="29">
        <v>512217</v>
      </c>
      <c r="C83" s="28" t="s">
        <v>1165</v>
      </c>
      <c r="D83" s="28" t="s">
        <v>1167</v>
      </c>
      <c r="E83" s="28" t="s">
        <v>525</v>
      </c>
      <c r="F83" s="85">
        <v>65000</v>
      </c>
      <c r="G83" s="29">
        <v>24.73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44916</v>
      </c>
      <c r="B84" s="29">
        <v>512217</v>
      </c>
      <c r="C84" s="28" t="s">
        <v>1165</v>
      </c>
      <c r="D84" s="28" t="s">
        <v>1168</v>
      </c>
      <c r="E84" s="28" t="s">
        <v>526</v>
      </c>
      <c r="F84" s="85">
        <v>40000</v>
      </c>
      <c r="G84" s="29">
        <v>24.73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44916</v>
      </c>
      <c r="B85" s="29">
        <v>512217</v>
      </c>
      <c r="C85" s="28" t="s">
        <v>1165</v>
      </c>
      <c r="D85" s="28" t="s">
        <v>1052</v>
      </c>
      <c r="E85" s="28" t="s">
        <v>526</v>
      </c>
      <c r="F85" s="85">
        <v>160000</v>
      </c>
      <c r="G85" s="29">
        <v>24.73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44916</v>
      </c>
      <c r="B86" s="29">
        <v>512217</v>
      </c>
      <c r="C86" s="28" t="s">
        <v>1165</v>
      </c>
      <c r="D86" s="28" t="s">
        <v>1169</v>
      </c>
      <c r="E86" s="28" t="s">
        <v>525</v>
      </c>
      <c r="F86" s="85">
        <v>66000</v>
      </c>
      <c r="G86" s="29">
        <v>24.73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44916</v>
      </c>
      <c r="B87" s="29">
        <v>540147</v>
      </c>
      <c r="C87" s="28" t="s">
        <v>1170</v>
      </c>
      <c r="D87" s="28" t="s">
        <v>1171</v>
      </c>
      <c r="E87" s="28" t="s">
        <v>525</v>
      </c>
      <c r="F87" s="85">
        <v>81200</v>
      </c>
      <c r="G87" s="29">
        <v>31.05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44916</v>
      </c>
      <c r="B88" s="29">
        <v>511447</v>
      </c>
      <c r="C88" s="28" t="s">
        <v>1084</v>
      </c>
      <c r="D88" s="28" t="s">
        <v>880</v>
      </c>
      <c r="E88" s="28" t="s">
        <v>526</v>
      </c>
      <c r="F88" s="85">
        <v>192001</v>
      </c>
      <c r="G88" s="29">
        <v>33.049999999999997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44916</v>
      </c>
      <c r="B89" s="29">
        <v>511447</v>
      </c>
      <c r="C89" s="28" t="s">
        <v>1084</v>
      </c>
      <c r="D89" s="28" t="s">
        <v>880</v>
      </c>
      <c r="E89" s="28" t="s">
        <v>525</v>
      </c>
      <c r="F89" s="85">
        <v>1</v>
      </c>
      <c r="G89" s="29">
        <v>34.15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44916</v>
      </c>
      <c r="B90" s="29">
        <v>537392</v>
      </c>
      <c r="C90" s="28" t="s">
        <v>1172</v>
      </c>
      <c r="D90" s="28" t="s">
        <v>1173</v>
      </c>
      <c r="E90" s="28" t="s">
        <v>526</v>
      </c>
      <c r="F90" s="85">
        <v>150000</v>
      </c>
      <c r="G90" s="29">
        <v>19.5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44916</v>
      </c>
      <c r="B91" s="29">
        <v>537392</v>
      </c>
      <c r="C91" s="28" t="s">
        <v>1172</v>
      </c>
      <c r="D91" s="28" t="s">
        <v>1174</v>
      </c>
      <c r="E91" s="28" t="s">
        <v>525</v>
      </c>
      <c r="F91" s="85">
        <v>153902</v>
      </c>
      <c r="G91" s="29">
        <v>19.5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44916</v>
      </c>
      <c r="B92" s="29">
        <v>539040</v>
      </c>
      <c r="C92" s="28" t="s">
        <v>1055</v>
      </c>
      <c r="D92" s="28" t="s">
        <v>1056</v>
      </c>
      <c r="E92" s="28" t="s">
        <v>525</v>
      </c>
      <c r="F92" s="85">
        <v>3041</v>
      </c>
      <c r="G92" s="29">
        <v>23</v>
      </c>
      <c r="H92" s="29" t="s">
        <v>304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44916</v>
      </c>
      <c r="B93" s="29">
        <v>539040</v>
      </c>
      <c r="C93" s="28" t="s">
        <v>1055</v>
      </c>
      <c r="D93" s="28" t="s">
        <v>1056</v>
      </c>
      <c r="E93" s="28" t="s">
        <v>526</v>
      </c>
      <c r="F93" s="85">
        <v>42033</v>
      </c>
      <c r="G93" s="29">
        <v>22.19</v>
      </c>
      <c r="H93" s="29" t="s">
        <v>304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44916</v>
      </c>
      <c r="B94" s="29">
        <v>543545</v>
      </c>
      <c r="C94" s="28" t="s">
        <v>1175</v>
      </c>
      <c r="D94" s="28" t="s">
        <v>1176</v>
      </c>
      <c r="E94" s="28" t="s">
        <v>526</v>
      </c>
      <c r="F94" s="85">
        <v>240000</v>
      </c>
      <c r="G94" s="29">
        <v>79.7</v>
      </c>
      <c r="H94" s="29" t="s">
        <v>304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44916</v>
      </c>
      <c r="B95" s="29">
        <v>543545</v>
      </c>
      <c r="C95" s="28" t="s">
        <v>1175</v>
      </c>
      <c r="D95" s="28" t="s">
        <v>1176</v>
      </c>
      <c r="E95" s="28" t="s">
        <v>525</v>
      </c>
      <c r="F95" s="85">
        <v>120000</v>
      </c>
      <c r="G95" s="29">
        <v>79.55</v>
      </c>
      <c r="H95" s="29" t="s">
        <v>304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44916</v>
      </c>
      <c r="B96" s="29">
        <v>543545</v>
      </c>
      <c r="C96" s="28" t="s">
        <v>1175</v>
      </c>
      <c r="D96" s="28" t="s">
        <v>1177</v>
      </c>
      <c r="E96" s="28" t="s">
        <v>525</v>
      </c>
      <c r="F96" s="85">
        <v>100000</v>
      </c>
      <c r="G96" s="29">
        <v>79.7</v>
      </c>
      <c r="H96" s="29" t="s">
        <v>304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44916</v>
      </c>
      <c r="B97" s="29">
        <v>543545</v>
      </c>
      <c r="C97" s="28" t="s">
        <v>1175</v>
      </c>
      <c r="D97" s="28" t="s">
        <v>1178</v>
      </c>
      <c r="E97" s="28" t="s">
        <v>525</v>
      </c>
      <c r="F97" s="85">
        <v>42000</v>
      </c>
      <c r="G97" s="29">
        <v>78.739999999999995</v>
      </c>
      <c r="H97" s="29" t="s">
        <v>304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44916</v>
      </c>
      <c r="B98" s="29" t="s">
        <v>1179</v>
      </c>
      <c r="C98" s="28" t="s">
        <v>1180</v>
      </c>
      <c r="D98" s="28" t="s">
        <v>1181</v>
      </c>
      <c r="E98" s="28" t="s">
        <v>525</v>
      </c>
      <c r="F98" s="85">
        <v>356800</v>
      </c>
      <c r="G98" s="29">
        <v>125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44916</v>
      </c>
      <c r="B99" s="29" t="s">
        <v>1182</v>
      </c>
      <c r="C99" s="28" t="s">
        <v>1183</v>
      </c>
      <c r="D99" s="28" t="s">
        <v>880</v>
      </c>
      <c r="E99" s="28" t="s">
        <v>525</v>
      </c>
      <c r="F99" s="85">
        <v>45000</v>
      </c>
      <c r="G99" s="29">
        <v>76.5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44916</v>
      </c>
      <c r="B100" s="29" t="s">
        <v>1085</v>
      </c>
      <c r="C100" s="28" t="s">
        <v>1086</v>
      </c>
      <c r="D100" s="28" t="s">
        <v>1016</v>
      </c>
      <c r="E100" s="28" t="s">
        <v>525</v>
      </c>
      <c r="F100" s="85">
        <v>8833641</v>
      </c>
      <c r="G100" s="29">
        <v>19.7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44916</v>
      </c>
      <c r="B101" s="29" t="s">
        <v>1085</v>
      </c>
      <c r="C101" s="28" t="s">
        <v>1086</v>
      </c>
      <c r="D101" s="28" t="s">
        <v>880</v>
      </c>
      <c r="E101" s="28" t="s">
        <v>525</v>
      </c>
      <c r="F101" s="85">
        <v>8352054</v>
      </c>
      <c r="G101" s="29">
        <v>19.02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44916</v>
      </c>
      <c r="B102" s="29" t="s">
        <v>1184</v>
      </c>
      <c r="C102" s="28" t="s">
        <v>1185</v>
      </c>
      <c r="D102" s="28" t="s">
        <v>880</v>
      </c>
      <c r="E102" s="28" t="s">
        <v>525</v>
      </c>
      <c r="F102" s="85">
        <v>163258</v>
      </c>
      <c r="G102" s="29">
        <v>45.75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44916</v>
      </c>
      <c r="B103" s="29" t="s">
        <v>1184</v>
      </c>
      <c r="C103" s="28" t="s">
        <v>1185</v>
      </c>
      <c r="D103" s="28" t="s">
        <v>1186</v>
      </c>
      <c r="E103" s="28" t="s">
        <v>525</v>
      </c>
      <c r="F103" s="85">
        <v>35000</v>
      </c>
      <c r="G103" s="29">
        <v>46.2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44916</v>
      </c>
      <c r="B104" s="29" t="s">
        <v>817</v>
      </c>
      <c r="C104" s="28" t="s">
        <v>1187</v>
      </c>
      <c r="D104" s="28" t="s">
        <v>1096</v>
      </c>
      <c r="E104" s="28" t="s">
        <v>525</v>
      </c>
      <c r="F104" s="85">
        <v>15475880</v>
      </c>
      <c r="G104" s="29">
        <v>33.89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44916</v>
      </c>
      <c r="B105" s="29" t="s">
        <v>817</v>
      </c>
      <c r="C105" s="28" t="s">
        <v>1187</v>
      </c>
      <c r="D105" s="28" t="s">
        <v>1188</v>
      </c>
      <c r="E105" s="28" t="s">
        <v>525</v>
      </c>
      <c r="F105" s="85">
        <v>9509487</v>
      </c>
      <c r="G105" s="29">
        <v>34.67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44916</v>
      </c>
      <c r="B106" s="29" t="s">
        <v>1078</v>
      </c>
      <c r="C106" s="28" t="s">
        <v>1087</v>
      </c>
      <c r="D106" s="28" t="s">
        <v>880</v>
      </c>
      <c r="E106" s="28" t="s">
        <v>525</v>
      </c>
      <c r="F106" s="85">
        <v>970359</v>
      </c>
      <c r="G106" s="29">
        <v>14.3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44916</v>
      </c>
      <c r="B107" s="29" t="s">
        <v>1078</v>
      </c>
      <c r="C107" s="28" t="s">
        <v>1087</v>
      </c>
      <c r="D107" s="28" t="s">
        <v>1016</v>
      </c>
      <c r="E107" s="28" t="s">
        <v>525</v>
      </c>
      <c r="F107" s="85">
        <v>12</v>
      </c>
      <c r="G107" s="29">
        <v>14.33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44916</v>
      </c>
      <c r="B108" s="29" t="s">
        <v>1189</v>
      </c>
      <c r="C108" s="28" t="s">
        <v>1190</v>
      </c>
      <c r="D108" s="28" t="s">
        <v>1191</v>
      </c>
      <c r="E108" s="28" t="s">
        <v>525</v>
      </c>
      <c r="F108" s="85">
        <v>33000</v>
      </c>
      <c r="G108" s="29">
        <v>967.71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44916</v>
      </c>
      <c r="B109" s="29" t="s">
        <v>1088</v>
      </c>
      <c r="C109" s="28" t="s">
        <v>1089</v>
      </c>
      <c r="D109" s="28" t="s">
        <v>1090</v>
      </c>
      <c r="E109" s="28" t="s">
        <v>525</v>
      </c>
      <c r="F109" s="85">
        <v>584289</v>
      </c>
      <c r="G109" s="29">
        <v>22.34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44916</v>
      </c>
      <c r="B110" s="29" t="s">
        <v>1192</v>
      </c>
      <c r="C110" s="28" t="s">
        <v>1193</v>
      </c>
      <c r="D110" s="28" t="s">
        <v>898</v>
      </c>
      <c r="E110" s="28" t="s">
        <v>525</v>
      </c>
      <c r="F110" s="85">
        <v>279095</v>
      </c>
      <c r="G110" s="29">
        <v>95.87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44916</v>
      </c>
      <c r="B111" s="29" t="s">
        <v>1194</v>
      </c>
      <c r="C111" s="28" t="s">
        <v>1195</v>
      </c>
      <c r="D111" s="28" t="s">
        <v>1196</v>
      </c>
      <c r="E111" s="28" t="s">
        <v>525</v>
      </c>
      <c r="F111" s="85">
        <v>2102967</v>
      </c>
      <c r="G111" s="29">
        <v>1.76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44916</v>
      </c>
      <c r="B112" s="29" t="s">
        <v>1197</v>
      </c>
      <c r="C112" s="28" t="s">
        <v>1198</v>
      </c>
      <c r="D112" s="28" t="s">
        <v>1091</v>
      </c>
      <c r="E112" s="28" t="s">
        <v>525</v>
      </c>
      <c r="F112" s="85">
        <v>396322</v>
      </c>
      <c r="G112" s="29">
        <v>394.17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44916</v>
      </c>
      <c r="B113" s="29" t="s">
        <v>1197</v>
      </c>
      <c r="C113" s="28" t="s">
        <v>1198</v>
      </c>
      <c r="D113" s="28" t="s">
        <v>898</v>
      </c>
      <c r="E113" s="28" t="s">
        <v>525</v>
      </c>
      <c r="F113" s="85">
        <v>466877</v>
      </c>
      <c r="G113" s="29">
        <v>392.22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44916</v>
      </c>
      <c r="B114" s="29" t="s">
        <v>1197</v>
      </c>
      <c r="C114" s="28" t="s">
        <v>1198</v>
      </c>
      <c r="D114" s="28" t="s">
        <v>1025</v>
      </c>
      <c r="E114" s="28" t="s">
        <v>525</v>
      </c>
      <c r="F114" s="85">
        <v>363936</v>
      </c>
      <c r="G114" s="29">
        <v>395.61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44916</v>
      </c>
      <c r="B115" s="29" t="s">
        <v>1197</v>
      </c>
      <c r="C115" s="28" t="s">
        <v>1198</v>
      </c>
      <c r="D115" s="28" t="s">
        <v>1018</v>
      </c>
      <c r="E115" s="28" t="s">
        <v>525</v>
      </c>
      <c r="F115" s="85">
        <v>535298</v>
      </c>
      <c r="G115" s="29">
        <v>394.74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44916</v>
      </c>
      <c r="B116" s="29" t="s">
        <v>1199</v>
      </c>
      <c r="C116" s="28" t="s">
        <v>1200</v>
      </c>
      <c r="D116" s="28" t="s">
        <v>1201</v>
      </c>
      <c r="E116" s="28" t="s">
        <v>525</v>
      </c>
      <c r="F116" s="85">
        <v>40000</v>
      </c>
      <c r="G116" s="29">
        <v>93.64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44916</v>
      </c>
      <c r="B117" s="29" t="s">
        <v>1199</v>
      </c>
      <c r="C117" s="28" t="s">
        <v>1200</v>
      </c>
      <c r="D117" s="28" t="s">
        <v>1202</v>
      </c>
      <c r="E117" s="28" t="s">
        <v>525</v>
      </c>
      <c r="F117" s="85">
        <v>14000</v>
      </c>
      <c r="G117" s="29">
        <v>89.37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44916</v>
      </c>
      <c r="B118" s="29" t="s">
        <v>1199</v>
      </c>
      <c r="C118" s="28" t="s">
        <v>1200</v>
      </c>
      <c r="D118" s="28" t="s">
        <v>1203</v>
      </c>
      <c r="E118" s="28" t="s">
        <v>525</v>
      </c>
      <c r="F118" s="85">
        <v>40000</v>
      </c>
      <c r="G118" s="29">
        <v>91.07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44916</v>
      </c>
      <c r="B119" s="29" t="s">
        <v>1204</v>
      </c>
      <c r="C119" s="28" t="s">
        <v>1205</v>
      </c>
      <c r="D119" s="28" t="s">
        <v>880</v>
      </c>
      <c r="E119" s="28" t="s">
        <v>525</v>
      </c>
      <c r="F119" s="85">
        <v>295247</v>
      </c>
      <c r="G119" s="29">
        <v>327.14999999999998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44916</v>
      </c>
      <c r="B120" s="29" t="s">
        <v>1092</v>
      </c>
      <c r="C120" s="28" t="s">
        <v>1093</v>
      </c>
      <c r="D120" s="28" t="s">
        <v>1206</v>
      </c>
      <c r="E120" s="28" t="s">
        <v>525</v>
      </c>
      <c r="F120" s="85">
        <v>96000</v>
      </c>
      <c r="G120" s="29">
        <v>37.6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44916</v>
      </c>
      <c r="B121" s="29" t="s">
        <v>1063</v>
      </c>
      <c r="C121" s="28" t="s">
        <v>1064</v>
      </c>
      <c r="D121" s="28" t="s">
        <v>880</v>
      </c>
      <c r="E121" s="28" t="s">
        <v>525</v>
      </c>
      <c r="F121" s="85">
        <v>600001</v>
      </c>
      <c r="G121" s="29">
        <v>26.85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44916</v>
      </c>
      <c r="B122" s="29" t="s">
        <v>1063</v>
      </c>
      <c r="C122" s="28" t="s">
        <v>1064</v>
      </c>
      <c r="D122" s="28" t="s">
        <v>1016</v>
      </c>
      <c r="E122" s="28" t="s">
        <v>525</v>
      </c>
      <c r="F122" s="85">
        <v>10299</v>
      </c>
      <c r="G122" s="29">
        <v>27.14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44916</v>
      </c>
      <c r="B123" s="29" t="s">
        <v>1207</v>
      </c>
      <c r="C123" s="28" t="s">
        <v>1208</v>
      </c>
      <c r="D123" s="28" t="s">
        <v>898</v>
      </c>
      <c r="E123" s="28" t="s">
        <v>525</v>
      </c>
      <c r="F123" s="85">
        <v>75168</v>
      </c>
      <c r="G123" s="29">
        <v>565.46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44916</v>
      </c>
      <c r="B124" s="29" t="s">
        <v>1094</v>
      </c>
      <c r="C124" s="28" t="s">
        <v>1095</v>
      </c>
      <c r="D124" s="28" t="s">
        <v>1209</v>
      </c>
      <c r="E124" s="28" t="s">
        <v>525</v>
      </c>
      <c r="F124" s="85">
        <v>650000</v>
      </c>
      <c r="G124" s="29">
        <v>23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44916</v>
      </c>
      <c r="B125" s="29" t="s">
        <v>1094</v>
      </c>
      <c r="C125" s="28" t="s">
        <v>1095</v>
      </c>
      <c r="D125" s="28" t="s">
        <v>1210</v>
      </c>
      <c r="E125" s="28" t="s">
        <v>525</v>
      </c>
      <c r="F125" s="85">
        <v>584148</v>
      </c>
      <c r="G125" s="29">
        <v>24.27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44916</v>
      </c>
      <c r="B126" s="29" t="s">
        <v>1094</v>
      </c>
      <c r="C126" s="28" t="s">
        <v>1095</v>
      </c>
      <c r="D126" s="28" t="s">
        <v>1090</v>
      </c>
      <c r="E126" s="28" t="s">
        <v>525</v>
      </c>
      <c r="F126" s="85">
        <v>1069794</v>
      </c>
      <c r="G126" s="29">
        <v>23.8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44916</v>
      </c>
      <c r="B127" s="29" t="s">
        <v>1211</v>
      </c>
      <c r="C127" s="28" t="s">
        <v>1212</v>
      </c>
      <c r="D127" s="28" t="s">
        <v>898</v>
      </c>
      <c r="E127" s="28" t="s">
        <v>525</v>
      </c>
      <c r="F127" s="85">
        <v>567204</v>
      </c>
      <c r="G127" s="29">
        <v>101.24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44916</v>
      </c>
      <c r="B128" s="29" t="s">
        <v>1213</v>
      </c>
      <c r="C128" s="28" t="s">
        <v>1214</v>
      </c>
      <c r="D128" s="28" t="s">
        <v>1017</v>
      </c>
      <c r="E128" s="28" t="s">
        <v>525</v>
      </c>
      <c r="F128" s="85">
        <v>67985</v>
      </c>
      <c r="G128" s="29">
        <v>96.09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44916</v>
      </c>
      <c r="B129" s="29" t="s">
        <v>1215</v>
      </c>
      <c r="C129" s="28" t="s">
        <v>1216</v>
      </c>
      <c r="D129" s="28" t="s">
        <v>1217</v>
      </c>
      <c r="E129" s="28" t="s">
        <v>525</v>
      </c>
      <c r="F129" s="85">
        <v>55000</v>
      </c>
      <c r="G129" s="29">
        <v>65.52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44916</v>
      </c>
      <c r="B130" s="29" t="s">
        <v>1179</v>
      </c>
      <c r="C130" s="28" t="s">
        <v>1180</v>
      </c>
      <c r="D130" s="28" t="s">
        <v>1218</v>
      </c>
      <c r="E130" s="28" t="s">
        <v>526</v>
      </c>
      <c r="F130" s="85">
        <v>128000</v>
      </c>
      <c r="G130" s="29">
        <v>125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44916</v>
      </c>
      <c r="B131" s="29" t="s">
        <v>1179</v>
      </c>
      <c r="C131" s="28" t="s">
        <v>1180</v>
      </c>
      <c r="D131" s="28" t="s">
        <v>1219</v>
      </c>
      <c r="E131" s="28" t="s">
        <v>526</v>
      </c>
      <c r="F131" s="85">
        <v>112000</v>
      </c>
      <c r="G131" s="29">
        <v>125.39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44916</v>
      </c>
      <c r="B132" s="29" t="s">
        <v>1179</v>
      </c>
      <c r="C132" s="28" t="s">
        <v>1180</v>
      </c>
      <c r="D132" s="28" t="s">
        <v>1220</v>
      </c>
      <c r="E132" s="28" t="s">
        <v>526</v>
      </c>
      <c r="F132" s="85">
        <v>128000</v>
      </c>
      <c r="G132" s="29">
        <v>124.92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44916</v>
      </c>
      <c r="B133" s="29" t="s">
        <v>1085</v>
      </c>
      <c r="C133" s="28" t="s">
        <v>1086</v>
      </c>
      <c r="D133" s="28" t="s">
        <v>880</v>
      </c>
      <c r="E133" s="28" t="s">
        <v>526</v>
      </c>
      <c r="F133" s="85">
        <v>5104942</v>
      </c>
      <c r="G133" s="29">
        <v>19.149999999999999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44916</v>
      </c>
      <c r="B134" s="29" t="s">
        <v>1085</v>
      </c>
      <c r="C134" s="28" t="s">
        <v>1086</v>
      </c>
      <c r="D134" s="28" t="s">
        <v>1016</v>
      </c>
      <c r="E134" s="28" t="s">
        <v>526</v>
      </c>
      <c r="F134" s="85">
        <v>7833592</v>
      </c>
      <c r="G134" s="29">
        <v>19.7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44916</v>
      </c>
      <c r="B135" s="29" t="s">
        <v>1184</v>
      </c>
      <c r="C135" s="28" t="s">
        <v>1185</v>
      </c>
      <c r="D135" s="28" t="s">
        <v>880</v>
      </c>
      <c r="E135" s="28" t="s">
        <v>526</v>
      </c>
      <c r="F135" s="85">
        <v>173258</v>
      </c>
      <c r="G135" s="29">
        <v>46.15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44916</v>
      </c>
      <c r="B136" s="29" t="s">
        <v>1184</v>
      </c>
      <c r="C136" s="28" t="s">
        <v>1185</v>
      </c>
      <c r="D136" s="28" t="s">
        <v>1186</v>
      </c>
      <c r="E136" s="28" t="s">
        <v>526</v>
      </c>
      <c r="F136" s="85">
        <v>60000</v>
      </c>
      <c r="G136" s="29">
        <v>44.73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44916</v>
      </c>
      <c r="B137" s="29" t="s">
        <v>817</v>
      </c>
      <c r="C137" s="28" t="s">
        <v>1187</v>
      </c>
      <c r="D137" s="28" t="s">
        <v>1188</v>
      </c>
      <c r="E137" s="28" t="s">
        <v>526</v>
      </c>
      <c r="F137" s="85">
        <v>11071848</v>
      </c>
      <c r="G137" s="29">
        <v>33.54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44916</v>
      </c>
      <c r="B138" s="29" t="s">
        <v>817</v>
      </c>
      <c r="C138" s="28" t="s">
        <v>1187</v>
      </c>
      <c r="D138" s="28" t="s">
        <v>1096</v>
      </c>
      <c r="E138" s="28" t="s">
        <v>526</v>
      </c>
      <c r="F138" s="85">
        <v>14709009</v>
      </c>
      <c r="G138" s="29">
        <v>33.19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44916</v>
      </c>
      <c r="B139" s="29" t="s">
        <v>1078</v>
      </c>
      <c r="C139" s="28" t="s">
        <v>1087</v>
      </c>
      <c r="D139" s="28" t="s">
        <v>1016</v>
      </c>
      <c r="E139" s="28" t="s">
        <v>526</v>
      </c>
      <c r="F139" s="85">
        <v>746031</v>
      </c>
      <c r="G139" s="29">
        <v>14.85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44916</v>
      </c>
      <c r="B140" s="29" t="s">
        <v>1078</v>
      </c>
      <c r="C140" s="28" t="s">
        <v>1087</v>
      </c>
      <c r="D140" s="28" t="s">
        <v>880</v>
      </c>
      <c r="E140" s="28" t="s">
        <v>526</v>
      </c>
      <c r="F140" s="85">
        <v>247688</v>
      </c>
      <c r="G140" s="29">
        <v>14.3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44916</v>
      </c>
      <c r="B141" s="29" t="s">
        <v>1189</v>
      </c>
      <c r="C141" s="28" t="s">
        <v>1190</v>
      </c>
      <c r="D141" s="28" t="s">
        <v>1191</v>
      </c>
      <c r="E141" s="28" t="s">
        <v>526</v>
      </c>
      <c r="F141" s="85">
        <v>52000</v>
      </c>
      <c r="G141" s="29">
        <v>993.45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44916</v>
      </c>
      <c r="B142" s="29" t="s">
        <v>1088</v>
      </c>
      <c r="C142" s="28" t="s">
        <v>1089</v>
      </c>
      <c r="D142" s="28" t="s">
        <v>1090</v>
      </c>
      <c r="E142" s="28" t="s">
        <v>526</v>
      </c>
      <c r="F142" s="85">
        <v>723329</v>
      </c>
      <c r="G142" s="29">
        <v>22.43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44916</v>
      </c>
      <c r="B143" s="29" t="s">
        <v>1221</v>
      </c>
      <c r="C143" s="28" t="s">
        <v>1222</v>
      </c>
      <c r="D143" s="28" t="s">
        <v>1223</v>
      </c>
      <c r="E143" s="28" t="s">
        <v>526</v>
      </c>
      <c r="F143" s="85">
        <v>213000</v>
      </c>
      <c r="G143" s="29">
        <v>242.56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44916</v>
      </c>
      <c r="B144" s="29" t="s">
        <v>1192</v>
      </c>
      <c r="C144" s="28" t="s">
        <v>1193</v>
      </c>
      <c r="D144" s="28" t="s">
        <v>898</v>
      </c>
      <c r="E144" s="28" t="s">
        <v>526</v>
      </c>
      <c r="F144" s="85">
        <v>279095</v>
      </c>
      <c r="G144" s="29">
        <v>95.87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44916</v>
      </c>
      <c r="B145" s="29" t="s">
        <v>1194</v>
      </c>
      <c r="C145" s="28" t="s">
        <v>1195</v>
      </c>
      <c r="D145" s="28" t="s">
        <v>1196</v>
      </c>
      <c r="E145" s="28" t="s">
        <v>526</v>
      </c>
      <c r="F145" s="85">
        <v>2402967</v>
      </c>
      <c r="G145" s="29">
        <v>1.77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44916</v>
      </c>
      <c r="B146" s="29" t="s">
        <v>1197</v>
      </c>
      <c r="C146" s="28" t="s">
        <v>1198</v>
      </c>
      <c r="D146" s="28" t="s">
        <v>1025</v>
      </c>
      <c r="E146" s="28" t="s">
        <v>526</v>
      </c>
      <c r="F146" s="85">
        <v>376361</v>
      </c>
      <c r="G146" s="29">
        <v>395.54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44916</v>
      </c>
      <c r="B147" s="29" t="s">
        <v>1197</v>
      </c>
      <c r="C147" s="28" t="s">
        <v>1198</v>
      </c>
      <c r="D147" s="28" t="s">
        <v>1091</v>
      </c>
      <c r="E147" s="28" t="s">
        <v>526</v>
      </c>
      <c r="F147" s="85">
        <v>396322</v>
      </c>
      <c r="G147" s="29">
        <v>394.37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44916</v>
      </c>
      <c r="B148" s="29" t="s">
        <v>1197</v>
      </c>
      <c r="C148" s="28" t="s">
        <v>1198</v>
      </c>
      <c r="D148" s="28" t="s">
        <v>898</v>
      </c>
      <c r="E148" s="28" t="s">
        <v>526</v>
      </c>
      <c r="F148" s="85">
        <v>466877</v>
      </c>
      <c r="G148" s="29">
        <v>392.49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44916</v>
      </c>
      <c r="B149" s="29" t="s">
        <v>1197</v>
      </c>
      <c r="C149" s="28" t="s">
        <v>1198</v>
      </c>
      <c r="D149" s="28" t="s">
        <v>1018</v>
      </c>
      <c r="E149" s="28" t="s">
        <v>526</v>
      </c>
      <c r="F149" s="85">
        <v>534523</v>
      </c>
      <c r="G149" s="29">
        <v>395.08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44916</v>
      </c>
      <c r="B150" s="29" t="s">
        <v>1199</v>
      </c>
      <c r="C150" s="28" t="s">
        <v>1200</v>
      </c>
      <c r="D150" s="28" t="s">
        <v>1203</v>
      </c>
      <c r="E150" s="28" t="s">
        <v>526</v>
      </c>
      <c r="F150" s="85">
        <v>62000</v>
      </c>
      <c r="G150" s="29">
        <v>92.64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44916</v>
      </c>
      <c r="B151" s="29" t="s">
        <v>1199</v>
      </c>
      <c r="C151" s="28" t="s">
        <v>1200</v>
      </c>
      <c r="D151" s="28" t="s">
        <v>1202</v>
      </c>
      <c r="E151" s="28" t="s">
        <v>526</v>
      </c>
      <c r="F151" s="85">
        <v>60000</v>
      </c>
      <c r="G151" s="29">
        <v>91.01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44916</v>
      </c>
      <c r="B152" s="29" t="s">
        <v>402</v>
      </c>
      <c r="C152" s="28" t="s">
        <v>1224</v>
      </c>
      <c r="D152" s="28" t="s">
        <v>1141</v>
      </c>
      <c r="E152" s="28" t="s">
        <v>526</v>
      </c>
      <c r="F152" s="85">
        <v>843060</v>
      </c>
      <c r="G152" s="29">
        <v>600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44916</v>
      </c>
      <c r="B153" s="29" t="s">
        <v>1204</v>
      </c>
      <c r="C153" s="28" t="s">
        <v>1205</v>
      </c>
      <c r="D153" s="28" t="s">
        <v>880</v>
      </c>
      <c r="E153" s="28" t="s">
        <v>526</v>
      </c>
      <c r="F153" s="85">
        <v>234283</v>
      </c>
      <c r="G153" s="29">
        <v>331.9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44916</v>
      </c>
      <c r="B154" s="29" t="s">
        <v>156</v>
      </c>
      <c r="C154" s="28" t="s">
        <v>1225</v>
      </c>
      <c r="D154" s="28" t="s">
        <v>1226</v>
      </c>
      <c r="E154" s="28" t="s">
        <v>526</v>
      </c>
      <c r="F154" s="85">
        <v>5885000</v>
      </c>
      <c r="G154" s="29">
        <v>679.2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44916</v>
      </c>
      <c r="B155" s="29" t="s">
        <v>1227</v>
      </c>
      <c r="C155" s="28" t="s">
        <v>1228</v>
      </c>
      <c r="D155" s="28" t="s">
        <v>1229</v>
      </c>
      <c r="E155" s="28" t="s">
        <v>526</v>
      </c>
      <c r="F155" s="85">
        <v>800589</v>
      </c>
      <c r="G155" s="29">
        <v>25.95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44916</v>
      </c>
      <c r="B156" s="29" t="s">
        <v>1063</v>
      </c>
      <c r="C156" s="28" t="s">
        <v>1064</v>
      </c>
      <c r="D156" s="28" t="s">
        <v>1016</v>
      </c>
      <c r="E156" s="28" t="s">
        <v>526</v>
      </c>
      <c r="F156" s="85">
        <v>643706</v>
      </c>
      <c r="G156" s="29">
        <v>27.17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44916</v>
      </c>
      <c r="B157" s="29" t="s">
        <v>1063</v>
      </c>
      <c r="C157" s="28" t="s">
        <v>1064</v>
      </c>
      <c r="D157" s="28" t="s">
        <v>880</v>
      </c>
      <c r="E157" s="28" t="s">
        <v>526</v>
      </c>
      <c r="F157" s="85">
        <v>294299</v>
      </c>
      <c r="G157" s="29">
        <v>27.77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44916</v>
      </c>
      <c r="B158" s="29" t="s">
        <v>1207</v>
      </c>
      <c r="C158" s="28" t="s">
        <v>1208</v>
      </c>
      <c r="D158" s="28" t="s">
        <v>898</v>
      </c>
      <c r="E158" s="28" t="s">
        <v>526</v>
      </c>
      <c r="F158" s="85">
        <v>75168</v>
      </c>
      <c r="G158" s="29">
        <v>567.02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44916</v>
      </c>
      <c r="B159" s="29" t="s">
        <v>1094</v>
      </c>
      <c r="C159" s="28" t="s">
        <v>1095</v>
      </c>
      <c r="D159" s="28" t="s">
        <v>1090</v>
      </c>
      <c r="E159" s="28" t="s">
        <v>526</v>
      </c>
      <c r="F159" s="85">
        <v>1069794</v>
      </c>
      <c r="G159" s="29">
        <v>24.08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44916</v>
      </c>
      <c r="B160" s="29" t="s">
        <v>1094</v>
      </c>
      <c r="C160" s="28" t="s">
        <v>1095</v>
      </c>
      <c r="D160" s="28" t="s">
        <v>1210</v>
      </c>
      <c r="E160" s="28" t="s">
        <v>526</v>
      </c>
      <c r="F160" s="85">
        <v>584148</v>
      </c>
      <c r="G160" s="29">
        <v>24.09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44916</v>
      </c>
      <c r="B161" s="29" t="s">
        <v>1211</v>
      </c>
      <c r="C161" s="28" t="s">
        <v>1212</v>
      </c>
      <c r="D161" s="28" t="s">
        <v>898</v>
      </c>
      <c r="E161" s="28" t="s">
        <v>526</v>
      </c>
      <c r="F161" s="85">
        <v>567204</v>
      </c>
      <c r="G161" s="29">
        <v>101.15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44916</v>
      </c>
      <c r="B162" s="29" t="s">
        <v>1213</v>
      </c>
      <c r="C162" s="28" t="s">
        <v>1214</v>
      </c>
      <c r="D162" s="28" t="s">
        <v>1017</v>
      </c>
      <c r="E162" s="28" t="s">
        <v>526</v>
      </c>
      <c r="F162" s="85">
        <v>67985</v>
      </c>
      <c r="G162" s="29">
        <v>93.29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44916</v>
      </c>
      <c r="B163" s="29" t="s">
        <v>1215</v>
      </c>
      <c r="C163" s="28" t="s">
        <v>1216</v>
      </c>
      <c r="D163" s="28" t="s">
        <v>1217</v>
      </c>
      <c r="E163" s="28" t="s">
        <v>526</v>
      </c>
      <c r="F163" s="85">
        <v>55000</v>
      </c>
      <c r="G163" s="29">
        <v>65.540000000000006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8"/>
  <sheetViews>
    <sheetView topLeftCell="A6" zoomScale="85" zoomScaleNormal="85" workbookViewId="0">
      <selection activeCell="F21" sqref="F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7">
        <v>1</v>
      </c>
      <c r="B10" s="348">
        <v>44810</v>
      </c>
      <c r="C10" s="349"/>
      <c r="D10" s="350" t="s">
        <v>88</v>
      </c>
      <c r="E10" s="351" t="s">
        <v>888</v>
      </c>
      <c r="F10" s="347">
        <v>1607</v>
      </c>
      <c r="G10" s="347">
        <v>1517</v>
      </c>
      <c r="H10" s="347">
        <v>1607</v>
      </c>
      <c r="I10" s="352" t="s">
        <v>843</v>
      </c>
      <c r="J10" s="353" t="s">
        <v>661</v>
      </c>
      <c r="K10" s="353">
        <f t="shared" ref="K10" si="0">H10-F10</f>
        <v>0</v>
      </c>
      <c r="L10" s="354">
        <f t="shared" ref="L10" si="1">(F10*-0.7)/100</f>
        <v>-11.248999999999999</v>
      </c>
      <c r="M10" s="355">
        <f t="shared" ref="M10" si="2">(K10+L10)/F10</f>
        <v>-6.9999999999999993E-3</v>
      </c>
      <c r="N10" s="353" t="s">
        <v>661</v>
      </c>
      <c r="O10" s="356">
        <v>44902</v>
      </c>
      <c r="P10" s="353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19">
        <v>2</v>
      </c>
      <c r="B11" s="320">
        <v>44840</v>
      </c>
      <c r="C11" s="321"/>
      <c r="D11" s="322" t="s">
        <v>125</v>
      </c>
      <c r="E11" s="323" t="s">
        <v>888</v>
      </c>
      <c r="F11" s="324">
        <v>1150.5</v>
      </c>
      <c r="G11" s="324">
        <v>1075</v>
      </c>
      <c r="H11" s="324">
        <v>1217.5</v>
      </c>
      <c r="I11" s="325" t="s">
        <v>844</v>
      </c>
      <c r="J11" s="267" t="s">
        <v>637</v>
      </c>
      <c r="K11" s="267">
        <f t="shared" ref="K11" si="3">H11-F11</f>
        <v>67</v>
      </c>
      <c r="L11" s="326">
        <f t="shared" ref="L11" si="4">(F11*-0.7)/100</f>
        <v>-8.0534999999999997</v>
      </c>
      <c r="M11" s="327">
        <f t="shared" ref="M11" si="5">(K11+L11)/F11</f>
        <v>5.1235549760973491E-2</v>
      </c>
      <c r="N11" s="267" t="s">
        <v>540</v>
      </c>
      <c r="O11" s="328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08">
        <v>3</v>
      </c>
      <c r="B12" s="309">
        <v>44861</v>
      </c>
      <c r="C12" s="310"/>
      <c r="D12" s="311" t="s">
        <v>55</v>
      </c>
      <c r="E12" s="312" t="s">
        <v>542</v>
      </c>
      <c r="F12" s="313">
        <v>147</v>
      </c>
      <c r="G12" s="313">
        <v>137</v>
      </c>
      <c r="H12" s="313">
        <v>154</v>
      </c>
      <c r="I12" s="314" t="s">
        <v>875</v>
      </c>
      <c r="J12" s="315" t="s">
        <v>876</v>
      </c>
      <c r="K12" s="315">
        <f t="shared" ref="K12:K13" si="6">H12-F12</f>
        <v>7</v>
      </c>
      <c r="L12" s="316">
        <f t="shared" ref="L12:L13" si="7">(F12*-0.7)/100</f>
        <v>-1.0289999999999999</v>
      </c>
      <c r="M12" s="317">
        <f t="shared" ref="M12:M13" si="8">(K12+L12)/F12</f>
        <v>4.0619047619047617E-2</v>
      </c>
      <c r="N12" s="315" t="s">
        <v>540</v>
      </c>
      <c r="O12" s="318">
        <v>44866</v>
      </c>
      <c r="P12" s="315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19">
        <v>4</v>
      </c>
      <c r="B13" s="320">
        <v>44867</v>
      </c>
      <c r="C13" s="321"/>
      <c r="D13" s="322" t="s">
        <v>877</v>
      </c>
      <c r="E13" s="323" t="s">
        <v>542</v>
      </c>
      <c r="F13" s="324">
        <v>836</v>
      </c>
      <c r="G13" s="324">
        <v>790</v>
      </c>
      <c r="H13" s="324">
        <v>884.5</v>
      </c>
      <c r="I13" s="325" t="s">
        <v>878</v>
      </c>
      <c r="J13" s="267" t="s">
        <v>1021</v>
      </c>
      <c r="K13" s="267">
        <f t="shared" si="6"/>
        <v>48.5</v>
      </c>
      <c r="L13" s="326">
        <f t="shared" si="7"/>
        <v>-5.8519999999999994</v>
      </c>
      <c r="M13" s="327">
        <f t="shared" si="8"/>
        <v>5.1014354066985651E-2</v>
      </c>
      <c r="N13" s="267" t="s">
        <v>540</v>
      </c>
      <c r="O13" s="328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3">
        <v>5</v>
      </c>
      <c r="B14" s="340">
        <v>44876</v>
      </c>
      <c r="C14" s="310"/>
      <c r="D14" s="311" t="s">
        <v>207</v>
      </c>
      <c r="E14" s="312" t="s">
        <v>542</v>
      </c>
      <c r="F14" s="313">
        <v>6800</v>
      </c>
      <c r="G14" s="313">
        <v>6340</v>
      </c>
      <c r="H14" s="313">
        <v>7160</v>
      </c>
      <c r="I14" s="314" t="s">
        <v>881</v>
      </c>
      <c r="J14" s="315" t="s">
        <v>903</v>
      </c>
      <c r="K14" s="315">
        <f t="shared" ref="K14" si="9">H14-F14</f>
        <v>360</v>
      </c>
      <c r="L14" s="316">
        <f t="shared" ref="L14" si="10">(F14*-0.7)/100</f>
        <v>-47.6</v>
      </c>
      <c r="M14" s="317">
        <f t="shared" ref="M14" si="11">(K14+L14)/F14</f>
        <v>4.5941176470588235E-2</v>
      </c>
      <c r="N14" s="315" t="s">
        <v>540</v>
      </c>
      <c r="O14" s="318">
        <v>44896</v>
      </c>
      <c r="P14" s="315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65">
        <v>6</v>
      </c>
      <c r="B15" s="344">
        <v>44880</v>
      </c>
      <c r="C15" s="358"/>
      <c r="D15" s="359" t="s">
        <v>364</v>
      </c>
      <c r="E15" s="360" t="s">
        <v>542</v>
      </c>
      <c r="F15" s="357">
        <v>3425</v>
      </c>
      <c r="G15" s="357">
        <v>3170</v>
      </c>
      <c r="H15" s="357">
        <f>(3575+3100)/2</f>
        <v>3337.5</v>
      </c>
      <c r="I15" s="361" t="s">
        <v>883</v>
      </c>
      <c r="J15" s="301" t="s">
        <v>1049</v>
      </c>
      <c r="K15" s="301">
        <f t="shared" ref="K15:K16" si="12">H15-F15</f>
        <v>-87.5</v>
      </c>
      <c r="L15" s="362">
        <f t="shared" ref="L15:L16" si="13">(F15*-0.7)/100</f>
        <v>-23.975000000000001</v>
      </c>
      <c r="M15" s="363">
        <f t="shared" ref="M15:M16" si="14">(K15+L15)/F15</f>
        <v>-3.2547445255474448E-2</v>
      </c>
      <c r="N15" s="301" t="s">
        <v>552</v>
      </c>
      <c r="O15" s="364">
        <v>44911</v>
      </c>
      <c r="P15" s="301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377">
        <v>7</v>
      </c>
      <c r="B16" s="378">
        <v>44883</v>
      </c>
      <c r="C16" s="379"/>
      <c r="D16" s="380" t="s">
        <v>804</v>
      </c>
      <c r="E16" s="381" t="s">
        <v>542</v>
      </c>
      <c r="F16" s="382">
        <v>401</v>
      </c>
      <c r="G16" s="382">
        <v>369</v>
      </c>
      <c r="H16" s="382">
        <v>425</v>
      </c>
      <c r="I16" s="383" t="s">
        <v>885</v>
      </c>
      <c r="J16" s="384" t="s">
        <v>1098</v>
      </c>
      <c r="K16" s="384">
        <f t="shared" si="12"/>
        <v>24</v>
      </c>
      <c r="L16" s="385">
        <f t="shared" si="13"/>
        <v>-2.8069999999999999</v>
      </c>
      <c r="M16" s="386">
        <f t="shared" si="14"/>
        <v>5.2850374064837911E-2</v>
      </c>
      <c r="N16" s="384" t="s">
        <v>540</v>
      </c>
      <c r="O16" s="387">
        <v>44916</v>
      </c>
      <c r="P16" s="384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19">
        <v>8</v>
      </c>
      <c r="B17" s="320">
        <v>44886</v>
      </c>
      <c r="C17" s="321"/>
      <c r="D17" s="322" t="s">
        <v>146</v>
      </c>
      <c r="E17" s="323" t="s">
        <v>542</v>
      </c>
      <c r="F17" s="324">
        <v>4800</v>
      </c>
      <c r="G17" s="324">
        <v>4540</v>
      </c>
      <c r="H17" s="324">
        <v>5095</v>
      </c>
      <c r="I17" s="325" t="s">
        <v>887</v>
      </c>
      <c r="J17" s="267" t="s">
        <v>974</v>
      </c>
      <c r="K17" s="267">
        <f t="shared" ref="K17" si="15">H17-F17</f>
        <v>295</v>
      </c>
      <c r="L17" s="326">
        <f t="shared" ref="L17" si="16">(F17*-0.7)/100</f>
        <v>-33.6</v>
      </c>
      <c r="M17" s="327">
        <f t="shared" ref="M17" si="17">(K17+L17)/F17</f>
        <v>5.4458333333333331E-2</v>
      </c>
      <c r="N17" s="267" t="s">
        <v>540</v>
      </c>
      <c r="O17" s="328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3">
        <v>44890</v>
      </c>
      <c r="C18" s="280"/>
      <c r="D18" s="281" t="s">
        <v>273</v>
      </c>
      <c r="E18" s="282" t="s">
        <v>542</v>
      </c>
      <c r="F18" s="272" t="s">
        <v>896</v>
      </c>
      <c r="G18" s="272">
        <v>5250</v>
      </c>
      <c r="H18" s="272"/>
      <c r="I18" s="283" t="s">
        <v>897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19">
        <v>10</v>
      </c>
      <c r="B19" s="320">
        <v>44890</v>
      </c>
      <c r="C19" s="321"/>
      <c r="D19" s="322" t="s">
        <v>868</v>
      </c>
      <c r="E19" s="323" t="s">
        <v>542</v>
      </c>
      <c r="F19" s="324">
        <v>413</v>
      </c>
      <c r="G19" s="324">
        <v>379</v>
      </c>
      <c r="H19" s="324">
        <v>440</v>
      </c>
      <c r="I19" s="325" t="s">
        <v>893</v>
      </c>
      <c r="J19" s="267" t="s">
        <v>919</v>
      </c>
      <c r="K19" s="267">
        <f t="shared" ref="K19" si="18">H19-F19</f>
        <v>27</v>
      </c>
      <c r="L19" s="326">
        <f t="shared" ref="L19" si="19">(F19*-0.7)/100</f>
        <v>-2.8909999999999996</v>
      </c>
      <c r="M19" s="327">
        <f t="shared" ref="M19" si="20">(K19+L19)/F19</f>
        <v>5.837530266343826E-2</v>
      </c>
      <c r="N19" s="267" t="s">
        <v>540</v>
      </c>
      <c r="O19" s="328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3">
        <v>44896</v>
      </c>
      <c r="C20" s="280"/>
      <c r="D20" s="281" t="s">
        <v>129</v>
      </c>
      <c r="E20" s="282" t="s">
        <v>542</v>
      </c>
      <c r="F20" s="272" t="s">
        <v>904</v>
      </c>
      <c r="G20" s="272">
        <v>412</v>
      </c>
      <c r="H20" s="272"/>
      <c r="I20" s="283" t="s">
        <v>905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19">
        <v>12</v>
      </c>
      <c r="B21" s="320">
        <v>44896</v>
      </c>
      <c r="C21" s="321"/>
      <c r="D21" s="322" t="s">
        <v>258</v>
      </c>
      <c r="E21" s="323" t="s">
        <v>542</v>
      </c>
      <c r="F21" s="324">
        <v>265</v>
      </c>
      <c r="G21" s="324">
        <v>247</v>
      </c>
      <c r="H21" s="324">
        <v>284</v>
      </c>
      <c r="I21" s="325" t="s">
        <v>906</v>
      </c>
      <c r="J21" s="267" t="s">
        <v>1020</v>
      </c>
      <c r="K21" s="267">
        <f t="shared" ref="K21" si="21">H21-F21</f>
        <v>19</v>
      </c>
      <c r="L21" s="326">
        <f t="shared" ref="L21" si="22">(F21*-0.7)/100</f>
        <v>-1.855</v>
      </c>
      <c r="M21" s="327">
        <f t="shared" ref="M21" si="23">(K21+L21)/F21</f>
        <v>6.4698113207547162E-2</v>
      </c>
      <c r="N21" s="267" t="s">
        <v>540</v>
      </c>
      <c r="O21" s="328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3">
        <v>44896</v>
      </c>
      <c r="C22" s="280"/>
      <c r="D22" s="281" t="s">
        <v>199</v>
      </c>
      <c r="E22" s="282" t="s">
        <v>542</v>
      </c>
      <c r="F22" s="272" t="s">
        <v>907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5">
        <v>14</v>
      </c>
      <c r="B23" s="344">
        <v>44900</v>
      </c>
      <c r="C23" s="358"/>
      <c r="D23" s="359" t="s">
        <v>200</v>
      </c>
      <c r="E23" s="360" t="s">
        <v>542</v>
      </c>
      <c r="F23" s="357">
        <v>1105</v>
      </c>
      <c r="G23" s="357">
        <v>1055</v>
      </c>
      <c r="H23" s="357">
        <v>1050</v>
      </c>
      <c r="I23" s="361" t="s">
        <v>941</v>
      </c>
      <c r="J23" s="301" t="s">
        <v>979</v>
      </c>
      <c r="K23" s="301">
        <f t="shared" ref="K23" si="24">H23-F23</f>
        <v>-55</v>
      </c>
      <c r="L23" s="362">
        <f t="shared" ref="L23" si="25">(F23*-0.7)/100</f>
        <v>-7.7350000000000003</v>
      </c>
      <c r="M23" s="363">
        <f t="shared" ref="M23" si="26">(K23+L23)/F23</f>
        <v>-5.67737556561086E-2</v>
      </c>
      <c r="N23" s="301" t="s">
        <v>552</v>
      </c>
      <c r="O23" s="364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3">
        <v>44901</v>
      </c>
      <c r="C24" s="280"/>
      <c r="D24" s="281" t="s">
        <v>365</v>
      </c>
      <c r="E24" s="282" t="s">
        <v>542</v>
      </c>
      <c r="F24" s="272" t="s">
        <v>958</v>
      </c>
      <c r="G24" s="272">
        <v>545</v>
      </c>
      <c r="H24" s="272"/>
      <c r="I24" s="283" t="s">
        <v>959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365">
        <v>16</v>
      </c>
      <c r="B25" s="344">
        <v>44901</v>
      </c>
      <c r="C25" s="358"/>
      <c r="D25" s="359" t="s">
        <v>446</v>
      </c>
      <c r="E25" s="360" t="s">
        <v>542</v>
      </c>
      <c r="F25" s="357">
        <v>122</v>
      </c>
      <c r="G25" s="357">
        <v>114.5</v>
      </c>
      <c r="H25" s="357">
        <v>113</v>
      </c>
      <c r="I25" s="361" t="s">
        <v>960</v>
      </c>
      <c r="J25" s="301" t="s">
        <v>1097</v>
      </c>
      <c r="K25" s="301">
        <f t="shared" ref="K25" si="27">H25-F25</f>
        <v>-9</v>
      </c>
      <c r="L25" s="362">
        <f t="shared" ref="L25" si="28">(F25*-0.7)/100</f>
        <v>-0.85399999999999987</v>
      </c>
      <c r="M25" s="363">
        <f t="shared" ref="M25" si="29">(K25+L25)/F25</f>
        <v>-8.0770491803278679E-2</v>
      </c>
      <c r="N25" s="301" t="s">
        <v>552</v>
      </c>
      <c r="O25" s="364">
        <v>44916</v>
      </c>
      <c r="P25" s="301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966</v>
      </c>
      <c r="G26" s="272">
        <v>104.5</v>
      </c>
      <c r="H26" s="272"/>
      <c r="I26" s="283" t="s">
        <v>967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951</v>
      </c>
      <c r="E27" s="282" t="s">
        <v>542</v>
      </c>
      <c r="F27" s="272" t="s">
        <v>972</v>
      </c>
      <c r="G27" s="272">
        <v>4270</v>
      </c>
      <c r="H27" s="272"/>
      <c r="I27" s="283" t="s">
        <v>973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980</v>
      </c>
      <c r="G28" s="272">
        <v>310</v>
      </c>
      <c r="H28" s="272"/>
      <c r="I28" s="283" t="s">
        <v>981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4">
        <v>1</v>
      </c>
      <c r="B38" s="329">
        <v>44888</v>
      </c>
      <c r="C38" s="321"/>
      <c r="D38" s="322" t="s">
        <v>767</v>
      </c>
      <c r="E38" s="323" t="s">
        <v>542</v>
      </c>
      <c r="F38" s="324">
        <v>1490</v>
      </c>
      <c r="G38" s="324">
        <v>1440</v>
      </c>
      <c r="H38" s="324">
        <v>1530</v>
      </c>
      <c r="I38" s="325" t="s">
        <v>874</v>
      </c>
      <c r="J38" s="267" t="s">
        <v>583</v>
      </c>
      <c r="K38" s="267">
        <f t="shared" ref="K38:K39" si="30">H38-F38</f>
        <v>40</v>
      </c>
      <c r="L38" s="326">
        <f t="shared" ref="L38:L39" si="31">(F38*-0.7)/100</f>
        <v>-10.43</v>
      </c>
      <c r="M38" s="327">
        <f t="shared" ref="M38:M39" si="32">(K38+L38)/F38</f>
        <v>1.9845637583892618E-2</v>
      </c>
      <c r="N38" s="267" t="s">
        <v>540</v>
      </c>
      <c r="O38" s="328">
        <v>44900</v>
      </c>
      <c r="P38" s="334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7">
        <v>2</v>
      </c>
      <c r="B39" s="343">
        <v>44888</v>
      </c>
      <c r="C39" s="358"/>
      <c r="D39" s="359" t="s">
        <v>64</v>
      </c>
      <c r="E39" s="360" t="s">
        <v>542</v>
      </c>
      <c r="F39" s="357">
        <v>1645</v>
      </c>
      <c r="G39" s="357">
        <v>1595</v>
      </c>
      <c r="H39" s="357">
        <v>1595</v>
      </c>
      <c r="I39" s="361" t="s">
        <v>891</v>
      </c>
      <c r="J39" s="301" t="s">
        <v>978</v>
      </c>
      <c r="K39" s="301">
        <f t="shared" si="30"/>
        <v>-50</v>
      </c>
      <c r="L39" s="362">
        <f t="shared" si="31"/>
        <v>-11.515000000000001</v>
      </c>
      <c r="M39" s="363">
        <f t="shared" si="32"/>
        <v>-3.7395136778115505E-2</v>
      </c>
      <c r="N39" s="301" t="s">
        <v>552</v>
      </c>
      <c r="O39" s="364">
        <v>44904</v>
      </c>
      <c r="P39" s="334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357">
        <v>3</v>
      </c>
      <c r="B40" s="343">
        <v>44888</v>
      </c>
      <c r="C40" s="358"/>
      <c r="D40" s="359" t="s">
        <v>71</v>
      </c>
      <c r="E40" s="360" t="s">
        <v>542</v>
      </c>
      <c r="F40" s="357">
        <v>106.5</v>
      </c>
      <c r="G40" s="357">
        <v>103.5</v>
      </c>
      <c r="H40" s="357">
        <v>103.5</v>
      </c>
      <c r="I40" s="361" t="s">
        <v>892</v>
      </c>
      <c r="J40" s="301" t="s">
        <v>1044</v>
      </c>
      <c r="K40" s="301">
        <f t="shared" ref="K40" si="33">H40-F40</f>
        <v>-3</v>
      </c>
      <c r="L40" s="362">
        <f t="shared" ref="L40" si="34">(F40*-0.7)/100</f>
        <v>-0.74549999999999994</v>
      </c>
      <c r="M40" s="363">
        <f t="shared" ref="M40" si="35">(K40+L40)/F40</f>
        <v>-3.5169014084507039E-2</v>
      </c>
      <c r="N40" s="301" t="s">
        <v>552</v>
      </c>
      <c r="O40" s="364">
        <v>44910</v>
      </c>
      <c r="P40" s="334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4">
        <v>4</v>
      </c>
      <c r="B41" s="329">
        <v>44897</v>
      </c>
      <c r="C41" s="321"/>
      <c r="D41" s="322" t="s">
        <v>208</v>
      </c>
      <c r="E41" s="323" t="s">
        <v>542</v>
      </c>
      <c r="F41" s="324">
        <v>773</v>
      </c>
      <c r="G41" s="324">
        <v>748</v>
      </c>
      <c r="H41" s="324">
        <v>795.5</v>
      </c>
      <c r="I41" s="325" t="s">
        <v>923</v>
      </c>
      <c r="J41" s="267" t="s">
        <v>945</v>
      </c>
      <c r="K41" s="267">
        <f t="shared" ref="K41" si="36">H41-F41</f>
        <v>22.5</v>
      </c>
      <c r="L41" s="326">
        <f t="shared" ref="L41" si="37">(F41*-0.7)/100</f>
        <v>-5.4109999999999987</v>
      </c>
      <c r="M41" s="327">
        <f t="shared" ref="M41" si="38">(K41+L41)/F41</f>
        <v>2.2107373868046575E-2</v>
      </c>
      <c r="N41" s="267" t="s">
        <v>540</v>
      </c>
      <c r="O41" s="328">
        <v>44900</v>
      </c>
      <c r="P41" s="334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4">
        <v>5</v>
      </c>
      <c r="B42" s="329">
        <v>44900</v>
      </c>
      <c r="C42" s="321"/>
      <c r="D42" s="322" t="s">
        <v>300</v>
      </c>
      <c r="E42" s="323" t="s">
        <v>542</v>
      </c>
      <c r="F42" s="324">
        <v>2035</v>
      </c>
      <c r="G42" s="324">
        <v>1960</v>
      </c>
      <c r="H42" s="324">
        <v>2090</v>
      </c>
      <c r="I42" s="325" t="s">
        <v>946</v>
      </c>
      <c r="J42" s="267" t="s">
        <v>678</v>
      </c>
      <c r="K42" s="267">
        <f t="shared" ref="K42" si="39">H42-F42</f>
        <v>55</v>
      </c>
      <c r="L42" s="326">
        <f t="shared" ref="L42" si="40">(F42*-0.7)/100</f>
        <v>-14.244999999999999</v>
      </c>
      <c r="M42" s="327">
        <f t="shared" ref="M42" si="41">(K42+L42)/F42</f>
        <v>2.0027027027027029E-2</v>
      </c>
      <c r="N42" s="267" t="s">
        <v>540</v>
      </c>
      <c r="O42" s="328">
        <v>44904</v>
      </c>
      <c r="P42" s="334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4">
        <v>6</v>
      </c>
      <c r="B43" s="329">
        <v>44904</v>
      </c>
      <c r="C43" s="321"/>
      <c r="D43" s="322" t="s">
        <v>240</v>
      </c>
      <c r="E43" s="323" t="s">
        <v>985</v>
      </c>
      <c r="F43" s="324">
        <v>157.5</v>
      </c>
      <c r="G43" s="324">
        <v>162.5</v>
      </c>
      <c r="H43" s="324">
        <v>154.75</v>
      </c>
      <c r="I43" s="325" t="s">
        <v>988</v>
      </c>
      <c r="J43" s="267" t="s">
        <v>989</v>
      </c>
      <c r="K43" s="267">
        <f>F43-H43</f>
        <v>2.75</v>
      </c>
      <c r="L43" s="326">
        <f>(F43*-0.07)/100</f>
        <v>-0.11025</v>
      </c>
      <c r="M43" s="327">
        <f t="shared" ref="M43:M45" si="42">(K43+L43)/F43</f>
        <v>1.6760317460317458E-2</v>
      </c>
      <c r="N43" s="267" t="s">
        <v>540</v>
      </c>
      <c r="O43" s="328">
        <v>44904</v>
      </c>
      <c r="P43" s="334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69" customFormat="1" ht="13.5" customHeight="1">
      <c r="A44" s="324">
        <v>7</v>
      </c>
      <c r="B44" s="329">
        <v>44907</v>
      </c>
      <c r="C44" s="321"/>
      <c r="D44" s="322" t="s">
        <v>147</v>
      </c>
      <c r="E44" s="323" t="s">
        <v>542</v>
      </c>
      <c r="F44" s="324">
        <v>3900</v>
      </c>
      <c r="G44" s="324">
        <v>3780</v>
      </c>
      <c r="H44" s="324">
        <v>4012.5</v>
      </c>
      <c r="I44" s="325" t="s">
        <v>1005</v>
      </c>
      <c r="J44" s="267" t="s">
        <v>1027</v>
      </c>
      <c r="K44" s="267">
        <f t="shared" ref="K44:K45" si="43">H44-F44</f>
        <v>112.5</v>
      </c>
      <c r="L44" s="326">
        <f t="shared" ref="L44:L45" si="44">(F44*-0.7)/100</f>
        <v>-27.3</v>
      </c>
      <c r="M44" s="327">
        <f t="shared" si="42"/>
        <v>2.1846153846153848E-2</v>
      </c>
      <c r="N44" s="267" t="s">
        <v>540</v>
      </c>
      <c r="O44" s="328">
        <v>44909</v>
      </c>
      <c r="P44" s="334"/>
      <c r="Q44" s="207"/>
      <c r="R44" s="237" t="s">
        <v>541</v>
      </c>
      <c r="S44" s="20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7"/>
      <c r="AJ44" s="368"/>
      <c r="AK44" s="368"/>
      <c r="AL44" s="368"/>
    </row>
    <row r="45" spans="1:38" s="369" customFormat="1" ht="13.5" customHeight="1">
      <c r="A45" s="357">
        <v>8</v>
      </c>
      <c r="B45" s="343">
        <v>44907</v>
      </c>
      <c r="C45" s="358"/>
      <c r="D45" s="359" t="s">
        <v>1006</v>
      </c>
      <c r="E45" s="360" t="s">
        <v>542</v>
      </c>
      <c r="F45" s="357">
        <v>1505</v>
      </c>
      <c r="G45" s="357">
        <v>1460</v>
      </c>
      <c r="H45" s="357">
        <v>1460</v>
      </c>
      <c r="I45" s="361" t="s">
        <v>1007</v>
      </c>
      <c r="J45" s="301" t="s">
        <v>1041</v>
      </c>
      <c r="K45" s="301">
        <f t="shared" si="43"/>
        <v>-45</v>
      </c>
      <c r="L45" s="362">
        <f t="shared" si="44"/>
        <v>-10.535</v>
      </c>
      <c r="M45" s="363">
        <f t="shared" si="42"/>
        <v>-3.6900332225913622E-2</v>
      </c>
      <c r="N45" s="301" t="s">
        <v>552</v>
      </c>
      <c r="O45" s="364">
        <v>44910</v>
      </c>
      <c r="P45" s="334"/>
      <c r="Q45" s="207"/>
      <c r="R45" s="237" t="s">
        <v>806</v>
      </c>
      <c r="S45" s="20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68"/>
      <c r="AK45" s="368"/>
      <c r="AL45" s="368"/>
    </row>
    <row r="46" spans="1:38" s="369" customFormat="1" ht="13.5" customHeight="1">
      <c r="A46" s="324">
        <v>9</v>
      </c>
      <c r="B46" s="329">
        <v>44907</v>
      </c>
      <c r="C46" s="321"/>
      <c r="D46" s="322" t="s">
        <v>300</v>
      </c>
      <c r="E46" s="323" t="s">
        <v>542</v>
      </c>
      <c r="F46" s="324">
        <v>2030</v>
      </c>
      <c r="G46" s="324">
        <v>1960</v>
      </c>
      <c r="H46" s="324">
        <v>2120</v>
      </c>
      <c r="I46" s="325" t="s">
        <v>946</v>
      </c>
      <c r="J46" s="267" t="s">
        <v>1022</v>
      </c>
      <c r="K46" s="267">
        <f t="shared" ref="K46" si="45">H46-F46</f>
        <v>90</v>
      </c>
      <c r="L46" s="326">
        <f t="shared" ref="L46" si="46">(F46*-0.7)/100</f>
        <v>-14.21</v>
      </c>
      <c r="M46" s="327">
        <f t="shared" ref="M46" si="47">(K46+L46)/F46</f>
        <v>3.7334975369458123E-2</v>
      </c>
      <c r="N46" s="267" t="s">
        <v>540</v>
      </c>
      <c r="O46" s="328">
        <v>44908</v>
      </c>
      <c r="P46" s="334"/>
      <c r="Q46" s="207"/>
      <c r="R46" s="237" t="s">
        <v>541</v>
      </c>
      <c r="S46" s="20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7"/>
      <c r="AJ46" s="368"/>
      <c r="AK46" s="368"/>
      <c r="AL46" s="368"/>
    </row>
    <row r="47" spans="1:38" s="369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1019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4"/>
      <c r="Q47" s="207"/>
      <c r="R47" s="237" t="s">
        <v>541</v>
      </c>
      <c r="S47" s="20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368"/>
      <c r="AK47" s="368"/>
      <c r="AL47" s="368"/>
    </row>
    <row r="48" spans="1:38" s="369" customFormat="1" ht="13.5" customHeight="1">
      <c r="A48" s="357">
        <v>11</v>
      </c>
      <c r="B48" s="343">
        <v>44910</v>
      </c>
      <c r="C48" s="358"/>
      <c r="D48" s="359" t="s">
        <v>102</v>
      </c>
      <c r="E48" s="360" t="s">
        <v>542</v>
      </c>
      <c r="F48" s="357">
        <v>141.5</v>
      </c>
      <c r="G48" s="357">
        <v>137.4</v>
      </c>
      <c r="H48" s="357">
        <v>137.4</v>
      </c>
      <c r="I48" s="361" t="s">
        <v>1034</v>
      </c>
      <c r="J48" s="301" t="s">
        <v>1045</v>
      </c>
      <c r="K48" s="301">
        <f t="shared" ref="K48:K49" si="48">H48-F48</f>
        <v>-4.0999999999999943</v>
      </c>
      <c r="L48" s="362">
        <f t="shared" ref="L48:L49" si="49">(F48*-0.7)/100</f>
        <v>-0.99049999999999994</v>
      </c>
      <c r="M48" s="363">
        <f t="shared" ref="M48:M49" si="50">(K48+L48)/F48</f>
        <v>-3.5975265017667804E-2</v>
      </c>
      <c r="N48" s="301" t="s">
        <v>552</v>
      </c>
      <c r="O48" s="364">
        <v>44911</v>
      </c>
      <c r="P48" s="334"/>
      <c r="Q48" s="207"/>
      <c r="R48" s="237" t="s">
        <v>541</v>
      </c>
      <c r="S48" s="20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7"/>
      <c r="AJ48" s="368"/>
      <c r="AK48" s="368"/>
      <c r="AL48" s="368"/>
    </row>
    <row r="49" spans="1:38" s="369" customFormat="1" ht="13.5" customHeight="1">
      <c r="A49" s="324">
        <v>12</v>
      </c>
      <c r="B49" s="329">
        <v>44910</v>
      </c>
      <c r="C49" s="321"/>
      <c r="D49" s="322" t="s">
        <v>767</v>
      </c>
      <c r="E49" s="323" t="s">
        <v>542</v>
      </c>
      <c r="F49" s="324">
        <v>1412.5</v>
      </c>
      <c r="G49" s="324">
        <v>1370</v>
      </c>
      <c r="H49" s="324">
        <v>1458</v>
      </c>
      <c r="I49" s="325" t="s">
        <v>1035</v>
      </c>
      <c r="J49" s="267" t="s">
        <v>1046</v>
      </c>
      <c r="K49" s="267">
        <f t="shared" si="48"/>
        <v>45.5</v>
      </c>
      <c r="L49" s="326">
        <f t="shared" si="49"/>
        <v>-9.8874999999999993</v>
      </c>
      <c r="M49" s="327">
        <f t="shared" si="50"/>
        <v>2.5212389380530973E-2</v>
      </c>
      <c r="N49" s="267" t="s">
        <v>540</v>
      </c>
      <c r="O49" s="328">
        <v>44911</v>
      </c>
      <c r="P49" s="334"/>
      <c r="Q49" s="207"/>
      <c r="R49" s="237" t="s">
        <v>541</v>
      </c>
      <c r="S49" s="20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368"/>
      <c r="AK49" s="368"/>
      <c r="AL49" s="368"/>
    </row>
    <row r="50" spans="1:38" s="369" customFormat="1" ht="13.5" customHeight="1">
      <c r="A50" s="272">
        <v>13</v>
      </c>
      <c r="B50" s="271">
        <v>44911</v>
      </c>
      <c r="C50" s="280"/>
      <c r="D50" s="281" t="s">
        <v>136</v>
      </c>
      <c r="E50" s="282" t="s">
        <v>542</v>
      </c>
      <c r="F50" s="272" t="s">
        <v>1047</v>
      </c>
      <c r="G50" s="272">
        <v>649</v>
      </c>
      <c r="H50" s="272"/>
      <c r="I50" s="283" t="s">
        <v>1048</v>
      </c>
      <c r="J50" s="273" t="s">
        <v>543</v>
      </c>
      <c r="K50" s="273"/>
      <c r="L50" s="274"/>
      <c r="M50" s="275"/>
      <c r="N50" s="273"/>
      <c r="O50" s="276"/>
      <c r="P50" s="334"/>
      <c r="Q50" s="207"/>
      <c r="R50" s="237"/>
      <c r="S50" s="20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7"/>
      <c r="AJ50" s="368"/>
      <c r="AK50" s="368"/>
      <c r="AL50" s="368"/>
    </row>
    <row r="51" spans="1:38" s="369" customFormat="1" ht="13.5" customHeight="1">
      <c r="A51" s="272">
        <v>14</v>
      </c>
      <c r="B51" s="271">
        <v>44915</v>
      </c>
      <c r="C51" s="280"/>
      <c r="D51" s="281" t="s">
        <v>300</v>
      </c>
      <c r="E51" s="282" t="s">
        <v>542</v>
      </c>
      <c r="F51" s="272" t="s">
        <v>1065</v>
      </c>
      <c r="G51" s="272">
        <v>1920</v>
      </c>
      <c r="H51" s="272"/>
      <c r="I51" s="283" t="s">
        <v>1066</v>
      </c>
      <c r="J51" s="273" t="s">
        <v>543</v>
      </c>
      <c r="K51" s="273"/>
      <c r="L51" s="274"/>
      <c r="M51" s="275"/>
      <c r="N51" s="273"/>
      <c r="O51" s="276"/>
      <c r="P51" s="334"/>
      <c r="Q51" s="207"/>
      <c r="R51" s="237"/>
      <c r="S51" s="20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7"/>
      <c r="AJ51" s="368"/>
      <c r="AK51" s="368"/>
      <c r="AL51" s="368"/>
    </row>
    <row r="52" spans="1:38" s="369" customFormat="1" ht="13.5" customHeight="1">
      <c r="A52" s="272">
        <v>15</v>
      </c>
      <c r="B52" s="271">
        <v>44916</v>
      </c>
      <c r="C52" s="280"/>
      <c r="D52" s="281" t="s">
        <v>263</v>
      </c>
      <c r="E52" s="282" t="s">
        <v>542</v>
      </c>
      <c r="F52" s="272" t="s">
        <v>1104</v>
      </c>
      <c r="G52" s="272">
        <v>870</v>
      </c>
      <c r="H52" s="272"/>
      <c r="I52" s="283" t="s">
        <v>1105</v>
      </c>
      <c r="J52" s="273" t="s">
        <v>543</v>
      </c>
      <c r="K52" s="273"/>
      <c r="L52" s="274"/>
      <c r="M52" s="275"/>
      <c r="N52" s="273"/>
      <c r="O52" s="276"/>
      <c r="P52" s="334"/>
      <c r="Q52" s="207"/>
      <c r="R52" s="237"/>
      <c r="S52" s="20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7"/>
      <c r="AJ52" s="368"/>
      <c r="AK52" s="368"/>
      <c r="AL52" s="368"/>
    </row>
    <row r="53" spans="1:38" s="279" customFormat="1" ht="15" customHeight="1">
      <c r="P53" s="334"/>
      <c r="Q53" s="207"/>
      <c r="R53" s="279" t="s">
        <v>541</v>
      </c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77"/>
      <c r="AJ53" s="278"/>
      <c r="AK53" s="278"/>
      <c r="AL53" s="278"/>
    </row>
    <row r="54" spans="1:38" ht="15" customHeight="1">
      <c r="A54" s="239"/>
      <c r="B54" s="240"/>
      <c r="C54" s="241"/>
      <c r="D54" s="242"/>
      <c r="E54" s="243"/>
      <c r="F54" s="243"/>
      <c r="G54" s="243"/>
      <c r="H54" s="243"/>
      <c r="I54" s="243"/>
      <c r="J54" s="244"/>
      <c r="K54" s="244"/>
      <c r="L54" s="245"/>
      <c r="M54" s="246"/>
      <c r="N54" s="244"/>
      <c r="O54" s="247"/>
      <c r="P54" s="41"/>
      <c r="Q54" s="207"/>
      <c r="R54" s="237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1"/>
      <c r="AI54" s="1"/>
      <c r="AJ54" s="1"/>
      <c r="AK54" s="1"/>
      <c r="AL54" s="1"/>
    </row>
    <row r="55" spans="1:38" ht="44.25" customHeight="1">
      <c r="A55" s="109" t="s">
        <v>544</v>
      </c>
      <c r="B55" s="130"/>
      <c r="C55" s="130"/>
      <c r="D55" s="1"/>
      <c r="E55" s="6"/>
      <c r="F55" s="6"/>
      <c r="G55" s="6"/>
      <c r="H55" s="6" t="s">
        <v>556</v>
      </c>
      <c r="I55" s="6"/>
      <c r="J55" s="6"/>
      <c r="K55" s="105"/>
      <c r="L55" s="132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15" t="s">
        <v>545</v>
      </c>
      <c r="B56" s="109"/>
      <c r="C56" s="109"/>
      <c r="D56" s="109"/>
      <c r="E56" s="41"/>
      <c r="F56" s="116" t="s">
        <v>546</v>
      </c>
      <c r="G56" s="54"/>
      <c r="H56" s="41"/>
      <c r="I56" s="54"/>
      <c r="J56" s="6"/>
      <c r="K56" s="133"/>
      <c r="L56" s="134"/>
      <c r="M56" s="6"/>
      <c r="N56" s="99"/>
      <c r="O56" s="135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5"/>
      <c r="B57" s="109"/>
      <c r="C57" s="109"/>
      <c r="D57" s="109"/>
      <c r="E57" s="6"/>
      <c r="F57" s="116" t="s">
        <v>548</v>
      </c>
      <c r="G57" s="54"/>
      <c r="H57" s="41"/>
      <c r="I57" s="54"/>
      <c r="J57" s="6"/>
      <c r="K57" s="133"/>
      <c r="L57" s="134"/>
      <c r="M57" s="6"/>
      <c r="N57" s="99"/>
      <c r="O57" s="135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1"/>
      <c r="K58" s="118"/>
      <c r="L58" s="119"/>
      <c r="M58" s="6"/>
      <c r="N58" s="12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6" t="s">
        <v>557</v>
      </c>
      <c r="B59" s="136"/>
      <c r="C59" s="136"/>
      <c r="D59" s="136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517</v>
      </c>
      <c r="C60" s="94"/>
      <c r="D60" s="95" t="s">
        <v>528</v>
      </c>
      <c r="E60" s="94" t="s">
        <v>529</v>
      </c>
      <c r="F60" s="94" t="s">
        <v>530</v>
      </c>
      <c r="G60" s="94" t="s">
        <v>550</v>
      </c>
      <c r="H60" s="94" t="s">
        <v>532</v>
      </c>
      <c r="I60" s="94" t="s">
        <v>533</v>
      </c>
      <c r="J60" s="93" t="s">
        <v>534</v>
      </c>
      <c r="K60" s="137" t="s">
        <v>558</v>
      </c>
      <c r="L60" s="96" t="s">
        <v>536</v>
      </c>
      <c r="M60" s="137" t="s">
        <v>559</v>
      </c>
      <c r="N60" s="94" t="s">
        <v>560</v>
      </c>
      <c r="O60" s="93" t="s">
        <v>538</v>
      </c>
      <c r="P60" s="95" t="s">
        <v>539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07" customFormat="1" ht="12.75" customHeight="1">
      <c r="A61" s="300">
        <v>1</v>
      </c>
      <c r="B61" s="305">
        <v>44888</v>
      </c>
      <c r="C61" s="345"/>
      <c r="D61" s="345" t="s">
        <v>889</v>
      </c>
      <c r="E61" s="300" t="s">
        <v>542</v>
      </c>
      <c r="F61" s="300">
        <v>1960</v>
      </c>
      <c r="G61" s="300">
        <v>1920</v>
      </c>
      <c r="H61" s="346">
        <v>1925</v>
      </c>
      <c r="I61" s="346" t="s">
        <v>890</v>
      </c>
      <c r="J61" s="301" t="s">
        <v>977</v>
      </c>
      <c r="K61" s="302">
        <f t="shared" ref="K61" si="51">H61-F61</f>
        <v>-35</v>
      </c>
      <c r="L61" s="303">
        <f t="shared" ref="L61" si="52">(H61*N61)*0.07%</f>
        <v>539.00000000000011</v>
      </c>
      <c r="M61" s="304">
        <f t="shared" ref="M61" si="53">(K61*N61)-L61</f>
        <v>-14539</v>
      </c>
      <c r="N61" s="302">
        <v>400</v>
      </c>
      <c r="O61" s="301" t="s">
        <v>552</v>
      </c>
      <c r="P61" s="305">
        <v>44902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2</v>
      </c>
      <c r="B62" s="329">
        <v>44890</v>
      </c>
      <c r="C62" s="293"/>
      <c r="D62" s="293" t="s">
        <v>894</v>
      </c>
      <c r="E62" s="287" t="s">
        <v>542</v>
      </c>
      <c r="F62" s="287">
        <v>2088</v>
      </c>
      <c r="G62" s="287">
        <v>2045</v>
      </c>
      <c r="H62" s="288">
        <v>2121</v>
      </c>
      <c r="I62" s="288" t="s">
        <v>895</v>
      </c>
      <c r="J62" s="267" t="s">
        <v>899</v>
      </c>
      <c r="K62" s="266">
        <f t="shared" ref="K62:K63" si="54">H62-F62</f>
        <v>33</v>
      </c>
      <c r="L62" s="268">
        <f t="shared" ref="L62:L63" si="55">(H62*N62)*0.07%</f>
        <v>445.41000000000008</v>
      </c>
      <c r="M62" s="269">
        <f t="shared" ref="M62:M63" si="56">(K62*N62)-L62</f>
        <v>9454.59</v>
      </c>
      <c r="N62" s="266">
        <v>300</v>
      </c>
      <c r="O62" s="267" t="s">
        <v>540</v>
      </c>
      <c r="P62" s="265">
        <v>44896</v>
      </c>
      <c r="Q62" s="209"/>
      <c r="R62" s="212" t="s">
        <v>806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87">
        <v>3</v>
      </c>
      <c r="B63" s="329">
        <v>44895</v>
      </c>
      <c r="C63" s="293"/>
      <c r="D63" s="293" t="s">
        <v>901</v>
      </c>
      <c r="E63" s="287" t="s">
        <v>542</v>
      </c>
      <c r="F63" s="287">
        <v>741.5</v>
      </c>
      <c r="G63" s="287">
        <v>730</v>
      </c>
      <c r="H63" s="288">
        <v>754</v>
      </c>
      <c r="I63" s="288" t="s">
        <v>902</v>
      </c>
      <c r="J63" s="267" t="s">
        <v>917</v>
      </c>
      <c r="K63" s="266">
        <f t="shared" si="54"/>
        <v>12.5</v>
      </c>
      <c r="L63" s="268">
        <f t="shared" si="55"/>
        <v>712.53000000000009</v>
      </c>
      <c r="M63" s="269">
        <f t="shared" si="56"/>
        <v>16162.47</v>
      </c>
      <c r="N63" s="266">
        <v>1350</v>
      </c>
      <c r="O63" s="267" t="s">
        <v>540</v>
      </c>
      <c r="P63" s="265">
        <v>44896</v>
      </c>
      <c r="Q63" s="209"/>
      <c r="R63" s="212" t="s">
        <v>806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4</v>
      </c>
      <c r="B64" s="320">
        <v>44896</v>
      </c>
      <c r="C64" s="293"/>
      <c r="D64" s="293" t="s">
        <v>908</v>
      </c>
      <c r="E64" s="287" t="s">
        <v>542</v>
      </c>
      <c r="F64" s="287">
        <v>1631</v>
      </c>
      <c r="G64" s="287">
        <v>1595</v>
      </c>
      <c r="H64" s="288">
        <v>1649</v>
      </c>
      <c r="I64" s="288" t="s">
        <v>969</v>
      </c>
      <c r="J64" s="267" t="s">
        <v>970</v>
      </c>
      <c r="K64" s="266">
        <f t="shared" ref="K64:K65" si="57">H64-F64</f>
        <v>18</v>
      </c>
      <c r="L64" s="268">
        <f t="shared" ref="L64:L65" si="58">(H64*N64)*0.07%</f>
        <v>404.00500000000005</v>
      </c>
      <c r="M64" s="269">
        <f t="shared" ref="M64:M65" si="59">(K64*N64)-L64</f>
        <v>5895.9949999999999</v>
      </c>
      <c r="N64" s="266">
        <v>350</v>
      </c>
      <c r="O64" s="267" t="s">
        <v>540</v>
      </c>
      <c r="P64" s="265">
        <v>44903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5</v>
      </c>
      <c r="B65" s="329">
        <v>44897</v>
      </c>
      <c r="C65" s="293"/>
      <c r="D65" s="293" t="s">
        <v>933</v>
      </c>
      <c r="E65" s="287" t="s">
        <v>542</v>
      </c>
      <c r="F65" s="287">
        <v>943</v>
      </c>
      <c r="G65" s="287">
        <v>922</v>
      </c>
      <c r="H65" s="288">
        <v>955</v>
      </c>
      <c r="I65" s="288" t="s">
        <v>934</v>
      </c>
      <c r="J65" s="267" t="s">
        <v>938</v>
      </c>
      <c r="K65" s="266">
        <f t="shared" si="57"/>
        <v>12</v>
      </c>
      <c r="L65" s="268">
        <f t="shared" si="58"/>
        <v>417.81250000000006</v>
      </c>
      <c r="M65" s="269">
        <f t="shared" si="59"/>
        <v>7082.1875</v>
      </c>
      <c r="N65" s="266">
        <v>625</v>
      </c>
      <c r="O65" s="267" t="s">
        <v>540</v>
      </c>
      <c r="P65" s="265">
        <v>44904</v>
      </c>
      <c r="Q65" s="209"/>
      <c r="R65" s="212" t="s">
        <v>806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87">
        <v>6</v>
      </c>
      <c r="B66" s="329">
        <v>44897</v>
      </c>
      <c r="C66" s="293"/>
      <c r="D66" s="293" t="s">
        <v>935</v>
      </c>
      <c r="E66" s="287" t="s">
        <v>542</v>
      </c>
      <c r="F66" s="287">
        <v>803.5</v>
      </c>
      <c r="G66" s="287">
        <v>788</v>
      </c>
      <c r="H66" s="288">
        <v>814</v>
      </c>
      <c r="I66" s="288" t="s">
        <v>936</v>
      </c>
      <c r="J66" s="267" t="s">
        <v>938</v>
      </c>
      <c r="K66" s="266">
        <f t="shared" ref="K66" si="60">H66-F66</f>
        <v>10.5</v>
      </c>
      <c r="L66" s="268">
        <f t="shared" ref="L66" si="61">(H66*N66)*0.07%</f>
        <v>541.31000000000006</v>
      </c>
      <c r="M66" s="269">
        <f t="shared" ref="M66" si="62">(K66*N66)-L66</f>
        <v>9433.69</v>
      </c>
      <c r="N66" s="266">
        <v>950</v>
      </c>
      <c r="O66" s="267" t="s">
        <v>540</v>
      </c>
      <c r="P66" s="265">
        <v>44904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7</v>
      </c>
      <c r="B67" s="329">
        <v>44900</v>
      </c>
      <c r="C67" s="293"/>
      <c r="D67" s="293" t="s">
        <v>942</v>
      </c>
      <c r="E67" s="287" t="s">
        <v>542</v>
      </c>
      <c r="F67" s="287">
        <v>18735</v>
      </c>
      <c r="G67" s="287">
        <v>18590</v>
      </c>
      <c r="H67" s="288">
        <v>18850</v>
      </c>
      <c r="I67" s="288" t="s">
        <v>943</v>
      </c>
      <c r="J67" s="267" t="s">
        <v>944</v>
      </c>
      <c r="K67" s="266">
        <f t="shared" ref="K67" si="63">H67-F67</f>
        <v>115</v>
      </c>
      <c r="L67" s="268">
        <f t="shared" ref="L67" si="64">(H67*N67)*0.07%</f>
        <v>659.75000000000011</v>
      </c>
      <c r="M67" s="269">
        <f t="shared" ref="M67" si="65">(K67*N67)-L67</f>
        <v>5090.25</v>
      </c>
      <c r="N67" s="266">
        <v>50</v>
      </c>
      <c r="O67" s="267" t="s">
        <v>540</v>
      </c>
      <c r="P67" s="265">
        <v>44900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300">
        <v>8</v>
      </c>
      <c r="B68" s="344">
        <v>44901</v>
      </c>
      <c r="C68" s="345"/>
      <c r="D68" s="345" t="s">
        <v>954</v>
      </c>
      <c r="E68" s="300" t="s">
        <v>542</v>
      </c>
      <c r="F68" s="300">
        <v>6770</v>
      </c>
      <c r="G68" s="300">
        <v>6650</v>
      </c>
      <c r="H68" s="346">
        <v>6660</v>
      </c>
      <c r="I68" s="346" t="s">
        <v>955</v>
      </c>
      <c r="J68" s="301" t="s">
        <v>961</v>
      </c>
      <c r="K68" s="302">
        <f t="shared" ref="K68" si="66">H68-F68</f>
        <v>-110</v>
      </c>
      <c r="L68" s="303">
        <f t="shared" ref="L68" si="67">(H68*N68)*0.07%</f>
        <v>582.75000000000011</v>
      </c>
      <c r="M68" s="304">
        <f t="shared" ref="M68" si="68">(K68*N68)-L68</f>
        <v>-14332.75</v>
      </c>
      <c r="N68" s="302">
        <v>125</v>
      </c>
      <c r="O68" s="301" t="s">
        <v>552</v>
      </c>
      <c r="P68" s="305">
        <v>44902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300">
        <v>9</v>
      </c>
      <c r="B69" s="344">
        <v>44901</v>
      </c>
      <c r="C69" s="345"/>
      <c r="D69" s="345" t="s">
        <v>956</v>
      </c>
      <c r="E69" s="300" t="s">
        <v>542</v>
      </c>
      <c r="F69" s="300">
        <v>1730</v>
      </c>
      <c r="G69" s="300">
        <v>1679</v>
      </c>
      <c r="H69" s="346">
        <v>1679</v>
      </c>
      <c r="I69" s="346" t="s">
        <v>957</v>
      </c>
      <c r="J69" s="301" t="s">
        <v>1004</v>
      </c>
      <c r="K69" s="302">
        <f t="shared" ref="K69" si="69">H69-F69</f>
        <v>-51</v>
      </c>
      <c r="L69" s="303">
        <f t="shared" ref="L69" si="70">(H69*N69)*0.07%</f>
        <v>323.20750000000004</v>
      </c>
      <c r="M69" s="304">
        <f t="shared" ref="M69" si="71">(K69*N69)-L69</f>
        <v>-14348.2075</v>
      </c>
      <c r="N69" s="302">
        <v>275</v>
      </c>
      <c r="O69" s="301" t="s">
        <v>552</v>
      </c>
      <c r="P69" s="305">
        <v>44907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287">
        <v>10</v>
      </c>
      <c r="B70" s="329">
        <v>44902</v>
      </c>
      <c r="C70" s="293"/>
      <c r="D70" s="293" t="s">
        <v>942</v>
      </c>
      <c r="E70" s="287" t="s">
        <v>542</v>
      </c>
      <c r="F70" s="287">
        <v>18680</v>
      </c>
      <c r="G70" s="287">
        <v>18490</v>
      </c>
      <c r="H70" s="288">
        <v>18730</v>
      </c>
      <c r="I70" s="288" t="s">
        <v>943</v>
      </c>
      <c r="J70" s="267" t="s">
        <v>971</v>
      </c>
      <c r="K70" s="266">
        <f t="shared" ref="K70:K71" si="72">H70-F70</f>
        <v>50</v>
      </c>
      <c r="L70" s="268">
        <f t="shared" ref="L70:L71" si="73">(H70*N70)*0.07%</f>
        <v>655.55000000000007</v>
      </c>
      <c r="M70" s="269">
        <f t="shared" ref="M70:M71" si="74">(K70*N70)-L70</f>
        <v>1844.4499999999998</v>
      </c>
      <c r="N70" s="266">
        <v>50</v>
      </c>
      <c r="O70" s="267" t="s">
        <v>540</v>
      </c>
      <c r="P70" s="265">
        <v>44903</v>
      </c>
      <c r="Q70" s="209"/>
      <c r="R70" s="212" t="s">
        <v>541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300">
        <v>11</v>
      </c>
      <c r="B71" s="343">
        <v>44904</v>
      </c>
      <c r="C71" s="345"/>
      <c r="D71" s="345" t="s">
        <v>982</v>
      </c>
      <c r="E71" s="300" t="s">
        <v>542</v>
      </c>
      <c r="F71" s="300">
        <v>4755</v>
      </c>
      <c r="G71" s="300">
        <v>4645</v>
      </c>
      <c r="H71" s="346">
        <v>4645</v>
      </c>
      <c r="I71" s="346" t="s">
        <v>983</v>
      </c>
      <c r="J71" s="301" t="s">
        <v>1040</v>
      </c>
      <c r="K71" s="302">
        <f t="shared" si="72"/>
        <v>-110</v>
      </c>
      <c r="L71" s="303">
        <f t="shared" si="73"/>
        <v>406.43750000000006</v>
      </c>
      <c r="M71" s="304">
        <f t="shared" si="74"/>
        <v>-14156.4375</v>
      </c>
      <c r="N71" s="302">
        <v>125</v>
      </c>
      <c r="O71" s="301" t="s">
        <v>552</v>
      </c>
      <c r="P71" s="305">
        <v>44910</v>
      </c>
      <c r="Q71" s="209"/>
      <c r="R71" s="212" t="s">
        <v>541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87">
        <v>12</v>
      </c>
      <c r="B72" s="329">
        <v>44904</v>
      </c>
      <c r="C72" s="293"/>
      <c r="D72" s="293" t="s">
        <v>993</v>
      </c>
      <c r="E72" s="287" t="s">
        <v>542</v>
      </c>
      <c r="F72" s="287">
        <v>341.5</v>
      </c>
      <c r="G72" s="287">
        <v>334</v>
      </c>
      <c r="H72" s="288">
        <v>347.5</v>
      </c>
      <c r="I72" s="288" t="s">
        <v>994</v>
      </c>
      <c r="J72" s="267" t="s">
        <v>940</v>
      </c>
      <c r="K72" s="266">
        <f t="shared" ref="K72" si="75">H72-F72</f>
        <v>6</v>
      </c>
      <c r="L72" s="268">
        <f t="shared" ref="L72" si="76">(H72*N72)*0.07%</f>
        <v>389.20000000000005</v>
      </c>
      <c r="M72" s="269">
        <f t="shared" ref="M72" si="77">(K72*N72)-L72</f>
        <v>9210.7999999999993</v>
      </c>
      <c r="N72" s="266">
        <v>1600</v>
      </c>
      <c r="O72" s="267" t="s">
        <v>540</v>
      </c>
      <c r="P72" s="265">
        <v>44908</v>
      </c>
      <c r="Q72" s="209"/>
      <c r="R72" s="212" t="s">
        <v>541</v>
      </c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287">
        <v>13</v>
      </c>
      <c r="B73" s="329">
        <v>44904</v>
      </c>
      <c r="C73" s="293"/>
      <c r="D73" s="293" t="s">
        <v>995</v>
      </c>
      <c r="E73" s="287" t="s">
        <v>542</v>
      </c>
      <c r="F73" s="287">
        <v>722</v>
      </c>
      <c r="G73" s="287">
        <v>707</v>
      </c>
      <c r="H73" s="288">
        <v>732.5</v>
      </c>
      <c r="I73" s="288" t="s">
        <v>996</v>
      </c>
      <c r="J73" s="267" t="s">
        <v>938</v>
      </c>
      <c r="K73" s="266">
        <f t="shared" ref="K73:K74" si="78">H73-F73</f>
        <v>10.5</v>
      </c>
      <c r="L73" s="268">
        <f t="shared" ref="L73:L74" si="79">(H73*N73)*0.07%</f>
        <v>461.47500000000008</v>
      </c>
      <c r="M73" s="269">
        <f t="shared" ref="M73:M74" si="80">(K73*N73)-L73</f>
        <v>8988.5249999999996</v>
      </c>
      <c r="N73" s="266">
        <v>900</v>
      </c>
      <c r="O73" s="267" t="s">
        <v>540</v>
      </c>
      <c r="P73" s="265">
        <v>44909</v>
      </c>
      <c r="Q73" s="209"/>
      <c r="R73" s="212" t="s">
        <v>806</v>
      </c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300">
        <v>14</v>
      </c>
      <c r="B74" s="343">
        <v>44904</v>
      </c>
      <c r="C74" s="345"/>
      <c r="D74" s="345" t="s">
        <v>933</v>
      </c>
      <c r="E74" s="300" t="s">
        <v>542</v>
      </c>
      <c r="F74" s="300">
        <v>938</v>
      </c>
      <c r="G74" s="300">
        <v>917</v>
      </c>
      <c r="H74" s="346">
        <v>917</v>
      </c>
      <c r="I74" s="346" t="s">
        <v>997</v>
      </c>
      <c r="J74" s="301" t="s">
        <v>1071</v>
      </c>
      <c r="K74" s="302">
        <f t="shared" si="78"/>
        <v>-21</v>
      </c>
      <c r="L74" s="303">
        <f t="shared" si="79"/>
        <v>401.18750000000006</v>
      </c>
      <c r="M74" s="304">
        <f t="shared" si="80"/>
        <v>-13526.1875</v>
      </c>
      <c r="N74" s="302">
        <v>625</v>
      </c>
      <c r="O74" s="301" t="s">
        <v>552</v>
      </c>
      <c r="P74" s="305">
        <v>44911</v>
      </c>
      <c r="Q74" s="209"/>
      <c r="R74" s="212" t="s">
        <v>806</v>
      </c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300">
        <v>15</v>
      </c>
      <c r="B75" s="343">
        <v>44907</v>
      </c>
      <c r="C75" s="345"/>
      <c r="D75" s="345" t="s">
        <v>1001</v>
      </c>
      <c r="E75" s="300" t="s">
        <v>542</v>
      </c>
      <c r="F75" s="300">
        <v>926</v>
      </c>
      <c r="G75" s="300">
        <v>914</v>
      </c>
      <c r="H75" s="346">
        <v>914</v>
      </c>
      <c r="I75" s="346" t="s">
        <v>1002</v>
      </c>
      <c r="J75" s="301" t="s">
        <v>1003</v>
      </c>
      <c r="K75" s="302">
        <f t="shared" ref="K75:K77" si="81">H75-F75</f>
        <v>-12</v>
      </c>
      <c r="L75" s="303">
        <f t="shared" ref="L75:L77" si="82">(H75*N75)*0.07%</f>
        <v>639.80000000000007</v>
      </c>
      <c r="M75" s="304">
        <f t="shared" ref="M75:M77" si="83">(K75*N75)-L75</f>
        <v>-12639.8</v>
      </c>
      <c r="N75" s="302">
        <v>1000</v>
      </c>
      <c r="O75" s="301" t="s">
        <v>552</v>
      </c>
      <c r="P75" s="305">
        <v>44907</v>
      </c>
      <c r="Q75" s="209"/>
      <c r="R75" s="212" t="s">
        <v>806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16</v>
      </c>
      <c r="B76" s="343">
        <v>44907</v>
      </c>
      <c r="C76" s="345"/>
      <c r="D76" s="359" t="s">
        <v>1008</v>
      </c>
      <c r="E76" s="360" t="s">
        <v>542</v>
      </c>
      <c r="F76" s="357">
        <v>2634</v>
      </c>
      <c r="G76" s="357">
        <v>2584</v>
      </c>
      <c r="H76" s="357">
        <v>2584</v>
      </c>
      <c r="I76" s="361" t="s">
        <v>1009</v>
      </c>
      <c r="J76" s="301" t="s">
        <v>1042</v>
      </c>
      <c r="K76" s="302">
        <f t="shared" si="81"/>
        <v>-50</v>
      </c>
      <c r="L76" s="303">
        <f t="shared" si="82"/>
        <v>452.20000000000005</v>
      </c>
      <c r="M76" s="304">
        <f t="shared" si="83"/>
        <v>-12952.2</v>
      </c>
      <c r="N76" s="302">
        <v>250</v>
      </c>
      <c r="O76" s="301" t="s">
        <v>552</v>
      </c>
      <c r="P76" s="305">
        <v>44910</v>
      </c>
      <c r="Q76" s="209"/>
      <c r="R76" s="212" t="s">
        <v>541</v>
      </c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300">
        <v>17</v>
      </c>
      <c r="B77" s="343">
        <v>44907</v>
      </c>
      <c r="C77" s="345"/>
      <c r="D77" s="345" t="s">
        <v>1010</v>
      </c>
      <c r="E77" s="300" t="s">
        <v>542</v>
      </c>
      <c r="F77" s="300">
        <v>1045</v>
      </c>
      <c r="G77" s="300">
        <v>1019</v>
      </c>
      <c r="H77" s="346">
        <v>1019</v>
      </c>
      <c r="I77" s="346" t="s">
        <v>1011</v>
      </c>
      <c r="J77" s="301" t="s">
        <v>1050</v>
      </c>
      <c r="K77" s="302">
        <f t="shared" si="81"/>
        <v>-26</v>
      </c>
      <c r="L77" s="303">
        <f t="shared" si="82"/>
        <v>356.65000000000003</v>
      </c>
      <c r="M77" s="304">
        <f t="shared" si="83"/>
        <v>-13356.65</v>
      </c>
      <c r="N77" s="302">
        <v>500</v>
      </c>
      <c r="O77" s="301" t="s">
        <v>552</v>
      </c>
      <c r="P77" s="305">
        <v>44911</v>
      </c>
      <c r="Q77" s="209"/>
      <c r="R77" s="212" t="s">
        <v>541</v>
      </c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s="207" customFormat="1" ht="12.75" customHeight="1">
      <c r="A78" s="300">
        <v>18</v>
      </c>
      <c r="B78" s="343">
        <v>44908</v>
      </c>
      <c r="C78" s="345"/>
      <c r="D78" s="345" t="s">
        <v>1023</v>
      </c>
      <c r="E78" s="300" t="s">
        <v>542</v>
      </c>
      <c r="F78" s="300">
        <v>3015</v>
      </c>
      <c r="G78" s="300">
        <v>2965</v>
      </c>
      <c r="H78" s="346">
        <v>2965</v>
      </c>
      <c r="I78" s="346" t="s">
        <v>1024</v>
      </c>
      <c r="J78" s="301" t="s">
        <v>1042</v>
      </c>
      <c r="K78" s="302">
        <f t="shared" ref="K78:K80" si="84">H78-F78</f>
        <v>-50</v>
      </c>
      <c r="L78" s="303">
        <f t="shared" ref="L78:L80" si="85">(H78*N78)*0.07%</f>
        <v>518.87500000000011</v>
      </c>
      <c r="M78" s="304">
        <f t="shared" ref="M78:M80" si="86">(K78*N78)-L78</f>
        <v>-13018.875</v>
      </c>
      <c r="N78" s="302">
        <v>250</v>
      </c>
      <c r="O78" s="301" t="s">
        <v>552</v>
      </c>
      <c r="P78" s="305">
        <v>44910</v>
      </c>
      <c r="Q78" s="209"/>
      <c r="R78" s="212" t="s">
        <v>541</v>
      </c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43"/>
      <c r="AG78" s="240"/>
      <c r="AH78" s="209"/>
      <c r="AI78" s="209"/>
      <c r="AJ78" s="243"/>
      <c r="AK78" s="243"/>
      <c r="AL78" s="243"/>
    </row>
    <row r="79" spans="1:38" s="207" customFormat="1" ht="12.75" customHeight="1">
      <c r="A79" s="300">
        <v>19</v>
      </c>
      <c r="B79" s="343">
        <v>44909</v>
      </c>
      <c r="C79" s="345"/>
      <c r="D79" s="345" t="s">
        <v>908</v>
      </c>
      <c r="E79" s="300" t="s">
        <v>542</v>
      </c>
      <c r="F79" s="300">
        <v>1607.5</v>
      </c>
      <c r="G79" s="300">
        <v>1570</v>
      </c>
      <c r="H79" s="346">
        <v>1570</v>
      </c>
      <c r="I79" s="346" t="s">
        <v>1029</v>
      </c>
      <c r="J79" s="301" t="s">
        <v>1043</v>
      </c>
      <c r="K79" s="302">
        <f t="shared" si="84"/>
        <v>-37.5</v>
      </c>
      <c r="L79" s="303">
        <f t="shared" si="85"/>
        <v>384.65000000000003</v>
      </c>
      <c r="M79" s="304">
        <f t="shared" si="86"/>
        <v>-13509.65</v>
      </c>
      <c r="N79" s="302">
        <v>350</v>
      </c>
      <c r="O79" s="301" t="s">
        <v>552</v>
      </c>
      <c r="P79" s="305">
        <v>44910</v>
      </c>
      <c r="Q79" s="209"/>
      <c r="R79" s="212" t="s">
        <v>806</v>
      </c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43"/>
      <c r="AG79" s="240"/>
      <c r="AH79" s="209"/>
      <c r="AI79" s="209"/>
      <c r="AJ79" s="243"/>
      <c r="AK79" s="243"/>
      <c r="AL79" s="243"/>
    </row>
    <row r="80" spans="1:38" s="376" customFormat="1" ht="12.75" customHeight="1">
      <c r="A80" s="331">
        <v>20</v>
      </c>
      <c r="B80" s="265">
        <v>44915</v>
      </c>
      <c r="C80" s="330"/>
      <c r="D80" s="330" t="s">
        <v>1069</v>
      </c>
      <c r="E80" s="331" t="s">
        <v>542</v>
      </c>
      <c r="F80" s="331">
        <v>752</v>
      </c>
      <c r="G80" s="331">
        <v>742</v>
      </c>
      <c r="H80" s="266">
        <v>763</v>
      </c>
      <c r="I80" s="266" t="s">
        <v>1070</v>
      </c>
      <c r="J80" s="267" t="s">
        <v>937</v>
      </c>
      <c r="K80" s="266">
        <f t="shared" si="84"/>
        <v>11</v>
      </c>
      <c r="L80" s="268">
        <f t="shared" si="85"/>
        <v>694.33000000000015</v>
      </c>
      <c r="M80" s="269">
        <f t="shared" si="86"/>
        <v>13605.67</v>
      </c>
      <c r="N80" s="266">
        <v>1300</v>
      </c>
      <c r="O80" s="267" t="s">
        <v>540</v>
      </c>
      <c r="P80" s="265">
        <v>44916</v>
      </c>
      <c r="Q80" s="209"/>
      <c r="R80" s="212"/>
      <c r="S80" s="206"/>
      <c r="T80" s="366"/>
      <c r="U80" s="36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74"/>
      <c r="AG80" s="375"/>
      <c r="AH80" s="373"/>
      <c r="AI80" s="373"/>
      <c r="AJ80" s="374"/>
      <c r="AK80" s="374"/>
      <c r="AL80" s="374"/>
    </row>
    <row r="81" spans="1:38" s="376" customFormat="1" ht="12.75" customHeight="1">
      <c r="A81" s="331">
        <v>21</v>
      </c>
      <c r="B81" s="265">
        <v>44916</v>
      </c>
      <c r="C81" s="330"/>
      <c r="D81" s="330" t="s">
        <v>1101</v>
      </c>
      <c r="E81" s="331" t="s">
        <v>542</v>
      </c>
      <c r="F81" s="331">
        <v>1093</v>
      </c>
      <c r="G81" s="331">
        <v>1075</v>
      </c>
      <c r="H81" s="266">
        <v>1109.5</v>
      </c>
      <c r="I81" s="266" t="s">
        <v>1102</v>
      </c>
      <c r="J81" s="267" t="s">
        <v>1103</v>
      </c>
      <c r="K81" s="266">
        <f t="shared" ref="K81" si="87">H81-F81</f>
        <v>16.5</v>
      </c>
      <c r="L81" s="268">
        <f t="shared" ref="L81" si="88">(H81*N81)*0.07%</f>
        <v>504.82250000000005</v>
      </c>
      <c r="M81" s="269">
        <f t="shared" ref="M81" si="89">(K81*N81)-L81</f>
        <v>10220.1775</v>
      </c>
      <c r="N81" s="266">
        <v>650</v>
      </c>
      <c r="O81" s="267" t="s">
        <v>540</v>
      </c>
      <c r="P81" s="265">
        <v>44916</v>
      </c>
      <c r="Q81" s="209"/>
      <c r="R81" s="212"/>
      <c r="S81" s="20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74"/>
      <c r="AG81" s="375"/>
      <c r="AH81" s="373"/>
      <c r="AI81" s="373"/>
      <c r="AJ81" s="374"/>
      <c r="AK81" s="374"/>
      <c r="AL81" s="374"/>
    </row>
    <row r="82" spans="1:38" s="376" customFormat="1" ht="12.75" customHeight="1">
      <c r="A82" s="210"/>
      <c r="B82" s="208"/>
      <c r="C82" s="252"/>
      <c r="D82" s="252"/>
      <c r="E82" s="210"/>
      <c r="F82" s="210"/>
      <c r="G82" s="210"/>
      <c r="H82" s="211"/>
      <c r="I82" s="211"/>
      <c r="J82" s="236"/>
      <c r="K82" s="252"/>
      <c r="L82" s="210"/>
      <c r="M82" s="210"/>
      <c r="N82" s="210"/>
      <c r="O82" s="211"/>
      <c r="P82" s="211"/>
      <c r="Q82" s="209"/>
      <c r="R82" s="212"/>
      <c r="S82" s="206"/>
      <c r="T82" s="366"/>
      <c r="U82" s="366"/>
      <c r="V82" s="366"/>
      <c r="W82" s="366"/>
      <c r="X82" s="366"/>
      <c r="Y82" s="366"/>
      <c r="Z82" s="366"/>
      <c r="AA82" s="366"/>
      <c r="AB82" s="366"/>
      <c r="AC82" s="366"/>
      <c r="AD82" s="366"/>
      <c r="AE82" s="366"/>
      <c r="AF82" s="374"/>
      <c r="AG82" s="375"/>
      <c r="AH82" s="373"/>
      <c r="AI82" s="373"/>
      <c r="AJ82" s="374"/>
      <c r="AK82" s="374"/>
      <c r="AL82" s="374"/>
    </row>
    <row r="83" spans="1:38" s="207" customFormat="1" ht="12.75" customHeight="1">
      <c r="A83" s="210"/>
      <c r="B83" s="208"/>
      <c r="C83" s="252"/>
      <c r="D83" s="252"/>
      <c r="E83" s="210"/>
      <c r="F83" s="210"/>
      <c r="G83" s="210"/>
      <c r="H83" s="211"/>
      <c r="I83" s="211"/>
      <c r="J83" s="236"/>
      <c r="K83" s="252"/>
      <c r="L83" s="210"/>
      <c r="M83" s="210"/>
      <c r="N83" s="210"/>
      <c r="O83" s="211"/>
      <c r="P83" s="211"/>
      <c r="Q83" s="209"/>
      <c r="R83" s="212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43"/>
      <c r="AG83" s="240"/>
      <c r="AH83" s="209"/>
      <c r="AI83" s="209"/>
      <c r="AJ83" s="243"/>
      <c r="AK83" s="243"/>
      <c r="AL83" s="243"/>
    </row>
    <row r="84" spans="1:38" ht="13.5" customHeight="1">
      <c r="A84" s="243"/>
      <c r="B84" s="240"/>
      <c r="C84" s="209"/>
      <c r="D84" s="209"/>
      <c r="E84" s="243"/>
      <c r="F84" s="243"/>
      <c r="G84" s="243"/>
      <c r="H84" s="244"/>
      <c r="I84" s="244"/>
      <c r="J84" s="262"/>
      <c r="K84" s="244"/>
      <c r="L84" s="245"/>
      <c r="M84" s="263"/>
      <c r="N84" s="244"/>
      <c r="O84" s="264"/>
      <c r="P84" s="247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97"/>
      <c r="B85" s="98"/>
      <c r="C85" s="130"/>
      <c r="D85" s="138"/>
      <c r="E85" s="139"/>
      <c r="F85" s="97"/>
      <c r="G85" s="97"/>
      <c r="H85" s="97"/>
      <c r="I85" s="131"/>
      <c r="J85" s="131"/>
      <c r="K85" s="131"/>
      <c r="L85" s="131"/>
      <c r="M85" s="131"/>
      <c r="N85" s="131"/>
      <c r="O85" s="131"/>
      <c r="P85" s="131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12.75" customHeight="1">
      <c r="A86" s="140"/>
      <c r="B86" s="98"/>
      <c r="C86" s="99"/>
      <c r="D86" s="141"/>
      <c r="E86" s="102"/>
      <c r="F86" s="102"/>
      <c r="G86" s="102"/>
      <c r="H86" s="102"/>
      <c r="I86" s="102"/>
      <c r="J86" s="6"/>
      <c r="K86" s="102"/>
      <c r="L86" s="102"/>
      <c r="M86" s="6"/>
      <c r="N86" s="1"/>
      <c r="O86" s="99"/>
      <c r="P86" s="41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38.25" customHeight="1">
      <c r="A87" s="142" t="s">
        <v>562</v>
      </c>
      <c r="B87" s="142"/>
      <c r="C87" s="142"/>
      <c r="D87" s="142"/>
      <c r="E87" s="143"/>
      <c r="F87" s="102"/>
      <c r="G87" s="102"/>
      <c r="H87" s="102"/>
      <c r="I87" s="102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>
      <c r="A88" s="94" t="s">
        <v>16</v>
      </c>
      <c r="B88" s="94" t="s">
        <v>517</v>
      </c>
      <c r="C88" s="94"/>
      <c r="D88" s="95" t="s">
        <v>528</v>
      </c>
      <c r="E88" s="94" t="s">
        <v>529</v>
      </c>
      <c r="F88" s="94" t="s">
        <v>530</v>
      </c>
      <c r="G88" s="94" t="s">
        <v>550</v>
      </c>
      <c r="H88" s="94" t="s">
        <v>532</v>
      </c>
      <c r="I88" s="94" t="s">
        <v>533</v>
      </c>
      <c r="J88" s="93" t="s">
        <v>534</v>
      </c>
      <c r="K88" s="93" t="s">
        <v>563</v>
      </c>
      <c r="L88" s="96" t="s">
        <v>536</v>
      </c>
      <c r="M88" s="137" t="s">
        <v>559</v>
      </c>
      <c r="N88" s="94" t="s">
        <v>560</v>
      </c>
      <c r="O88" s="94" t="s">
        <v>538</v>
      </c>
      <c r="P88" s="95" t="s">
        <v>539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s="207" customFormat="1" ht="15.6" customHeight="1">
      <c r="A89" s="300">
        <v>1</v>
      </c>
      <c r="B89" s="305">
        <v>44895</v>
      </c>
      <c r="C89" s="306"/>
      <c r="D89" s="306" t="s">
        <v>900</v>
      </c>
      <c r="E89" s="307" t="s">
        <v>542</v>
      </c>
      <c r="F89" s="307">
        <v>48</v>
      </c>
      <c r="G89" s="307">
        <v>10</v>
      </c>
      <c r="H89" s="302">
        <v>10</v>
      </c>
      <c r="I89" s="302" t="s">
        <v>879</v>
      </c>
      <c r="J89" s="301" t="s">
        <v>949</v>
      </c>
      <c r="K89" s="302">
        <f t="shared" ref="K89:K90" si="90">H89-F89</f>
        <v>-38</v>
      </c>
      <c r="L89" s="303">
        <v>100</v>
      </c>
      <c r="M89" s="304">
        <f t="shared" ref="M89:M90" si="91">(K89*N89)-L89</f>
        <v>-2000</v>
      </c>
      <c r="N89" s="302">
        <v>50</v>
      </c>
      <c r="O89" s="301" t="s">
        <v>552</v>
      </c>
      <c r="P89" s="305">
        <v>44896</v>
      </c>
      <c r="Q89" s="206"/>
      <c r="R89" s="212" t="s">
        <v>541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2</v>
      </c>
      <c r="B90" s="342">
        <v>44896</v>
      </c>
      <c r="C90" s="330"/>
      <c r="D90" s="330" t="s">
        <v>909</v>
      </c>
      <c r="E90" s="331" t="s">
        <v>542</v>
      </c>
      <c r="F90" s="331">
        <v>78</v>
      </c>
      <c r="G90" s="331">
        <v>40</v>
      </c>
      <c r="H90" s="266">
        <v>99</v>
      </c>
      <c r="I90" s="266" t="s">
        <v>910</v>
      </c>
      <c r="J90" s="267" t="s">
        <v>553</v>
      </c>
      <c r="K90" s="266">
        <f t="shared" si="90"/>
        <v>21</v>
      </c>
      <c r="L90" s="268">
        <v>100</v>
      </c>
      <c r="M90" s="269">
        <f t="shared" si="91"/>
        <v>950</v>
      </c>
      <c r="N90" s="266">
        <v>50</v>
      </c>
      <c r="O90" s="267" t="s">
        <v>540</v>
      </c>
      <c r="P90" s="265">
        <v>44896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300">
        <v>3</v>
      </c>
      <c r="B91" s="341">
        <v>44896</v>
      </c>
      <c r="C91" s="306"/>
      <c r="D91" s="306" t="s">
        <v>911</v>
      </c>
      <c r="E91" s="307" t="s">
        <v>542</v>
      </c>
      <c r="F91" s="307">
        <v>11</v>
      </c>
      <c r="G91" s="307">
        <v>0</v>
      </c>
      <c r="H91" s="302">
        <v>0</v>
      </c>
      <c r="I91" s="302" t="s">
        <v>912</v>
      </c>
      <c r="J91" s="301" t="s">
        <v>918</v>
      </c>
      <c r="K91" s="302">
        <f t="shared" ref="K91:K92" si="92">H91-F91</f>
        <v>-11</v>
      </c>
      <c r="L91" s="303">
        <v>100</v>
      </c>
      <c r="M91" s="304">
        <f t="shared" ref="M91:M92" si="93">(K91*N91)-L91</f>
        <v>-650</v>
      </c>
      <c r="N91" s="302">
        <v>50</v>
      </c>
      <c r="O91" s="301" t="s">
        <v>552</v>
      </c>
      <c r="P91" s="305">
        <v>44896</v>
      </c>
      <c r="Q91" s="206"/>
      <c r="R91" s="212" t="s">
        <v>806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4</v>
      </c>
      <c r="B92" s="320">
        <v>44896</v>
      </c>
      <c r="C92" s="330"/>
      <c r="D92" s="330" t="s">
        <v>913</v>
      </c>
      <c r="E92" s="331" t="s">
        <v>542</v>
      </c>
      <c r="F92" s="331">
        <v>70</v>
      </c>
      <c r="G92" s="331">
        <v>49</v>
      </c>
      <c r="H92" s="266">
        <v>81</v>
      </c>
      <c r="I92" s="266" t="s">
        <v>914</v>
      </c>
      <c r="J92" s="267" t="s">
        <v>937</v>
      </c>
      <c r="K92" s="266">
        <f t="shared" si="92"/>
        <v>11</v>
      </c>
      <c r="L92" s="268">
        <v>100</v>
      </c>
      <c r="M92" s="269">
        <f t="shared" si="93"/>
        <v>2650</v>
      </c>
      <c r="N92" s="266">
        <v>250</v>
      </c>
      <c r="O92" s="267" t="s">
        <v>540</v>
      </c>
      <c r="P92" s="265">
        <v>44897</v>
      </c>
      <c r="Q92" s="206"/>
      <c r="R92" s="212" t="s">
        <v>806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5</v>
      </c>
      <c r="B93" s="320">
        <v>44896</v>
      </c>
      <c r="C93" s="330"/>
      <c r="D93" s="330" t="s">
        <v>915</v>
      </c>
      <c r="E93" s="331" t="s">
        <v>542</v>
      </c>
      <c r="F93" s="331">
        <v>15.5</v>
      </c>
      <c r="G93" s="331">
        <v>11.5</v>
      </c>
      <c r="H93" s="266">
        <v>18.3</v>
      </c>
      <c r="I93" s="266" t="s">
        <v>916</v>
      </c>
      <c r="J93" s="267" t="s">
        <v>920</v>
      </c>
      <c r="K93" s="266">
        <f t="shared" ref="K93:K94" si="94">H93-F93</f>
        <v>2.8000000000000007</v>
      </c>
      <c r="L93" s="268">
        <v>100</v>
      </c>
      <c r="M93" s="269">
        <f t="shared" ref="M93:M94" si="95">(K93*N93)-L93</f>
        <v>3680.0000000000009</v>
      </c>
      <c r="N93" s="266">
        <v>1350</v>
      </c>
      <c r="O93" s="267" t="s">
        <v>540</v>
      </c>
      <c r="P93" s="265">
        <v>44897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300">
        <v>6</v>
      </c>
      <c r="B94" s="343">
        <v>44897</v>
      </c>
      <c r="C94" s="306"/>
      <c r="D94" s="306" t="s">
        <v>921</v>
      </c>
      <c r="E94" s="307" t="s">
        <v>542</v>
      </c>
      <c r="F94" s="307">
        <v>47</v>
      </c>
      <c r="G94" s="307">
        <v>17</v>
      </c>
      <c r="H94" s="302">
        <v>17</v>
      </c>
      <c r="I94" s="302" t="s">
        <v>922</v>
      </c>
      <c r="J94" s="301" t="s">
        <v>999</v>
      </c>
      <c r="K94" s="302">
        <f t="shared" si="94"/>
        <v>-30</v>
      </c>
      <c r="L94" s="303">
        <v>100</v>
      </c>
      <c r="M94" s="304">
        <f t="shared" si="95"/>
        <v>-4600</v>
      </c>
      <c r="N94" s="302">
        <v>150</v>
      </c>
      <c r="O94" s="301" t="s">
        <v>552</v>
      </c>
      <c r="P94" s="305">
        <v>44904</v>
      </c>
      <c r="Q94" s="206"/>
      <c r="R94" s="212" t="s">
        <v>541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7</v>
      </c>
      <c r="B95" s="329">
        <v>44897</v>
      </c>
      <c r="C95" s="330"/>
      <c r="D95" s="330" t="s">
        <v>915</v>
      </c>
      <c r="E95" s="331" t="s">
        <v>542</v>
      </c>
      <c r="F95" s="331">
        <v>15.5</v>
      </c>
      <c r="G95" s="331">
        <v>11.5</v>
      </c>
      <c r="H95" s="266">
        <v>21.5</v>
      </c>
      <c r="I95" s="266" t="s">
        <v>916</v>
      </c>
      <c r="J95" s="267" t="s">
        <v>940</v>
      </c>
      <c r="K95" s="266">
        <f t="shared" ref="K95:K96" si="96">H95-F95</f>
        <v>6</v>
      </c>
      <c r="L95" s="268">
        <v>100</v>
      </c>
      <c r="M95" s="269">
        <f t="shared" ref="M95:M96" si="97">(K95*N95)-L95</f>
        <v>8000</v>
      </c>
      <c r="N95" s="266">
        <v>1350</v>
      </c>
      <c r="O95" s="267" t="s">
        <v>540</v>
      </c>
      <c r="P95" s="265">
        <v>44900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300">
        <v>8</v>
      </c>
      <c r="B96" s="343">
        <v>44897</v>
      </c>
      <c r="C96" s="306"/>
      <c r="D96" s="306" t="s">
        <v>924</v>
      </c>
      <c r="E96" s="307" t="s">
        <v>542</v>
      </c>
      <c r="F96" s="307">
        <v>27</v>
      </c>
      <c r="G96" s="307">
        <v>17</v>
      </c>
      <c r="H96" s="302">
        <v>17</v>
      </c>
      <c r="I96" s="302" t="s">
        <v>912</v>
      </c>
      <c r="J96" s="301" t="s">
        <v>976</v>
      </c>
      <c r="K96" s="302">
        <f t="shared" si="96"/>
        <v>-10</v>
      </c>
      <c r="L96" s="303">
        <v>100</v>
      </c>
      <c r="M96" s="304">
        <f t="shared" si="97"/>
        <v>-4100</v>
      </c>
      <c r="N96" s="302">
        <v>400</v>
      </c>
      <c r="O96" s="301" t="s">
        <v>552</v>
      </c>
      <c r="P96" s="305">
        <v>44903</v>
      </c>
      <c r="Q96" s="206"/>
      <c r="R96" s="212" t="s">
        <v>541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300">
        <v>9</v>
      </c>
      <c r="B97" s="343">
        <v>44897</v>
      </c>
      <c r="C97" s="306"/>
      <c r="D97" s="306" t="s">
        <v>926</v>
      </c>
      <c r="E97" s="307" t="s">
        <v>542</v>
      </c>
      <c r="F97" s="307">
        <v>77</v>
      </c>
      <c r="G97" s="307">
        <v>37</v>
      </c>
      <c r="H97" s="302">
        <v>37</v>
      </c>
      <c r="I97" s="302" t="s">
        <v>925</v>
      </c>
      <c r="J97" s="301" t="s">
        <v>952</v>
      </c>
      <c r="K97" s="302">
        <f t="shared" ref="K97" si="98">H97-F97</f>
        <v>-40</v>
      </c>
      <c r="L97" s="303">
        <v>100</v>
      </c>
      <c r="M97" s="304">
        <f t="shared" ref="M97" si="99">(K97*N97)-L97</f>
        <v>-2100</v>
      </c>
      <c r="N97" s="302">
        <v>50</v>
      </c>
      <c r="O97" s="301" t="s">
        <v>552</v>
      </c>
      <c r="P97" s="305">
        <v>44901</v>
      </c>
      <c r="Q97" s="206"/>
      <c r="R97" s="212" t="s">
        <v>541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10</v>
      </c>
      <c r="B98" s="329">
        <v>44897</v>
      </c>
      <c r="C98" s="330"/>
      <c r="D98" s="330" t="s">
        <v>927</v>
      </c>
      <c r="E98" s="331" t="s">
        <v>542</v>
      </c>
      <c r="F98" s="331">
        <v>56.5</v>
      </c>
      <c r="G98" s="331">
        <v>38</v>
      </c>
      <c r="H98" s="266">
        <v>67</v>
      </c>
      <c r="I98" s="266" t="s">
        <v>928</v>
      </c>
      <c r="J98" s="267" t="s">
        <v>938</v>
      </c>
      <c r="K98" s="266">
        <f t="shared" ref="K98" si="100">H98-F98</f>
        <v>10.5</v>
      </c>
      <c r="L98" s="268">
        <v>100</v>
      </c>
      <c r="M98" s="269">
        <f t="shared" ref="M98" si="101">(K98*N98)-L98</f>
        <v>2525</v>
      </c>
      <c r="N98" s="266">
        <v>250</v>
      </c>
      <c r="O98" s="267" t="s">
        <v>540</v>
      </c>
      <c r="P98" s="265">
        <v>44897</v>
      </c>
      <c r="Q98" s="206"/>
      <c r="R98" s="212" t="s">
        <v>541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11</v>
      </c>
      <c r="B99" s="329">
        <v>44897</v>
      </c>
      <c r="C99" s="330"/>
      <c r="D99" s="330" t="s">
        <v>929</v>
      </c>
      <c r="E99" s="331" t="s">
        <v>542</v>
      </c>
      <c r="F99" s="331">
        <v>45</v>
      </c>
      <c r="G99" s="331">
        <v>27</v>
      </c>
      <c r="H99" s="266">
        <v>53.5</v>
      </c>
      <c r="I99" s="266" t="s">
        <v>932</v>
      </c>
      <c r="J99" s="267" t="s">
        <v>939</v>
      </c>
      <c r="K99" s="266">
        <f t="shared" ref="K99" si="102">H99-F99</f>
        <v>8.5</v>
      </c>
      <c r="L99" s="268">
        <v>100</v>
      </c>
      <c r="M99" s="269">
        <f t="shared" ref="M99" si="103">(K99*N99)-L99</f>
        <v>2450</v>
      </c>
      <c r="N99" s="266">
        <v>300</v>
      </c>
      <c r="O99" s="267" t="s">
        <v>540</v>
      </c>
      <c r="P99" s="265">
        <v>44901</v>
      </c>
      <c r="Q99" s="206"/>
      <c r="R99" s="212" t="s">
        <v>806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87">
        <v>12</v>
      </c>
      <c r="B100" s="329">
        <v>44897</v>
      </c>
      <c r="C100" s="330"/>
      <c r="D100" s="330" t="s">
        <v>930</v>
      </c>
      <c r="E100" s="331" t="s">
        <v>542</v>
      </c>
      <c r="F100" s="331">
        <v>49</v>
      </c>
      <c r="G100" s="331">
        <v>33</v>
      </c>
      <c r="H100" s="266">
        <v>57.5</v>
      </c>
      <c r="I100" s="266" t="s">
        <v>931</v>
      </c>
      <c r="J100" s="267" t="s">
        <v>939</v>
      </c>
      <c r="K100" s="266">
        <f t="shared" ref="K100:K103" si="104">H100-F100</f>
        <v>8.5</v>
      </c>
      <c r="L100" s="268">
        <v>100</v>
      </c>
      <c r="M100" s="269">
        <f t="shared" ref="M100:M103" si="105">(K100*N100)-L100</f>
        <v>2450</v>
      </c>
      <c r="N100" s="266">
        <v>300</v>
      </c>
      <c r="O100" s="267" t="s">
        <v>540</v>
      </c>
      <c r="P100" s="265">
        <v>44897</v>
      </c>
      <c r="Q100" s="206"/>
      <c r="R100" s="212" t="s">
        <v>806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13</v>
      </c>
      <c r="B101" s="329">
        <v>44900</v>
      </c>
      <c r="C101" s="330"/>
      <c r="D101" s="330" t="s">
        <v>947</v>
      </c>
      <c r="E101" s="331" t="s">
        <v>542</v>
      </c>
      <c r="F101" s="331">
        <v>42</v>
      </c>
      <c r="G101" s="331">
        <v>25</v>
      </c>
      <c r="H101" s="266">
        <v>50.5</v>
      </c>
      <c r="I101" s="266" t="s">
        <v>948</v>
      </c>
      <c r="J101" s="267" t="s">
        <v>939</v>
      </c>
      <c r="K101" s="266">
        <f t="shared" si="104"/>
        <v>8.5</v>
      </c>
      <c r="L101" s="268">
        <v>100</v>
      </c>
      <c r="M101" s="269">
        <f t="shared" si="105"/>
        <v>2450</v>
      </c>
      <c r="N101" s="266">
        <v>300</v>
      </c>
      <c r="O101" s="267" t="s">
        <v>540</v>
      </c>
      <c r="P101" s="265">
        <v>44901</v>
      </c>
      <c r="Q101" s="206"/>
      <c r="R101" s="212" t="s">
        <v>806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300">
        <v>14</v>
      </c>
      <c r="B102" s="344">
        <v>44901</v>
      </c>
      <c r="C102" s="306"/>
      <c r="D102" s="306" t="s">
        <v>953</v>
      </c>
      <c r="E102" s="307" t="s">
        <v>542</v>
      </c>
      <c r="F102" s="307">
        <v>49</v>
      </c>
      <c r="G102" s="307">
        <v>32</v>
      </c>
      <c r="H102" s="302">
        <v>32</v>
      </c>
      <c r="I102" s="302" t="s">
        <v>931</v>
      </c>
      <c r="J102" s="301" t="s">
        <v>962</v>
      </c>
      <c r="K102" s="302">
        <f t="shared" si="104"/>
        <v>-17</v>
      </c>
      <c r="L102" s="303">
        <v>100</v>
      </c>
      <c r="M102" s="304">
        <f t="shared" si="105"/>
        <v>-5200</v>
      </c>
      <c r="N102" s="302">
        <v>300</v>
      </c>
      <c r="O102" s="301" t="s">
        <v>552</v>
      </c>
      <c r="P102" s="305">
        <v>44902</v>
      </c>
      <c r="Q102" s="206"/>
      <c r="R102" s="212" t="s">
        <v>806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300">
        <v>15</v>
      </c>
      <c r="B103" s="344">
        <v>44901</v>
      </c>
      <c r="C103" s="306"/>
      <c r="D103" s="306" t="s">
        <v>915</v>
      </c>
      <c r="E103" s="307" t="s">
        <v>542</v>
      </c>
      <c r="F103" s="307">
        <v>14.75</v>
      </c>
      <c r="G103" s="307">
        <v>11</v>
      </c>
      <c r="H103" s="302">
        <v>11</v>
      </c>
      <c r="I103" s="302" t="s">
        <v>916</v>
      </c>
      <c r="J103" s="301" t="s">
        <v>975</v>
      </c>
      <c r="K103" s="302">
        <f t="shared" si="104"/>
        <v>-3.75</v>
      </c>
      <c r="L103" s="303">
        <v>100</v>
      </c>
      <c r="M103" s="304">
        <f t="shared" si="105"/>
        <v>-5162.5</v>
      </c>
      <c r="N103" s="302">
        <v>1350</v>
      </c>
      <c r="O103" s="301" t="s">
        <v>552</v>
      </c>
      <c r="P103" s="305">
        <v>44903</v>
      </c>
      <c r="Q103" s="206"/>
      <c r="R103" s="212" t="s">
        <v>806</v>
      </c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87">
        <v>16</v>
      </c>
      <c r="B104" s="329">
        <v>44902</v>
      </c>
      <c r="C104" s="330"/>
      <c r="D104" s="330" t="s">
        <v>963</v>
      </c>
      <c r="E104" s="331" t="s">
        <v>542</v>
      </c>
      <c r="F104" s="331">
        <v>59</v>
      </c>
      <c r="G104" s="331">
        <v>39</v>
      </c>
      <c r="H104" s="266">
        <v>71</v>
      </c>
      <c r="I104" s="266" t="s">
        <v>964</v>
      </c>
      <c r="J104" s="267" t="s">
        <v>968</v>
      </c>
      <c r="K104" s="266">
        <f t="shared" ref="K104" si="106">H104-F104</f>
        <v>12</v>
      </c>
      <c r="L104" s="268">
        <v>100</v>
      </c>
      <c r="M104" s="269">
        <f t="shared" ref="M104" si="107">(K104*N104)-L104</f>
        <v>2900</v>
      </c>
      <c r="N104" s="266">
        <v>250</v>
      </c>
      <c r="O104" s="267" t="s">
        <v>540</v>
      </c>
      <c r="P104" s="265">
        <v>44902</v>
      </c>
      <c r="Q104" s="206"/>
      <c r="R104" s="212" t="s">
        <v>806</v>
      </c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287">
        <v>17</v>
      </c>
      <c r="B105" s="329">
        <v>44902</v>
      </c>
      <c r="C105" s="330"/>
      <c r="D105" s="330" t="s">
        <v>965</v>
      </c>
      <c r="E105" s="331" t="s">
        <v>542</v>
      </c>
      <c r="F105" s="331">
        <v>56</v>
      </c>
      <c r="G105" s="331">
        <v>40</v>
      </c>
      <c r="H105" s="266">
        <v>62</v>
      </c>
      <c r="I105" s="266" t="s">
        <v>931</v>
      </c>
      <c r="J105" s="267" t="s">
        <v>940</v>
      </c>
      <c r="K105" s="266">
        <f t="shared" ref="K105" si="108">H105-F105</f>
        <v>6</v>
      </c>
      <c r="L105" s="268">
        <v>100</v>
      </c>
      <c r="M105" s="269">
        <f t="shared" ref="M105" si="109">(K105*N105)-L105</f>
        <v>1700</v>
      </c>
      <c r="N105" s="266">
        <v>300</v>
      </c>
      <c r="O105" s="267" t="s">
        <v>540</v>
      </c>
      <c r="P105" s="265">
        <v>44907</v>
      </c>
      <c r="Q105" s="206"/>
      <c r="R105" s="212" t="s">
        <v>806</v>
      </c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287">
        <v>18</v>
      </c>
      <c r="B106" s="329">
        <v>44904</v>
      </c>
      <c r="C106" s="330"/>
      <c r="D106" s="330" t="s">
        <v>984</v>
      </c>
      <c r="E106" s="331" t="s">
        <v>985</v>
      </c>
      <c r="F106" s="331">
        <v>132.5</v>
      </c>
      <c r="G106" s="331">
        <v>185</v>
      </c>
      <c r="H106" s="266">
        <v>105</v>
      </c>
      <c r="I106" s="266" t="s">
        <v>986</v>
      </c>
      <c r="J106" s="267" t="s">
        <v>987</v>
      </c>
      <c r="K106" s="266">
        <f>F106-H106</f>
        <v>27.5</v>
      </c>
      <c r="L106" s="268">
        <v>100</v>
      </c>
      <c r="M106" s="269">
        <f t="shared" ref="M106:M108" si="110">(K106*N106)-L106</f>
        <v>1275</v>
      </c>
      <c r="N106" s="266">
        <v>50</v>
      </c>
      <c r="O106" s="267" t="s">
        <v>540</v>
      </c>
      <c r="P106" s="265">
        <v>44904</v>
      </c>
      <c r="Q106" s="206"/>
      <c r="R106" s="212" t="s">
        <v>541</v>
      </c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287">
        <v>19</v>
      </c>
      <c r="B107" s="329">
        <v>44904</v>
      </c>
      <c r="C107" s="330"/>
      <c r="D107" s="330" t="s">
        <v>990</v>
      </c>
      <c r="E107" s="331" t="s">
        <v>542</v>
      </c>
      <c r="F107" s="331">
        <v>68</v>
      </c>
      <c r="G107" s="331">
        <v>35</v>
      </c>
      <c r="H107" s="266">
        <v>104</v>
      </c>
      <c r="I107" s="266" t="s">
        <v>991</v>
      </c>
      <c r="J107" s="267" t="s">
        <v>992</v>
      </c>
      <c r="K107" s="266">
        <f t="shared" ref="K107:K108" si="111">H107-F107</f>
        <v>36</v>
      </c>
      <c r="L107" s="268">
        <v>100</v>
      </c>
      <c r="M107" s="269">
        <f t="shared" si="110"/>
        <v>1700</v>
      </c>
      <c r="N107" s="266">
        <v>50</v>
      </c>
      <c r="O107" s="267" t="s">
        <v>540</v>
      </c>
      <c r="P107" s="265">
        <v>44904</v>
      </c>
      <c r="Q107" s="206"/>
      <c r="R107" s="212" t="s">
        <v>541</v>
      </c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300">
        <v>20</v>
      </c>
      <c r="B108" s="343">
        <v>44904</v>
      </c>
      <c r="C108" s="306"/>
      <c r="D108" s="306" t="s">
        <v>927</v>
      </c>
      <c r="E108" s="307" t="s">
        <v>542</v>
      </c>
      <c r="F108" s="307">
        <v>61</v>
      </c>
      <c r="G108" s="307">
        <v>39</v>
      </c>
      <c r="H108" s="302">
        <v>39</v>
      </c>
      <c r="I108" s="302" t="s">
        <v>998</v>
      </c>
      <c r="J108" s="301" t="s">
        <v>1000</v>
      </c>
      <c r="K108" s="302">
        <f t="shared" si="111"/>
        <v>-22</v>
      </c>
      <c r="L108" s="303">
        <v>100</v>
      </c>
      <c r="M108" s="304">
        <f t="shared" si="110"/>
        <v>-5600</v>
      </c>
      <c r="N108" s="302">
        <v>250</v>
      </c>
      <c r="O108" s="301" t="s">
        <v>552</v>
      </c>
      <c r="P108" s="305">
        <v>44907</v>
      </c>
      <c r="Q108" s="206"/>
      <c r="R108" s="212" t="s">
        <v>541</v>
      </c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300">
        <v>21</v>
      </c>
      <c r="B109" s="343">
        <v>44907</v>
      </c>
      <c r="C109" s="306"/>
      <c r="D109" s="306" t="s">
        <v>1012</v>
      </c>
      <c r="E109" s="307" t="s">
        <v>542</v>
      </c>
      <c r="F109" s="307">
        <v>40</v>
      </c>
      <c r="G109" s="307">
        <v>22</v>
      </c>
      <c r="H109" s="302">
        <v>22</v>
      </c>
      <c r="I109" s="302" t="s">
        <v>1013</v>
      </c>
      <c r="J109" s="301" t="s">
        <v>1028</v>
      </c>
      <c r="K109" s="302">
        <f t="shared" ref="K109" si="112">H109-F109</f>
        <v>-18</v>
      </c>
      <c r="L109" s="303">
        <v>100</v>
      </c>
      <c r="M109" s="304">
        <f t="shared" ref="M109" si="113">(K109*N109)-L109</f>
        <v>-5500</v>
      </c>
      <c r="N109" s="302">
        <v>300</v>
      </c>
      <c r="O109" s="301" t="s">
        <v>552</v>
      </c>
      <c r="P109" s="305">
        <v>44909</v>
      </c>
      <c r="Q109" s="206"/>
      <c r="R109" s="212" t="s">
        <v>806</v>
      </c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s="207" customFormat="1" ht="15.6" customHeight="1">
      <c r="A110" s="300">
        <v>22</v>
      </c>
      <c r="B110" s="343">
        <v>44910</v>
      </c>
      <c r="C110" s="306"/>
      <c r="D110" s="306" t="s">
        <v>1030</v>
      </c>
      <c r="E110" s="307" t="s">
        <v>542</v>
      </c>
      <c r="F110" s="307">
        <v>24</v>
      </c>
      <c r="G110" s="307">
        <v>14</v>
      </c>
      <c r="H110" s="302">
        <v>14.5</v>
      </c>
      <c r="I110" s="302" t="s">
        <v>1031</v>
      </c>
      <c r="J110" s="301" t="s">
        <v>1051</v>
      </c>
      <c r="K110" s="302">
        <f t="shared" ref="K110:K111" si="114">H110-F110</f>
        <v>-9.5</v>
      </c>
      <c r="L110" s="303">
        <v>100</v>
      </c>
      <c r="M110" s="304">
        <f t="shared" ref="M110:M112" si="115">(K110*N110)-L110</f>
        <v>-3900</v>
      </c>
      <c r="N110" s="302">
        <v>400</v>
      </c>
      <c r="O110" s="301" t="s">
        <v>552</v>
      </c>
      <c r="P110" s="305">
        <v>44911</v>
      </c>
      <c r="Q110" s="206"/>
      <c r="R110" s="212" t="s">
        <v>541</v>
      </c>
      <c r="S110" s="206"/>
      <c r="T110" s="206"/>
      <c r="U110" s="206"/>
      <c r="V110" s="206"/>
      <c r="W110" s="206"/>
      <c r="X110" s="212"/>
      <c r="Y110" s="206"/>
      <c r="Z110" s="206"/>
      <c r="AA110" s="206"/>
      <c r="AB110" s="206"/>
      <c r="AC110" s="206"/>
      <c r="AD110" s="212"/>
      <c r="AE110" s="206"/>
      <c r="AF110" s="206"/>
      <c r="AG110" s="206"/>
      <c r="AH110" s="206"/>
      <c r="AI110" s="206"/>
      <c r="AJ110" s="212"/>
      <c r="AK110" s="206"/>
      <c r="AL110" s="206"/>
    </row>
    <row r="111" spans="1:38" s="207" customFormat="1" ht="15.6" customHeight="1">
      <c r="A111" s="300">
        <v>23</v>
      </c>
      <c r="B111" s="343">
        <v>44910</v>
      </c>
      <c r="C111" s="306"/>
      <c r="D111" s="306" t="s">
        <v>1033</v>
      </c>
      <c r="E111" s="307" t="s">
        <v>542</v>
      </c>
      <c r="F111" s="307">
        <v>7</v>
      </c>
      <c r="G111" s="307">
        <v>4</v>
      </c>
      <c r="H111" s="302">
        <v>4</v>
      </c>
      <c r="I111" s="372" t="s">
        <v>1032</v>
      </c>
      <c r="J111" s="301" t="s">
        <v>1044</v>
      </c>
      <c r="K111" s="302">
        <f t="shared" si="114"/>
        <v>-3</v>
      </c>
      <c r="L111" s="303">
        <v>100</v>
      </c>
      <c r="M111" s="304">
        <f t="shared" si="115"/>
        <v>-4900</v>
      </c>
      <c r="N111" s="302">
        <v>1600</v>
      </c>
      <c r="O111" s="301" t="s">
        <v>552</v>
      </c>
      <c r="P111" s="305">
        <v>44911</v>
      </c>
      <c r="Q111" s="206"/>
      <c r="R111" s="212" t="s">
        <v>541</v>
      </c>
      <c r="S111" s="206"/>
      <c r="T111" s="206"/>
      <c r="U111" s="206"/>
      <c r="V111" s="206"/>
      <c r="W111" s="206"/>
      <c r="X111" s="212"/>
      <c r="Y111" s="206"/>
      <c r="Z111" s="206"/>
      <c r="AA111" s="206"/>
      <c r="AB111" s="206"/>
      <c r="AC111" s="206"/>
      <c r="AD111" s="212"/>
      <c r="AE111" s="206"/>
      <c r="AF111" s="206"/>
      <c r="AG111" s="206"/>
      <c r="AH111" s="206"/>
      <c r="AI111" s="206"/>
      <c r="AJ111" s="212"/>
      <c r="AK111" s="206"/>
      <c r="AL111" s="206"/>
    </row>
    <row r="112" spans="1:38" s="207" customFormat="1" ht="15.6" customHeight="1">
      <c r="A112" s="287">
        <v>24</v>
      </c>
      <c r="B112" s="329">
        <v>44910</v>
      </c>
      <c r="C112" s="330"/>
      <c r="D112" s="330" t="s">
        <v>1036</v>
      </c>
      <c r="E112" s="331" t="s">
        <v>985</v>
      </c>
      <c r="F112" s="331">
        <v>9.75</v>
      </c>
      <c r="G112" s="331">
        <v>14.5</v>
      </c>
      <c r="H112" s="266">
        <v>7.5</v>
      </c>
      <c r="I112" s="388" t="s">
        <v>1037</v>
      </c>
      <c r="J112" s="267" t="s">
        <v>1099</v>
      </c>
      <c r="K112" s="266">
        <f>F112-H112</f>
        <v>2.25</v>
      </c>
      <c r="L112" s="268">
        <v>100</v>
      </c>
      <c r="M112" s="269">
        <f t="shared" si="115"/>
        <v>1812.5</v>
      </c>
      <c r="N112" s="266">
        <v>850</v>
      </c>
      <c r="O112" s="267" t="s">
        <v>540</v>
      </c>
      <c r="P112" s="265">
        <v>44916</v>
      </c>
      <c r="Q112" s="206"/>
      <c r="R112" s="212" t="s">
        <v>541</v>
      </c>
      <c r="S112" s="206"/>
      <c r="T112" s="206"/>
      <c r="U112" s="206"/>
      <c r="V112" s="206"/>
      <c r="W112" s="206"/>
      <c r="X112" s="212"/>
      <c r="Y112" s="206"/>
      <c r="Z112" s="206"/>
      <c r="AA112" s="206"/>
      <c r="AB112" s="206"/>
      <c r="AC112" s="206"/>
      <c r="AD112" s="212"/>
      <c r="AE112" s="206"/>
      <c r="AF112" s="206"/>
      <c r="AG112" s="206"/>
      <c r="AH112" s="206"/>
      <c r="AI112" s="206"/>
      <c r="AJ112" s="212"/>
      <c r="AK112" s="206"/>
      <c r="AL112" s="206"/>
    </row>
    <row r="113" spans="1:38" s="207" customFormat="1" ht="15.6" customHeight="1">
      <c r="A113" s="300">
        <v>25</v>
      </c>
      <c r="B113" s="343">
        <v>44910</v>
      </c>
      <c r="C113" s="306"/>
      <c r="D113" s="306" t="s">
        <v>1038</v>
      </c>
      <c r="E113" s="307" t="s">
        <v>542</v>
      </c>
      <c r="F113" s="307">
        <v>105</v>
      </c>
      <c r="G113" s="307">
        <v>10</v>
      </c>
      <c r="H113" s="302">
        <v>10</v>
      </c>
      <c r="I113" s="371" t="s">
        <v>1039</v>
      </c>
      <c r="J113" s="301" t="s">
        <v>666</v>
      </c>
      <c r="K113" s="302">
        <f t="shared" ref="K113" si="116">H113-F113</f>
        <v>-95</v>
      </c>
      <c r="L113" s="303">
        <v>100</v>
      </c>
      <c r="M113" s="304">
        <f t="shared" ref="M113" si="117">(K113*N113)-L113</f>
        <v>-2475</v>
      </c>
      <c r="N113" s="302">
        <v>25</v>
      </c>
      <c r="O113" s="301" t="s">
        <v>552</v>
      </c>
      <c r="P113" s="305">
        <v>44910</v>
      </c>
      <c r="Q113" s="206"/>
      <c r="R113" s="212" t="s">
        <v>541</v>
      </c>
      <c r="S113" s="206"/>
      <c r="T113" s="206"/>
      <c r="U113" s="206"/>
      <c r="V113" s="206"/>
      <c r="W113" s="206"/>
      <c r="X113" s="212"/>
      <c r="Y113" s="206"/>
      <c r="Z113" s="206"/>
      <c r="AA113" s="206"/>
      <c r="AB113" s="206"/>
      <c r="AC113" s="206"/>
      <c r="AD113" s="212"/>
      <c r="AE113" s="206"/>
      <c r="AF113" s="206"/>
      <c r="AG113" s="206"/>
      <c r="AH113" s="206"/>
      <c r="AI113" s="206"/>
      <c r="AJ113" s="212"/>
      <c r="AK113" s="206"/>
      <c r="AL113" s="206"/>
    </row>
    <row r="114" spans="1:38" s="207" customFormat="1" ht="15.6" customHeight="1">
      <c r="A114" s="261">
        <v>26</v>
      </c>
      <c r="B114" s="271">
        <v>44914</v>
      </c>
      <c r="C114" s="252"/>
      <c r="D114" s="252" t="s">
        <v>1057</v>
      </c>
      <c r="E114" s="210" t="s">
        <v>542</v>
      </c>
      <c r="F114" s="210" t="s">
        <v>1058</v>
      </c>
      <c r="G114" s="210">
        <v>8</v>
      </c>
      <c r="H114" s="211"/>
      <c r="I114" s="370" t="s">
        <v>912</v>
      </c>
      <c r="J114" s="236" t="s">
        <v>543</v>
      </c>
      <c r="K114" s="211"/>
      <c r="L114" s="228"/>
      <c r="M114" s="229"/>
      <c r="N114" s="211"/>
      <c r="O114" s="236"/>
      <c r="P114" s="208"/>
      <c r="Q114" s="206"/>
      <c r="R114" s="212" t="s">
        <v>806</v>
      </c>
      <c r="S114" s="206"/>
      <c r="T114" s="206"/>
      <c r="U114" s="206"/>
      <c r="V114" s="206"/>
      <c r="W114" s="206"/>
      <c r="X114" s="212"/>
      <c r="Y114" s="206"/>
      <c r="Z114" s="206"/>
      <c r="AA114" s="206"/>
      <c r="AB114" s="206"/>
      <c r="AC114" s="206"/>
      <c r="AD114" s="212"/>
      <c r="AE114" s="206"/>
      <c r="AF114" s="206"/>
      <c r="AG114" s="206"/>
      <c r="AH114" s="206"/>
      <c r="AI114" s="206"/>
      <c r="AJ114" s="212"/>
      <c r="AK114" s="206"/>
      <c r="AL114" s="206"/>
    </row>
    <row r="115" spans="1:38" s="207" customFormat="1" ht="15.6" customHeight="1">
      <c r="A115" s="261">
        <v>27</v>
      </c>
      <c r="B115" s="271">
        <v>44914</v>
      </c>
      <c r="C115" s="252"/>
      <c r="D115" s="252" t="s">
        <v>1059</v>
      </c>
      <c r="E115" s="210" t="s">
        <v>542</v>
      </c>
      <c r="F115" s="210" t="s">
        <v>1060</v>
      </c>
      <c r="G115" s="210">
        <v>18</v>
      </c>
      <c r="H115" s="211"/>
      <c r="I115" s="370" t="s">
        <v>932</v>
      </c>
      <c r="J115" s="236" t="s">
        <v>543</v>
      </c>
      <c r="K115" s="211"/>
      <c r="L115" s="228"/>
      <c r="M115" s="229"/>
      <c r="N115" s="211"/>
      <c r="O115" s="236"/>
      <c r="P115" s="208"/>
      <c r="Q115" s="206"/>
      <c r="R115" s="212" t="s">
        <v>806</v>
      </c>
      <c r="S115" s="206"/>
      <c r="T115" s="206"/>
      <c r="U115" s="206"/>
      <c r="V115" s="206"/>
      <c r="W115" s="206"/>
      <c r="X115" s="212"/>
      <c r="Y115" s="206"/>
      <c r="Z115" s="206"/>
      <c r="AA115" s="206"/>
      <c r="AB115" s="206"/>
      <c r="AC115" s="206"/>
      <c r="AD115" s="212"/>
      <c r="AE115" s="206"/>
      <c r="AF115" s="206"/>
      <c r="AG115" s="206"/>
      <c r="AH115" s="206"/>
      <c r="AI115" s="206"/>
      <c r="AJ115" s="212"/>
      <c r="AK115" s="206"/>
      <c r="AL115" s="206"/>
    </row>
    <row r="116" spans="1:38" s="207" customFormat="1" ht="15.6" customHeight="1">
      <c r="A116" s="300">
        <v>28</v>
      </c>
      <c r="B116" s="343">
        <v>44914</v>
      </c>
      <c r="C116" s="306"/>
      <c r="D116" s="306" t="s">
        <v>1061</v>
      </c>
      <c r="E116" s="307" t="s">
        <v>542</v>
      </c>
      <c r="F116" s="307">
        <v>7.25</v>
      </c>
      <c r="G116" s="307">
        <v>3.5</v>
      </c>
      <c r="H116" s="302">
        <v>3.5</v>
      </c>
      <c r="I116" s="371" t="s">
        <v>1062</v>
      </c>
      <c r="J116" s="301" t="s">
        <v>975</v>
      </c>
      <c r="K116" s="302">
        <f t="shared" ref="K116:K117" si="118">H116-F116</f>
        <v>-3.75</v>
      </c>
      <c r="L116" s="303">
        <v>100</v>
      </c>
      <c r="M116" s="304">
        <f t="shared" ref="M116:M117" si="119">(K116*N116)-L116</f>
        <v>-5725</v>
      </c>
      <c r="N116" s="302">
        <v>1500</v>
      </c>
      <c r="O116" s="301" t="s">
        <v>552</v>
      </c>
      <c r="P116" s="305">
        <v>44916</v>
      </c>
      <c r="Q116" s="206"/>
      <c r="R116" s="212" t="s">
        <v>806</v>
      </c>
      <c r="S116" s="206"/>
      <c r="T116" s="206"/>
      <c r="U116" s="206"/>
      <c r="V116" s="206"/>
      <c r="W116" s="206"/>
      <c r="X116" s="212"/>
      <c r="Y116" s="206"/>
      <c r="Z116" s="206"/>
      <c r="AA116" s="206"/>
      <c r="AB116" s="206"/>
      <c r="AC116" s="206"/>
      <c r="AD116" s="212"/>
      <c r="AE116" s="206"/>
      <c r="AF116" s="206"/>
      <c r="AG116" s="206"/>
      <c r="AH116" s="206"/>
      <c r="AI116" s="206"/>
      <c r="AJ116" s="212"/>
      <c r="AK116" s="206"/>
      <c r="AL116" s="206"/>
    </row>
    <row r="117" spans="1:38" s="207" customFormat="1" ht="15.6" customHeight="1">
      <c r="A117" s="287">
        <v>29</v>
      </c>
      <c r="B117" s="329">
        <v>44915</v>
      </c>
      <c r="C117" s="330"/>
      <c r="D117" s="330" t="s">
        <v>1067</v>
      </c>
      <c r="E117" s="331" t="s">
        <v>542</v>
      </c>
      <c r="F117" s="331">
        <v>8.5</v>
      </c>
      <c r="G117" s="331">
        <v>4</v>
      </c>
      <c r="H117" s="266">
        <v>13</v>
      </c>
      <c r="I117" s="388" t="s">
        <v>1068</v>
      </c>
      <c r="J117" s="267" t="s">
        <v>1100</v>
      </c>
      <c r="K117" s="266">
        <f t="shared" si="118"/>
        <v>4.5</v>
      </c>
      <c r="L117" s="268">
        <v>100</v>
      </c>
      <c r="M117" s="269">
        <f t="shared" si="119"/>
        <v>4850</v>
      </c>
      <c r="N117" s="266">
        <v>1100</v>
      </c>
      <c r="O117" s="267" t="s">
        <v>540</v>
      </c>
      <c r="P117" s="265">
        <v>44916</v>
      </c>
      <c r="Q117" s="206"/>
      <c r="R117" s="212"/>
      <c r="S117" s="206"/>
      <c r="T117" s="206"/>
      <c r="U117" s="206"/>
      <c r="V117" s="206"/>
      <c r="W117" s="206"/>
      <c r="X117" s="212"/>
      <c r="Y117" s="206"/>
      <c r="Z117" s="206"/>
      <c r="AA117" s="206"/>
      <c r="AB117" s="206"/>
      <c r="AC117" s="206"/>
      <c r="AD117" s="212"/>
      <c r="AE117" s="206"/>
      <c r="AF117" s="206"/>
      <c r="AG117" s="206"/>
      <c r="AH117" s="206"/>
      <c r="AI117" s="206"/>
      <c r="AJ117" s="212"/>
      <c r="AK117" s="206"/>
      <c r="AL117" s="206"/>
    </row>
    <row r="118" spans="1:38" s="207" customFormat="1" ht="15.6" customHeight="1">
      <c r="A118" s="261">
        <v>30</v>
      </c>
      <c r="B118" s="271">
        <v>44916</v>
      </c>
      <c r="C118" s="252"/>
      <c r="D118" s="252" t="s">
        <v>1106</v>
      </c>
      <c r="E118" s="210" t="s">
        <v>542</v>
      </c>
      <c r="F118" s="210" t="s">
        <v>1107</v>
      </c>
      <c r="G118" s="210">
        <v>19</v>
      </c>
      <c r="H118" s="211"/>
      <c r="I118" s="370" t="s">
        <v>1108</v>
      </c>
      <c r="J118" s="236" t="s">
        <v>543</v>
      </c>
      <c r="K118" s="211"/>
      <c r="L118" s="228"/>
      <c r="M118" s="229"/>
      <c r="N118" s="211"/>
      <c r="O118" s="236"/>
      <c r="P118" s="208"/>
      <c r="Q118" s="206"/>
      <c r="R118" s="212"/>
      <c r="S118" s="206"/>
      <c r="T118" s="206"/>
      <c r="U118" s="206"/>
      <c r="V118" s="206"/>
      <c r="W118" s="206"/>
      <c r="X118" s="212"/>
      <c r="Y118" s="206"/>
      <c r="Z118" s="206"/>
      <c r="AA118" s="206"/>
      <c r="AB118" s="206"/>
      <c r="AC118" s="206"/>
      <c r="AD118" s="212"/>
      <c r="AE118" s="206"/>
      <c r="AF118" s="206"/>
      <c r="AG118" s="206"/>
      <c r="AH118" s="206"/>
      <c r="AI118" s="206"/>
      <c r="AJ118" s="212"/>
      <c r="AK118" s="206"/>
      <c r="AL118" s="206"/>
    </row>
    <row r="119" spans="1:38" s="207" customFormat="1" ht="15.6" customHeight="1">
      <c r="A119" s="261"/>
      <c r="B119" s="271"/>
      <c r="C119" s="252"/>
      <c r="D119" s="252"/>
      <c r="E119" s="210"/>
      <c r="F119" s="210"/>
      <c r="G119" s="210"/>
      <c r="H119" s="211"/>
      <c r="I119" s="370"/>
      <c r="J119" s="236"/>
      <c r="K119" s="211"/>
      <c r="L119" s="228"/>
      <c r="M119" s="229"/>
      <c r="N119" s="211"/>
      <c r="O119" s="236"/>
      <c r="P119" s="208"/>
      <c r="Q119" s="206"/>
      <c r="R119" s="212"/>
      <c r="S119" s="206"/>
      <c r="T119" s="206"/>
      <c r="U119" s="206"/>
      <c r="V119" s="206"/>
      <c r="W119" s="206"/>
      <c r="X119" s="212"/>
      <c r="Y119" s="206"/>
      <c r="Z119" s="206"/>
      <c r="AA119" s="206"/>
      <c r="AB119" s="206"/>
      <c r="AC119" s="206"/>
      <c r="AD119" s="212"/>
      <c r="AE119" s="206"/>
      <c r="AF119" s="206"/>
      <c r="AG119" s="206"/>
      <c r="AH119" s="206"/>
      <c r="AI119" s="206"/>
      <c r="AJ119" s="212"/>
      <c r="AK119" s="206"/>
      <c r="AL119" s="206"/>
    </row>
    <row r="120" spans="1:38" s="207" customFormat="1" ht="15.6" customHeight="1">
      <c r="A120" s="261"/>
      <c r="B120" s="271"/>
      <c r="C120" s="252"/>
      <c r="D120" s="252"/>
      <c r="E120" s="210"/>
      <c r="F120" s="210"/>
      <c r="G120" s="210"/>
      <c r="H120" s="211"/>
      <c r="I120" s="211"/>
      <c r="J120" s="236"/>
      <c r="K120" s="211"/>
      <c r="L120" s="228"/>
      <c r="M120" s="229"/>
      <c r="N120" s="211"/>
      <c r="O120" s="236"/>
      <c r="P120" s="208"/>
      <c r="Q120" s="206"/>
      <c r="R120" s="212"/>
      <c r="S120" s="206"/>
      <c r="T120" s="206"/>
      <c r="U120" s="206"/>
      <c r="V120" s="206"/>
      <c r="W120" s="206"/>
      <c r="X120" s="212"/>
      <c r="Y120" s="206"/>
      <c r="Z120" s="206"/>
      <c r="AA120" s="206"/>
      <c r="AB120" s="206"/>
      <c r="AC120" s="206"/>
      <c r="AD120" s="212"/>
      <c r="AE120" s="206"/>
      <c r="AF120" s="206"/>
      <c r="AG120" s="206"/>
      <c r="AH120" s="206"/>
      <c r="AI120" s="206"/>
      <c r="AJ120" s="212"/>
      <c r="AK120" s="206"/>
      <c r="AL120" s="206"/>
    </row>
    <row r="121" spans="1:38" ht="15" customHeight="1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32"/>
      <c r="M121" s="332"/>
      <c r="N121" s="332"/>
      <c r="O121" s="332"/>
      <c r="P121" s="332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1"/>
    </row>
    <row r="122" spans="1:38" ht="15" customHeight="1">
      <c r="A122" s="332"/>
      <c r="B122" s="332"/>
      <c r="C122" s="332"/>
      <c r="D122" s="332"/>
      <c r="E122" s="332"/>
      <c r="F122" s="332"/>
      <c r="G122" s="332"/>
      <c r="H122" s="332"/>
      <c r="I122" s="332"/>
      <c r="J122" s="332"/>
      <c r="K122" s="332"/>
      <c r="L122" s="332"/>
      <c r="M122" s="332"/>
      <c r="N122" s="332"/>
      <c r="O122" s="332"/>
      <c r="P122" s="332"/>
      <c r="Q122" s="1"/>
      <c r="R122" s="6"/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1"/>
    </row>
    <row r="123" spans="1:38" ht="12.75" customHeight="1">
      <c r="A123" s="139"/>
      <c r="B123" s="144"/>
      <c r="C123" s="144"/>
      <c r="D123" s="145"/>
      <c r="E123" s="139"/>
      <c r="F123" s="146"/>
      <c r="G123" s="139"/>
      <c r="H123" s="139"/>
      <c r="I123" s="139"/>
      <c r="J123" s="144"/>
      <c r="K123" s="147"/>
      <c r="L123" s="139"/>
      <c r="M123" s="139"/>
      <c r="N123" s="139"/>
      <c r="O123" s="144"/>
      <c r="P123" s="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</row>
    <row r="124" spans="1:38" ht="38.25" customHeight="1">
      <c r="A124" s="92" t="s">
        <v>564</v>
      </c>
      <c r="B124" s="148"/>
      <c r="C124" s="148"/>
      <c r="D124" s="149"/>
      <c r="E124" s="124"/>
      <c r="F124" s="6"/>
      <c r="G124" s="6"/>
      <c r="H124" s="125"/>
      <c r="I124" s="150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s="207" customFormat="1" ht="38.25">
      <c r="A125" s="93" t="s">
        <v>16</v>
      </c>
      <c r="B125" s="94" t="s">
        <v>517</v>
      </c>
      <c r="C125" s="94"/>
      <c r="D125" s="95" t="s">
        <v>528</v>
      </c>
      <c r="E125" s="94" t="s">
        <v>529</v>
      </c>
      <c r="F125" s="94" t="s">
        <v>530</v>
      </c>
      <c r="G125" s="94" t="s">
        <v>531</v>
      </c>
      <c r="H125" s="94" t="s">
        <v>532</v>
      </c>
      <c r="I125" s="94" t="s">
        <v>533</v>
      </c>
      <c r="J125" s="93" t="s">
        <v>534</v>
      </c>
      <c r="K125" s="128" t="s">
        <v>551</v>
      </c>
      <c r="L125" s="129" t="s">
        <v>536</v>
      </c>
      <c r="M125" s="96" t="s">
        <v>537</v>
      </c>
      <c r="N125" s="94" t="s">
        <v>538</v>
      </c>
      <c r="O125" s="95" t="s">
        <v>539</v>
      </c>
      <c r="P125" s="94" t="s">
        <v>768</v>
      </c>
      <c r="Q125" s="206"/>
      <c r="R125" s="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</row>
    <row r="126" spans="1:38" s="207" customFormat="1" ht="12.75" customHeight="1">
      <c r="A126" s="335">
        <v>1</v>
      </c>
      <c r="B126" s="336">
        <v>44840</v>
      </c>
      <c r="C126" s="337"/>
      <c r="D126" s="338" t="s">
        <v>116</v>
      </c>
      <c r="E126" s="339" t="s">
        <v>542</v>
      </c>
      <c r="F126" s="339">
        <v>1405</v>
      </c>
      <c r="G126" s="339">
        <v>1240</v>
      </c>
      <c r="H126" s="339">
        <v>1625</v>
      </c>
      <c r="I126" s="339" t="s">
        <v>846</v>
      </c>
      <c r="J126" s="315" t="s">
        <v>882</v>
      </c>
      <c r="K126" s="315">
        <f t="shared" ref="K126" si="120">H126-F126</f>
        <v>220</v>
      </c>
      <c r="L126" s="316">
        <f t="shared" ref="L126" si="121">(F126*-0.7)/100</f>
        <v>-9.8349999999999991</v>
      </c>
      <c r="M126" s="317">
        <f t="shared" ref="M126" si="122">(K126+L126)/F126</f>
        <v>0.14958362989323842</v>
      </c>
      <c r="N126" s="315" t="s">
        <v>540</v>
      </c>
      <c r="O126" s="318">
        <v>44879</v>
      </c>
      <c r="P126" s="315"/>
      <c r="Q126" s="206"/>
      <c r="R126" s="1" t="s">
        <v>541</v>
      </c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</row>
    <row r="127" spans="1:38" ht="14.25" customHeight="1">
      <c r="A127" s="289">
        <v>2</v>
      </c>
      <c r="B127" s="290">
        <v>44840</v>
      </c>
      <c r="C127" s="285"/>
      <c r="D127" s="285" t="s">
        <v>845</v>
      </c>
      <c r="E127" s="286" t="s">
        <v>542</v>
      </c>
      <c r="F127" s="286" t="s">
        <v>847</v>
      </c>
      <c r="G127" s="286">
        <v>1220</v>
      </c>
      <c r="H127" s="286"/>
      <c r="I127" s="286" t="s">
        <v>848</v>
      </c>
      <c r="J127" s="236" t="s">
        <v>543</v>
      </c>
      <c r="K127" s="211"/>
      <c r="L127" s="228"/>
      <c r="M127" s="229"/>
      <c r="N127" s="211"/>
      <c r="O127" s="236"/>
      <c r="P127" s="208"/>
      <c r="Q127" s="206"/>
      <c r="R127" s="206" t="s">
        <v>541</v>
      </c>
      <c r="S127" s="41"/>
      <c r="T127" s="1"/>
      <c r="U127" s="1"/>
      <c r="V127" s="1"/>
      <c r="W127" s="1"/>
      <c r="X127" s="1"/>
      <c r="Y127" s="1"/>
      <c r="Z127" s="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ht="12.75" customHeight="1">
      <c r="A128" s="286"/>
      <c r="B128" s="284"/>
      <c r="C128" s="285"/>
      <c r="D128" s="285"/>
      <c r="E128" s="286"/>
      <c r="F128" s="286"/>
      <c r="G128" s="286"/>
      <c r="H128" s="286"/>
      <c r="I128" s="286"/>
      <c r="J128" s="236"/>
      <c r="K128" s="211"/>
      <c r="L128" s="228"/>
      <c r="M128" s="229"/>
      <c r="N128" s="211"/>
      <c r="O128" s="236"/>
      <c r="P128" s="208"/>
      <c r="R128" s="6"/>
      <c r="S128" s="1"/>
      <c r="T128" s="1"/>
      <c r="U128" s="1"/>
      <c r="V128" s="1"/>
      <c r="W128" s="1"/>
      <c r="X128" s="1"/>
      <c r="Y128" s="1"/>
    </row>
    <row r="129" spans="1:26" ht="12.75" customHeight="1">
      <c r="A129" s="109" t="s">
        <v>544</v>
      </c>
      <c r="B129" s="109"/>
      <c r="C129" s="109"/>
      <c r="D129" s="109"/>
      <c r="E129" s="41"/>
      <c r="F129" s="116" t="s">
        <v>546</v>
      </c>
      <c r="G129" s="54"/>
      <c r="H129" s="54"/>
      <c r="I129" s="54"/>
      <c r="J129" s="6"/>
      <c r="K129" s="133"/>
      <c r="L129" s="134"/>
      <c r="M129" s="6"/>
      <c r="N129" s="99"/>
      <c r="O129" s="15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15" t="s">
        <v>545</v>
      </c>
      <c r="B130" s="109"/>
      <c r="C130" s="109"/>
      <c r="D130" s="109"/>
      <c r="E130" s="6"/>
      <c r="F130" s="116" t="s">
        <v>548</v>
      </c>
      <c r="G130" s="6"/>
      <c r="H130" s="6" t="s">
        <v>764</v>
      </c>
      <c r="I130" s="6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15"/>
      <c r="B131" s="109"/>
      <c r="C131" s="109"/>
      <c r="D131" s="109"/>
      <c r="E131" s="6"/>
      <c r="F131" s="116"/>
      <c r="G131" s="6"/>
      <c r="H131" s="6"/>
      <c r="I131" s="6"/>
      <c r="J131" s="1"/>
      <c r="K131" s="6"/>
      <c r="L131" s="6"/>
      <c r="M131" s="6"/>
      <c r="N131" s="1"/>
      <c r="O131" s="1"/>
      <c r="Q131" s="1"/>
      <c r="R131" s="54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5"/>
      <c r="B132" s="109"/>
      <c r="C132" s="109"/>
      <c r="D132" s="109"/>
      <c r="E132" s="6"/>
      <c r="F132" s="116"/>
      <c r="G132" s="54"/>
      <c r="H132" s="41"/>
      <c r="I132" s="54"/>
      <c r="J132" s="6"/>
      <c r="K132" s="133"/>
      <c r="L132" s="134"/>
      <c r="M132" s="6"/>
      <c r="N132" s="99"/>
      <c r="O132" s="135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54"/>
      <c r="B133" s="98"/>
      <c r="C133" s="98"/>
      <c r="D133" s="41"/>
      <c r="E133" s="54"/>
      <c r="F133" s="54"/>
      <c r="G133" s="54"/>
      <c r="H133" s="41"/>
      <c r="I133" s="54"/>
      <c r="J133" s="6"/>
      <c r="K133" s="133"/>
      <c r="L133" s="134"/>
      <c r="M133" s="6"/>
      <c r="N133" s="99"/>
      <c r="O133" s="135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38.25" customHeight="1">
      <c r="A134" s="41"/>
      <c r="B134" s="152" t="s">
        <v>565</v>
      </c>
      <c r="C134" s="152"/>
      <c r="D134" s="152"/>
      <c r="E134" s="152"/>
      <c r="F134" s="6"/>
      <c r="G134" s="6"/>
      <c r="H134" s="126"/>
      <c r="I134" s="6"/>
      <c r="J134" s="126"/>
      <c r="K134" s="127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93" t="s">
        <v>16</v>
      </c>
      <c r="B135" s="94" t="s">
        <v>517</v>
      </c>
      <c r="C135" s="94"/>
      <c r="D135" s="95" t="s">
        <v>528</v>
      </c>
      <c r="E135" s="94" t="s">
        <v>529</v>
      </c>
      <c r="F135" s="94" t="s">
        <v>530</v>
      </c>
      <c r="G135" s="94" t="s">
        <v>566</v>
      </c>
      <c r="H135" s="94" t="s">
        <v>567</v>
      </c>
      <c r="I135" s="94" t="s">
        <v>533</v>
      </c>
      <c r="J135" s="153" t="s">
        <v>534</v>
      </c>
      <c r="K135" s="94" t="s">
        <v>535</v>
      </c>
      <c r="L135" s="94" t="s">
        <v>568</v>
      </c>
      <c r="M135" s="94" t="s">
        <v>538</v>
      </c>
      <c r="N135" s="95" t="s">
        <v>539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</v>
      </c>
      <c r="B136" s="155">
        <v>41579</v>
      </c>
      <c r="C136" s="155"/>
      <c r="D136" s="156" t="s">
        <v>569</v>
      </c>
      <c r="E136" s="157" t="s">
        <v>570</v>
      </c>
      <c r="F136" s="158">
        <v>82</v>
      </c>
      <c r="G136" s="157" t="s">
        <v>571</v>
      </c>
      <c r="H136" s="157">
        <v>100</v>
      </c>
      <c r="I136" s="159">
        <v>100</v>
      </c>
      <c r="J136" s="160" t="s">
        <v>572</v>
      </c>
      <c r="K136" s="161">
        <f t="shared" ref="K136:K188" si="123">H136-F136</f>
        <v>18</v>
      </c>
      <c r="L136" s="162">
        <f t="shared" ref="L136:L188" si="124">K136/F136</f>
        <v>0.21951219512195122</v>
      </c>
      <c r="M136" s="157" t="s">
        <v>540</v>
      </c>
      <c r="N136" s="163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2</v>
      </c>
      <c r="B137" s="155">
        <v>41794</v>
      </c>
      <c r="C137" s="155"/>
      <c r="D137" s="156" t="s">
        <v>573</v>
      </c>
      <c r="E137" s="157" t="s">
        <v>542</v>
      </c>
      <c r="F137" s="158">
        <v>257</v>
      </c>
      <c r="G137" s="157" t="s">
        <v>571</v>
      </c>
      <c r="H137" s="157">
        <v>300</v>
      </c>
      <c r="I137" s="159">
        <v>300</v>
      </c>
      <c r="J137" s="160" t="s">
        <v>572</v>
      </c>
      <c r="K137" s="161">
        <f t="shared" si="123"/>
        <v>43</v>
      </c>
      <c r="L137" s="162">
        <f t="shared" si="124"/>
        <v>0.16731517509727625</v>
      </c>
      <c r="M137" s="157" t="s">
        <v>540</v>
      </c>
      <c r="N137" s="163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3</v>
      </c>
      <c r="B138" s="155">
        <v>41828</v>
      </c>
      <c r="C138" s="155"/>
      <c r="D138" s="156" t="s">
        <v>574</v>
      </c>
      <c r="E138" s="157" t="s">
        <v>542</v>
      </c>
      <c r="F138" s="158">
        <v>393</v>
      </c>
      <c r="G138" s="157" t="s">
        <v>571</v>
      </c>
      <c r="H138" s="157">
        <v>468</v>
      </c>
      <c r="I138" s="159">
        <v>468</v>
      </c>
      <c r="J138" s="160" t="s">
        <v>572</v>
      </c>
      <c r="K138" s="161">
        <f t="shared" si="123"/>
        <v>75</v>
      </c>
      <c r="L138" s="162">
        <f t="shared" si="124"/>
        <v>0.19083969465648856</v>
      </c>
      <c r="M138" s="157" t="s">
        <v>540</v>
      </c>
      <c r="N138" s="163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4</v>
      </c>
      <c r="B139" s="155">
        <v>41857</v>
      </c>
      <c r="C139" s="155"/>
      <c r="D139" s="156" t="s">
        <v>575</v>
      </c>
      <c r="E139" s="157" t="s">
        <v>542</v>
      </c>
      <c r="F139" s="158">
        <v>205</v>
      </c>
      <c r="G139" s="157" t="s">
        <v>571</v>
      </c>
      <c r="H139" s="157">
        <v>275</v>
      </c>
      <c r="I139" s="159">
        <v>250</v>
      </c>
      <c r="J139" s="160" t="s">
        <v>572</v>
      </c>
      <c r="K139" s="161">
        <f t="shared" si="123"/>
        <v>70</v>
      </c>
      <c r="L139" s="162">
        <f t="shared" si="124"/>
        <v>0.34146341463414637</v>
      </c>
      <c r="M139" s="157" t="s">
        <v>540</v>
      </c>
      <c r="N139" s="163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5</v>
      </c>
      <c r="B140" s="155">
        <v>41886</v>
      </c>
      <c r="C140" s="155"/>
      <c r="D140" s="156" t="s">
        <v>576</v>
      </c>
      <c r="E140" s="157" t="s">
        <v>542</v>
      </c>
      <c r="F140" s="158">
        <v>162</v>
      </c>
      <c r="G140" s="157" t="s">
        <v>571</v>
      </c>
      <c r="H140" s="157">
        <v>190</v>
      </c>
      <c r="I140" s="159">
        <v>190</v>
      </c>
      <c r="J140" s="160" t="s">
        <v>572</v>
      </c>
      <c r="K140" s="161">
        <f t="shared" si="123"/>
        <v>28</v>
      </c>
      <c r="L140" s="162">
        <f t="shared" si="124"/>
        <v>0.1728395061728395</v>
      </c>
      <c r="M140" s="157" t="s">
        <v>540</v>
      </c>
      <c r="N140" s="163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6</v>
      </c>
      <c r="B141" s="155">
        <v>41886</v>
      </c>
      <c r="C141" s="155"/>
      <c r="D141" s="156" t="s">
        <v>577</v>
      </c>
      <c r="E141" s="157" t="s">
        <v>542</v>
      </c>
      <c r="F141" s="158">
        <v>75</v>
      </c>
      <c r="G141" s="157" t="s">
        <v>571</v>
      </c>
      <c r="H141" s="157">
        <v>91.5</v>
      </c>
      <c r="I141" s="159" t="s">
        <v>578</v>
      </c>
      <c r="J141" s="160" t="s">
        <v>579</v>
      </c>
      <c r="K141" s="161">
        <f t="shared" si="123"/>
        <v>16.5</v>
      </c>
      <c r="L141" s="162">
        <f t="shared" si="124"/>
        <v>0.22</v>
      </c>
      <c r="M141" s="157" t="s">
        <v>540</v>
      </c>
      <c r="N141" s="163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7</v>
      </c>
      <c r="B142" s="155">
        <v>41913</v>
      </c>
      <c r="C142" s="155"/>
      <c r="D142" s="156" t="s">
        <v>580</v>
      </c>
      <c r="E142" s="157" t="s">
        <v>542</v>
      </c>
      <c r="F142" s="158">
        <v>850</v>
      </c>
      <c r="G142" s="157" t="s">
        <v>571</v>
      </c>
      <c r="H142" s="157">
        <v>982.5</v>
      </c>
      <c r="I142" s="159">
        <v>1050</v>
      </c>
      <c r="J142" s="160" t="s">
        <v>581</v>
      </c>
      <c r="K142" s="161">
        <f t="shared" si="123"/>
        <v>132.5</v>
      </c>
      <c r="L142" s="162">
        <f t="shared" si="124"/>
        <v>0.15588235294117647</v>
      </c>
      <c r="M142" s="157" t="s">
        <v>540</v>
      </c>
      <c r="N142" s="163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8</v>
      </c>
      <c r="B143" s="155">
        <v>41913</v>
      </c>
      <c r="C143" s="155"/>
      <c r="D143" s="156" t="s">
        <v>582</v>
      </c>
      <c r="E143" s="157" t="s">
        <v>542</v>
      </c>
      <c r="F143" s="158">
        <v>475</v>
      </c>
      <c r="G143" s="157" t="s">
        <v>571</v>
      </c>
      <c r="H143" s="157">
        <v>515</v>
      </c>
      <c r="I143" s="159">
        <v>600</v>
      </c>
      <c r="J143" s="160" t="s">
        <v>583</v>
      </c>
      <c r="K143" s="161">
        <f t="shared" si="123"/>
        <v>40</v>
      </c>
      <c r="L143" s="162">
        <f t="shared" si="124"/>
        <v>8.4210526315789472E-2</v>
      </c>
      <c r="M143" s="157" t="s">
        <v>540</v>
      </c>
      <c r="N143" s="163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9</v>
      </c>
      <c r="B144" s="155">
        <v>41913</v>
      </c>
      <c r="C144" s="155"/>
      <c r="D144" s="156" t="s">
        <v>584</v>
      </c>
      <c r="E144" s="157" t="s">
        <v>542</v>
      </c>
      <c r="F144" s="158">
        <v>86</v>
      </c>
      <c r="G144" s="157" t="s">
        <v>571</v>
      </c>
      <c r="H144" s="157">
        <v>99</v>
      </c>
      <c r="I144" s="159">
        <v>140</v>
      </c>
      <c r="J144" s="160" t="s">
        <v>585</v>
      </c>
      <c r="K144" s="161">
        <f t="shared" si="123"/>
        <v>13</v>
      </c>
      <c r="L144" s="162">
        <f t="shared" si="124"/>
        <v>0.15116279069767441</v>
      </c>
      <c r="M144" s="157" t="s">
        <v>540</v>
      </c>
      <c r="N144" s="163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10</v>
      </c>
      <c r="B145" s="155">
        <v>41926</v>
      </c>
      <c r="C145" s="155"/>
      <c r="D145" s="156" t="s">
        <v>586</v>
      </c>
      <c r="E145" s="157" t="s">
        <v>542</v>
      </c>
      <c r="F145" s="158">
        <v>496.6</v>
      </c>
      <c r="G145" s="157" t="s">
        <v>571</v>
      </c>
      <c r="H145" s="157">
        <v>621</v>
      </c>
      <c r="I145" s="159">
        <v>580</v>
      </c>
      <c r="J145" s="160" t="s">
        <v>572</v>
      </c>
      <c r="K145" s="161">
        <f t="shared" si="123"/>
        <v>124.39999999999998</v>
      </c>
      <c r="L145" s="162">
        <f t="shared" si="124"/>
        <v>0.25050342327829234</v>
      </c>
      <c r="M145" s="157" t="s">
        <v>540</v>
      </c>
      <c r="N145" s="163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11</v>
      </c>
      <c r="B146" s="155">
        <v>41926</v>
      </c>
      <c r="C146" s="155"/>
      <c r="D146" s="156" t="s">
        <v>587</v>
      </c>
      <c r="E146" s="157" t="s">
        <v>542</v>
      </c>
      <c r="F146" s="158">
        <v>2481.9</v>
      </c>
      <c r="G146" s="157" t="s">
        <v>571</v>
      </c>
      <c r="H146" s="157">
        <v>2840</v>
      </c>
      <c r="I146" s="159">
        <v>2870</v>
      </c>
      <c r="J146" s="160" t="s">
        <v>588</v>
      </c>
      <c r="K146" s="161">
        <f t="shared" si="123"/>
        <v>358.09999999999991</v>
      </c>
      <c r="L146" s="162">
        <f t="shared" si="124"/>
        <v>0.14428462065353154</v>
      </c>
      <c r="M146" s="157" t="s">
        <v>540</v>
      </c>
      <c r="N146" s="163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12</v>
      </c>
      <c r="B147" s="155">
        <v>41928</v>
      </c>
      <c r="C147" s="155"/>
      <c r="D147" s="156" t="s">
        <v>589</v>
      </c>
      <c r="E147" s="157" t="s">
        <v>542</v>
      </c>
      <c r="F147" s="158">
        <v>84.5</v>
      </c>
      <c r="G147" s="157" t="s">
        <v>571</v>
      </c>
      <c r="H147" s="157">
        <v>93</v>
      </c>
      <c r="I147" s="159">
        <v>110</v>
      </c>
      <c r="J147" s="160" t="s">
        <v>590</v>
      </c>
      <c r="K147" s="161">
        <f t="shared" si="123"/>
        <v>8.5</v>
      </c>
      <c r="L147" s="162">
        <f t="shared" si="124"/>
        <v>0.10059171597633136</v>
      </c>
      <c r="M147" s="157" t="s">
        <v>540</v>
      </c>
      <c r="N147" s="163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13</v>
      </c>
      <c r="B148" s="155">
        <v>41928</v>
      </c>
      <c r="C148" s="155"/>
      <c r="D148" s="156" t="s">
        <v>591</v>
      </c>
      <c r="E148" s="157" t="s">
        <v>542</v>
      </c>
      <c r="F148" s="158">
        <v>401</v>
      </c>
      <c r="G148" s="157" t="s">
        <v>571</v>
      </c>
      <c r="H148" s="157">
        <v>428</v>
      </c>
      <c r="I148" s="159">
        <v>450</v>
      </c>
      <c r="J148" s="160" t="s">
        <v>592</v>
      </c>
      <c r="K148" s="161">
        <f t="shared" si="123"/>
        <v>27</v>
      </c>
      <c r="L148" s="162">
        <f t="shared" si="124"/>
        <v>6.7331670822942641E-2</v>
      </c>
      <c r="M148" s="157" t="s">
        <v>540</v>
      </c>
      <c r="N148" s="163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14</v>
      </c>
      <c r="B149" s="155">
        <v>41928</v>
      </c>
      <c r="C149" s="155"/>
      <c r="D149" s="156" t="s">
        <v>593</v>
      </c>
      <c r="E149" s="157" t="s">
        <v>542</v>
      </c>
      <c r="F149" s="158">
        <v>101</v>
      </c>
      <c r="G149" s="157" t="s">
        <v>571</v>
      </c>
      <c r="H149" s="157">
        <v>112</v>
      </c>
      <c r="I149" s="159">
        <v>120</v>
      </c>
      <c r="J149" s="160" t="s">
        <v>594</v>
      </c>
      <c r="K149" s="161">
        <f t="shared" si="123"/>
        <v>11</v>
      </c>
      <c r="L149" s="162">
        <f t="shared" si="124"/>
        <v>0.10891089108910891</v>
      </c>
      <c r="M149" s="157" t="s">
        <v>540</v>
      </c>
      <c r="N149" s="163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15</v>
      </c>
      <c r="B150" s="155">
        <v>41954</v>
      </c>
      <c r="C150" s="155"/>
      <c r="D150" s="156" t="s">
        <v>595</v>
      </c>
      <c r="E150" s="157" t="s">
        <v>542</v>
      </c>
      <c r="F150" s="158">
        <v>59</v>
      </c>
      <c r="G150" s="157" t="s">
        <v>571</v>
      </c>
      <c r="H150" s="157">
        <v>76</v>
      </c>
      <c r="I150" s="159">
        <v>76</v>
      </c>
      <c r="J150" s="160" t="s">
        <v>572</v>
      </c>
      <c r="K150" s="161">
        <f t="shared" si="123"/>
        <v>17</v>
      </c>
      <c r="L150" s="162">
        <f t="shared" si="124"/>
        <v>0.28813559322033899</v>
      </c>
      <c r="M150" s="157" t="s">
        <v>540</v>
      </c>
      <c r="N150" s="163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16</v>
      </c>
      <c r="B151" s="155">
        <v>41954</v>
      </c>
      <c r="C151" s="155"/>
      <c r="D151" s="156" t="s">
        <v>584</v>
      </c>
      <c r="E151" s="157" t="s">
        <v>542</v>
      </c>
      <c r="F151" s="158">
        <v>99</v>
      </c>
      <c r="G151" s="157" t="s">
        <v>571</v>
      </c>
      <c r="H151" s="157">
        <v>120</v>
      </c>
      <c r="I151" s="159">
        <v>120</v>
      </c>
      <c r="J151" s="160" t="s">
        <v>553</v>
      </c>
      <c r="K151" s="161">
        <f t="shared" si="123"/>
        <v>21</v>
      </c>
      <c r="L151" s="162">
        <f t="shared" si="124"/>
        <v>0.21212121212121213</v>
      </c>
      <c r="M151" s="157" t="s">
        <v>540</v>
      </c>
      <c r="N151" s="163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17</v>
      </c>
      <c r="B152" s="155">
        <v>41956</v>
      </c>
      <c r="C152" s="155"/>
      <c r="D152" s="156" t="s">
        <v>596</v>
      </c>
      <c r="E152" s="157" t="s">
        <v>542</v>
      </c>
      <c r="F152" s="158">
        <v>22</v>
      </c>
      <c r="G152" s="157" t="s">
        <v>571</v>
      </c>
      <c r="H152" s="157">
        <v>33.549999999999997</v>
      </c>
      <c r="I152" s="159">
        <v>32</v>
      </c>
      <c r="J152" s="160" t="s">
        <v>597</v>
      </c>
      <c r="K152" s="161">
        <f t="shared" si="123"/>
        <v>11.549999999999997</v>
      </c>
      <c r="L152" s="162">
        <f t="shared" si="124"/>
        <v>0.52499999999999991</v>
      </c>
      <c r="M152" s="157" t="s">
        <v>540</v>
      </c>
      <c r="N152" s="163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18</v>
      </c>
      <c r="B153" s="155">
        <v>41976</v>
      </c>
      <c r="C153" s="155"/>
      <c r="D153" s="156" t="s">
        <v>598</v>
      </c>
      <c r="E153" s="157" t="s">
        <v>542</v>
      </c>
      <c r="F153" s="158">
        <v>440</v>
      </c>
      <c r="G153" s="157" t="s">
        <v>571</v>
      </c>
      <c r="H153" s="157">
        <v>520</v>
      </c>
      <c r="I153" s="159">
        <v>520</v>
      </c>
      <c r="J153" s="160" t="s">
        <v>599</v>
      </c>
      <c r="K153" s="161">
        <f t="shared" si="123"/>
        <v>80</v>
      </c>
      <c r="L153" s="162">
        <f t="shared" si="124"/>
        <v>0.18181818181818182</v>
      </c>
      <c r="M153" s="157" t="s">
        <v>540</v>
      </c>
      <c r="N153" s="163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19</v>
      </c>
      <c r="B154" s="155">
        <v>41976</v>
      </c>
      <c r="C154" s="155"/>
      <c r="D154" s="156" t="s">
        <v>600</v>
      </c>
      <c r="E154" s="157" t="s">
        <v>542</v>
      </c>
      <c r="F154" s="158">
        <v>360</v>
      </c>
      <c r="G154" s="157" t="s">
        <v>571</v>
      </c>
      <c r="H154" s="157">
        <v>427</v>
      </c>
      <c r="I154" s="159">
        <v>425</v>
      </c>
      <c r="J154" s="160" t="s">
        <v>601</v>
      </c>
      <c r="K154" s="161">
        <f t="shared" si="123"/>
        <v>67</v>
      </c>
      <c r="L154" s="162">
        <f t="shared" si="124"/>
        <v>0.18611111111111112</v>
      </c>
      <c r="M154" s="157" t="s">
        <v>540</v>
      </c>
      <c r="N154" s="163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20</v>
      </c>
      <c r="B155" s="155">
        <v>42012</v>
      </c>
      <c r="C155" s="155"/>
      <c r="D155" s="156" t="s">
        <v>602</v>
      </c>
      <c r="E155" s="157" t="s">
        <v>542</v>
      </c>
      <c r="F155" s="158">
        <v>360</v>
      </c>
      <c r="G155" s="157" t="s">
        <v>571</v>
      </c>
      <c r="H155" s="157">
        <v>455</v>
      </c>
      <c r="I155" s="159">
        <v>420</v>
      </c>
      <c r="J155" s="160" t="s">
        <v>603</v>
      </c>
      <c r="K155" s="161">
        <f t="shared" si="123"/>
        <v>95</v>
      </c>
      <c r="L155" s="162">
        <f t="shared" si="124"/>
        <v>0.2638888888888889</v>
      </c>
      <c r="M155" s="157" t="s">
        <v>540</v>
      </c>
      <c r="N155" s="163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21</v>
      </c>
      <c r="B156" s="155">
        <v>42012</v>
      </c>
      <c r="C156" s="155"/>
      <c r="D156" s="156" t="s">
        <v>604</v>
      </c>
      <c r="E156" s="157" t="s">
        <v>542</v>
      </c>
      <c r="F156" s="158">
        <v>130</v>
      </c>
      <c r="G156" s="157"/>
      <c r="H156" s="157">
        <v>175.5</v>
      </c>
      <c r="I156" s="159">
        <v>165</v>
      </c>
      <c r="J156" s="160" t="s">
        <v>605</v>
      </c>
      <c r="K156" s="161">
        <f t="shared" si="123"/>
        <v>45.5</v>
      </c>
      <c r="L156" s="162">
        <f t="shared" si="124"/>
        <v>0.35</v>
      </c>
      <c r="M156" s="157" t="s">
        <v>540</v>
      </c>
      <c r="N156" s="163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22</v>
      </c>
      <c r="B157" s="155">
        <v>42040</v>
      </c>
      <c r="C157" s="155"/>
      <c r="D157" s="156" t="s">
        <v>367</v>
      </c>
      <c r="E157" s="157" t="s">
        <v>570</v>
      </c>
      <c r="F157" s="158">
        <v>98</v>
      </c>
      <c r="G157" s="157"/>
      <c r="H157" s="157">
        <v>120</v>
      </c>
      <c r="I157" s="159">
        <v>120</v>
      </c>
      <c r="J157" s="160" t="s">
        <v>572</v>
      </c>
      <c r="K157" s="161">
        <f t="shared" si="123"/>
        <v>22</v>
      </c>
      <c r="L157" s="162">
        <f t="shared" si="124"/>
        <v>0.22448979591836735</v>
      </c>
      <c r="M157" s="157" t="s">
        <v>540</v>
      </c>
      <c r="N157" s="163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23</v>
      </c>
      <c r="B158" s="155">
        <v>42040</v>
      </c>
      <c r="C158" s="155"/>
      <c r="D158" s="156" t="s">
        <v>606</v>
      </c>
      <c r="E158" s="157" t="s">
        <v>570</v>
      </c>
      <c r="F158" s="158">
        <v>196</v>
      </c>
      <c r="G158" s="157"/>
      <c r="H158" s="157">
        <v>262</v>
      </c>
      <c r="I158" s="159">
        <v>255</v>
      </c>
      <c r="J158" s="160" t="s">
        <v>572</v>
      </c>
      <c r="K158" s="161">
        <f t="shared" si="123"/>
        <v>66</v>
      </c>
      <c r="L158" s="162">
        <f t="shared" si="124"/>
        <v>0.33673469387755101</v>
      </c>
      <c r="M158" s="157" t="s">
        <v>540</v>
      </c>
      <c r="N158" s="163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4">
        <v>24</v>
      </c>
      <c r="B159" s="165">
        <v>42067</v>
      </c>
      <c r="C159" s="165"/>
      <c r="D159" s="166" t="s">
        <v>366</v>
      </c>
      <c r="E159" s="167" t="s">
        <v>570</v>
      </c>
      <c r="F159" s="168">
        <v>235</v>
      </c>
      <c r="G159" s="168"/>
      <c r="H159" s="169">
        <v>77</v>
      </c>
      <c r="I159" s="169" t="s">
        <v>607</v>
      </c>
      <c r="J159" s="170" t="s">
        <v>608</v>
      </c>
      <c r="K159" s="171">
        <f t="shared" si="123"/>
        <v>-158</v>
      </c>
      <c r="L159" s="172">
        <f t="shared" si="124"/>
        <v>-0.67234042553191486</v>
      </c>
      <c r="M159" s="168" t="s">
        <v>552</v>
      </c>
      <c r="N159" s="165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25</v>
      </c>
      <c r="B160" s="155">
        <v>42067</v>
      </c>
      <c r="C160" s="155"/>
      <c r="D160" s="156" t="s">
        <v>609</v>
      </c>
      <c r="E160" s="157" t="s">
        <v>570</v>
      </c>
      <c r="F160" s="158">
        <v>185</v>
      </c>
      <c r="G160" s="157"/>
      <c r="H160" s="157">
        <v>224</v>
      </c>
      <c r="I160" s="159" t="s">
        <v>610</v>
      </c>
      <c r="J160" s="160" t="s">
        <v>572</v>
      </c>
      <c r="K160" s="161">
        <f t="shared" si="123"/>
        <v>39</v>
      </c>
      <c r="L160" s="162">
        <f t="shared" si="124"/>
        <v>0.21081081081081082</v>
      </c>
      <c r="M160" s="157" t="s">
        <v>540</v>
      </c>
      <c r="N160" s="163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4">
        <v>26</v>
      </c>
      <c r="B161" s="165">
        <v>42090</v>
      </c>
      <c r="C161" s="165"/>
      <c r="D161" s="173" t="s">
        <v>611</v>
      </c>
      <c r="E161" s="168" t="s">
        <v>570</v>
      </c>
      <c r="F161" s="168">
        <v>49.5</v>
      </c>
      <c r="G161" s="169"/>
      <c r="H161" s="169">
        <v>15.85</v>
      </c>
      <c r="I161" s="169">
        <v>67</v>
      </c>
      <c r="J161" s="170" t="s">
        <v>612</v>
      </c>
      <c r="K161" s="169">
        <f t="shared" si="123"/>
        <v>-33.65</v>
      </c>
      <c r="L161" s="174">
        <f t="shared" si="124"/>
        <v>-0.67979797979797973</v>
      </c>
      <c r="M161" s="168" t="s">
        <v>552</v>
      </c>
      <c r="N161" s="175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27</v>
      </c>
      <c r="B162" s="155">
        <v>42093</v>
      </c>
      <c r="C162" s="155"/>
      <c r="D162" s="156" t="s">
        <v>613</v>
      </c>
      <c r="E162" s="157" t="s">
        <v>570</v>
      </c>
      <c r="F162" s="158">
        <v>183.5</v>
      </c>
      <c r="G162" s="157"/>
      <c r="H162" s="157">
        <v>219</v>
      </c>
      <c r="I162" s="159">
        <v>218</v>
      </c>
      <c r="J162" s="160" t="s">
        <v>614</v>
      </c>
      <c r="K162" s="161">
        <f t="shared" si="123"/>
        <v>35.5</v>
      </c>
      <c r="L162" s="162">
        <f t="shared" si="124"/>
        <v>0.19346049046321526</v>
      </c>
      <c r="M162" s="157" t="s">
        <v>540</v>
      </c>
      <c r="N162" s="163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28</v>
      </c>
      <c r="B163" s="155">
        <v>42114</v>
      </c>
      <c r="C163" s="155"/>
      <c r="D163" s="156" t="s">
        <v>615</v>
      </c>
      <c r="E163" s="157" t="s">
        <v>570</v>
      </c>
      <c r="F163" s="158">
        <f>(227+237)/2</f>
        <v>232</v>
      </c>
      <c r="G163" s="157"/>
      <c r="H163" s="157">
        <v>298</v>
      </c>
      <c r="I163" s="159">
        <v>298</v>
      </c>
      <c r="J163" s="160" t="s">
        <v>572</v>
      </c>
      <c r="K163" s="161">
        <f t="shared" si="123"/>
        <v>66</v>
      </c>
      <c r="L163" s="162">
        <f t="shared" si="124"/>
        <v>0.28448275862068967</v>
      </c>
      <c r="M163" s="157" t="s">
        <v>540</v>
      </c>
      <c r="N163" s="163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29</v>
      </c>
      <c r="B164" s="155">
        <v>42128</v>
      </c>
      <c r="C164" s="155"/>
      <c r="D164" s="156" t="s">
        <v>616</v>
      </c>
      <c r="E164" s="157" t="s">
        <v>542</v>
      </c>
      <c r="F164" s="158">
        <v>385</v>
      </c>
      <c r="G164" s="157"/>
      <c r="H164" s="157">
        <f>212.5+331</f>
        <v>543.5</v>
      </c>
      <c r="I164" s="159">
        <v>510</v>
      </c>
      <c r="J164" s="160" t="s">
        <v>617</v>
      </c>
      <c r="K164" s="161">
        <f t="shared" si="123"/>
        <v>158.5</v>
      </c>
      <c r="L164" s="162">
        <f t="shared" si="124"/>
        <v>0.41168831168831171</v>
      </c>
      <c r="M164" s="157" t="s">
        <v>540</v>
      </c>
      <c r="N164" s="163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30</v>
      </c>
      <c r="B165" s="155">
        <v>42128</v>
      </c>
      <c r="C165" s="155"/>
      <c r="D165" s="156" t="s">
        <v>618</v>
      </c>
      <c r="E165" s="157" t="s">
        <v>542</v>
      </c>
      <c r="F165" s="158">
        <v>115.5</v>
      </c>
      <c r="G165" s="157"/>
      <c r="H165" s="157">
        <v>146</v>
      </c>
      <c r="I165" s="159">
        <v>142</v>
      </c>
      <c r="J165" s="160" t="s">
        <v>619</v>
      </c>
      <c r="K165" s="161">
        <f t="shared" si="123"/>
        <v>30.5</v>
      </c>
      <c r="L165" s="162">
        <f t="shared" si="124"/>
        <v>0.26406926406926406</v>
      </c>
      <c r="M165" s="157" t="s">
        <v>540</v>
      </c>
      <c r="N165" s="163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31</v>
      </c>
      <c r="B166" s="155">
        <v>42151</v>
      </c>
      <c r="C166" s="155"/>
      <c r="D166" s="156" t="s">
        <v>620</v>
      </c>
      <c r="E166" s="157" t="s">
        <v>542</v>
      </c>
      <c r="F166" s="158">
        <v>237.5</v>
      </c>
      <c r="G166" s="157"/>
      <c r="H166" s="157">
        <v>279.5</v>
      </c>
      <c r="I166" s="159">
        <v>278</v>
      </c>
      <c r="J166" s="160" t="s">
        <v>572</v>
      </c>
      <c r="K166" s="161">
        <f t="shared" si="123"/>
        <v>42</v>
      </c>
      <c r="L166" s="162">
        <f t="shared" si="124"/>
        <v>0.17684210526315788</v>
      </c>
      <c r="M166" s="157" t="s">
        <v>540</v>
      </c>
      <c r="N166" s="163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32</v>
      </c>
      <c r="B167" s="155">
        <v>42174</v>
      </c>
      <c r="C167" s="155"/>
      <c r="D167" s="156" t="s">
        <v>591</v>
      </c>
      <c r="E167" s="157" t="s">
        <v>570</v>
      </c>
      <c r="F167" s="158">
        <v>340</v>
      </c>
      <c r="G167" s="157"/>
      <c r="H167" s="157">
        <v>448</v>
      </c>
      <c r="I167" s="159">
        <v>448</v>
      </c>
      <c r="J167" s="160" t="s">
        <v>572</v>
      </c>
      <c r="K167" s="161">
        <f t="shared" si="123"/>
        <v>108</v>
      </c>
      <c r="L167" s="162">
        <f t="shared" si="124"/>
        <v>0.31764705882352939</v>
      </c>
      <c r="M167" s="157" t="s">
        <v>540</v>
      </c>
      <c r="N167" s="163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33</v>
      </c>
      <c r="B168" s="155">
        <v>42191</v>
      </c>
      <c r="C168" s="155"/>
      <c r="D168" s="156" t="s">
        <v>621</v>
      </c>
      <c r="E168" s="157" t="s">
        <v>570</v>
      </c>
      <c r="F168" s="158">
        <v>390</v>
      </c>
      <c r="G168" s="157"/>
      <c r="H168" s="157">
        <v>460</v>
      </c>
      <c r="I168" s="159">
        <v>460</v>
      </c>
      <c r="J168" s="160" t="s">
        <v>572</v>
      </c>
      <c r="K168" s="161">
        <f t="shared" si="123"/>
        <v>70</v>
      </c>
      <c r="L168" s="162">
        <f t="shared" si="124"/>
        <v>0.17948717948717949</v>
      </c>
      <c r="M168" s="157" t="s">
        <v>540</v>
      </c>
      <c r="N168" s="163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4">
        <v>34</v>
      </c>
      <c r="B169" s="165">
        <v>42195</v>
      </c>
      <c r="C169" s="165"/>
      <c r="D169" s="166" t="s">
        <v>622</v>
      </c>
      <c r="E169" s="167" t="s">
        <v>570</v>
      </c>
      <c r="F169" s="168">
        <v>122.5</v>
      </c>
      <c r="G169" s="168"/>
      <c r="H169" s="169">
        <v>61</v>
      </c>
      <c r="I169" s="169">
        <v>172</v>
      </c>
      <c r="J169" s="170" t="s">
        <v>623</v>
      </c>
      <c r="K169" s="171">
        <f t="shared" si="123"/>
        <v>-61.5</v>
      </c>
      <c r="L169" s="172">
        <f t="shared" si="124"/>
        <v>-0.50204081632653064</v>
      </c>
      <c r="M169" s="168" t="s">
        <v>552</v>
      </c>
      <c r="N169" s="165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35</v>
      </c>
      <c r="B170" s="155">
        <v>42219</v>
      </c>
      <c r="C170" s="155"/>
      <c r="D170" s="156" t="s">
        <v>624</v>
      </c>
      <c r="E170" s="157" t="s">
        <v>570</v>
      </c>
      <c r="F170" s="158">
        <v>297.5</v>
      </c>
      <c r="G170" s="157"/>
      <c r="H170" s="157">
        <v>350</v>
      </c>
      <c r="I170" s="159">
        <v>360</v>
      </c>
      <c r="J170" s="160" t="s">
        <v>625</v>
      </c>
      <c r="K170" s="161">
        <f t="shared" si="123"/>
        <v>52.5</v>
      </c>
      <c r="L170" s="162">
        <f t="shared" si="124"/>
        <v>0.17647058823529413</v>
      </c>
      <c r="M170" s="157" t="s">
        <v>540</v>
      </c>
      <c r="N170" s="163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36</v>
      </c>
      <c r="B171" s="155">
        <v>42219</v>
      </c>
      <c r="C171" s="155"/>
      <c r="D171" s="156" t="s">
        <v>626</v>
      </c>
      <c r="E171" s="157" t="s">
        <v>570</v>
      </c>
      <c r="F171" s="158">
        <v>115.5</v>
      </c>
      <c r="G171" s="157"/>
      <c r="H171" s="157">
        <v>149</v>
      </c>
      <c r="I171" s="159">
        <v>140</v>
      </c>
      <c r="J171" s="160" t="s">
        <v>627</v>
      </c>
      <c r="K171" s="161">
        <f t="shared" si="123"/>
        <v>33.5</v>
      </c>
      <c r="L171" s="162">
        <f t="shared" si="124"/>
        <v>0.29004329004329005</v>
      </c>
      <c r="M171" s="157" t="s">
        <v>540</v>
      </c>
      <c r="N171" s="163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37</v>
      </c>
      <c r="B172" s="155">
        <v>42251</v>
      </c>
      <c r="C172" s="155"/>
      <c r="D172" s="156" t="s">
        <v>620</v>
      </c>
      <c r="E172" s="157" t="s">
        <v>570</v>
      </c>
      <c r="F172" s="158">
        <v>226</v>
      </c>
      <c r="G172" s="157"/>
      <c r="H172" s="157">
        <v>292</v>
      </c>
      <c r="I172" s="159">
        <v>292</v>
      </c>
      <c r="J172" s="160" t="s">
        <v>628</v>
      </c>
      <c r="K172" s="161">
        <f t="shared" si="123"/>
        <v>66</v>
      </c>
      <c r="L172" s="162">
        <f t="shared" si="124"/>
        <v>0.29203539823008851</v>
      </c>
      <c r="M172" s="157" t="s">
        <v>540</v>
      </c>
      <c r="N172" s="163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38</v>
      </c>
      <c r="B173" s="155">
        <v>42254</v>
      </c>
      <c r="C173" s="155"/>
      <c r="D173" s="156" t="s">
        <v>615</v>
      </c>
      <c r="E173" s="157" t="s">
        <v>570</v>
      </c>
      <c r="F173" s="158">
        <v>232.5</v>
      </c>
      <c r="G173" s="157"/>
      <c r="H173" s="157">
        <v>312.5</v>
      </c>
      <c r="I173" s="159">
        <v>310</v>
      </c>
      <c r="J173" s="160" t="s">
        <v>572</v>
      </c>
      <c r="K173" s="161">
        <f t="shared" si="123"/>
        <v>80</v>
      </c>
      <c r="L173" s="162">
        <f t="shared" si="124"/>
        <v>0.34408602150537637</v>
      </c>
      <c r="M173" s="157" t="s">
        <v>540</v>
      </c>
      <c r="N173" s="163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39</v>
      </c>
      <c r="B174" s="155">
        <v>42268</v>
      </c>
      <c r="C174" s="155"/>
      <c r="D174" s="156" t="s">
        <v>629</v>
      </c>
      <c r="E174" s="157" t="s">
        <v>570</v>
      </c>
      <c r="F174" s="158">
        <v>196.5</v>
      </c>
      <c r="G174" s="157"/>
      <c r="H174" s="157">
        <v>238</v>
      </c>
      <c r="I174" s="159">
        <v>238</v>
      </c>
      <c r="J174" s="160" t="s">
        <v>628</v>
      </c>
      <c r="K174" s="161">
        <f t="shared" si="123"/>
        <v>41.5</v>
      </c>
      <c r="L174" s="162">
        <f t="shared" si="124"/>
        <v>0.21119592875318066</v>
      </c>
      <c r="M174" s="157" t="s">
        <v>540</v>
      </c>
      <c r="N174" s="163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40</v>
      </c>
      <c r="B175" s="155">
        <v>42271</v>
      </c>
      <c r="C175" s="155"/>
      <c r="D175" s="156" t="s">
        <v>569</v>
      </c>
      <c r="E175" s="157" t="s">
        <v>570</v>
      </c>
      <c r="F175" s="158">
        <v>65</v>
      </c>
      <c r="G175" s="157"/>
      <c r="H175" s="157">
        <v>82</v>
      </c>
      <c r="I175" s="159">
        <v>82</v>
      </c>
      <c r="J175" s="160" t="s">
        <v>628</v>
      </c>
      <c r="K175" s="161">
        <f t="shared" si="123"/>
        <v>17</v>
      </c>
      <c r="L175" s="162">
        <f t="shared" si="124"/>
        <v>0.26153846153846155</v>
      </c>
      <c r="M175" s="157" t="s">
        <v>540</v>
      </c>
      <c r="N175" s="163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41</v>
      </c>
      <c r="B176" s="155">
        <v>42291</v>
      </c>
      <c r="C176" s="155"/>
      <c r="D176" s="156" t="s">
        <v>630</v>
      </c>
      <c r="E176" s="157" t="s">
        <v>570</v>
      </c>
      <c r="F176" s="158">
        <v>144</v>
      </c>
      <c r="G176" s="157"/>
      <c r="H176" s="157">
        <v>182.5</v>
      </c>
      <c r="I176" s="159">
        <v>181</v>
      </c>
      <c r="J176" s="160" t="s">
        <v>628</v>
      </c>
      <c r="K176" s="161">
        <f t="shared" si="123"/>
        <v>38.5</v>
      </c>
      <c r="L176" s="162">
        <f t="shared" si="124"/>
        <v>0.2673611111111111</v>
      </c>
      <c r="M176" s="157" t="s">
        <v>540</v>
      </c>
      <c r="N176" s="163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42</v>
      </c>
      <c r="B177" s="155">
        <v>42291</v>
      </c>
      <c r="C177" s="155"/>
      <c r="D177" s="156" t="s">
        <v>631</v>
      </c>
      <c r="E177" s="157" t="s">
        <v>570</v>
      </c>
      <c r="F177" s="158">
        <v>264</v>
      </c>
      <c r="G177" s="157"/>
      <c r="H177" s="157">
        <v>311</v>
      </c>
      <c r="I177" s="159">
        <v>311</v>
      </c>
      <c r="J177" s="160" t="s">
        <v>628</v>
      </c>
      <c r="K177" s="161">
        <f t="shared" si="123"/>
        <v>47</v>
      </c>
      <c r="L177" s="162">
        <f t="shared" si="124"/>
        <v>0.17803030303030304</v>
      </c>
      <c r="M177" s="157" t="s">
        <v>540</v>
      </c>
      <c r="N177" s="163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43</v>
      </c>
      <c r="B178" s="155">
        <v>42318</v>
      </c>
      <c r="C178" s="155"/>
      <c r="D178" s="156" t="s">
        <v>632</v>
      </c>
      <c r="E178" s="157" t="s">
        <v>542</v>
      </c>
      <c r="F178" s="158">
        <v>549.5</v>
      </c>
      <c r="G178" s="157"/>
      <c r="H178" s="157">
        <v>630</v>
      </c>
      <c r="I178" s="159">
        <v>630</v>
      </c>
      <c r="J178" s="160" t="s">
        <v>628</v>
      </c>
      <c r="K178" s="161">
        <f t="shared" si="123"/>
        <v>80.5</v>
      </c>
      <c r="L178" s="162">
        <f t="shared" si="124"/>
        <v>0.1464968152866242</v>
      </c>
      <c r="M178" s="157" t="s">
        <v>540</v>
      </c>
      <c r="N178" s="163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44</v>
      </c>
      <c r="B179" s="155">
        <v>42342</v>
      </c>
      <c r="C179" s="155"/>
      <c r="D179" s="156" t="s">
        <v>633</v>
      </c>
      <c r="E179" s="157" t="s">
        <v>570</v>
      </c>
      <c r="F179" s="158">
        <v>1027.5</v>
      </c>
      <c r="G179" s="157"/>
      <c r="H179" s="157">
        <v>1315</v>
      </c>
      <c r="I179" s="159">
        <v>1250</v>
      </c>
      <c r="J179" s="160" t="s">
        <v>628</v>
      </c>
      <c r="K179" s="161">
        <f t="shared" si="123"/>
        <v>287.5</v>
      </c>
      <c r="L179" s="162">
        <f t="shared" si="124"/>
        <v>0.27980535279805352</v>
      </c>
      <c r="M179" s="157" t="s">
        <v>540</v>
      </c>
      <c r="N179" s="163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45</v>
      </c>
      <c r="B180" s="155">
        <v>42367</v>
      </c>
      <c r="C180" s="155"/>
      <c r="D180" s="156" t="s">
        <v>634</v>
      </c>
      <c r="E180" s="157" t="s">
        <v>570</v>
      </c>
      <c r="F180" s="158">
        <v>465</v>
      </c>
      <c r="G180" s="157"/>
      <c r="H180" s="157">
        <v>540</v>
      </c>
      <c r="I180" s="159">
        <v>540</v>
      </c>
      <c r="J180" s="160" t="s">
        <v>628</v>
      </c>
      <c r="K180" s="161">
        <f t="shared" si="123"/>
        <v>75</v>
      </c>
      <c r="L180" s="162">
        <f t="shared" si="124"/>
        <v>0.16129032258064516</v>
      </c>
      <c r="M180" s="157" t="s">
        <v>540</v>
      </c>
      <c r="N180" s="163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46</v>
      </c>
      <c r="B181" s="155">
        <v>42380</v>
      </c>
      <c r="C181" s="155"/>
      <c r="D181" s="156" t="s">
        <v>367</v>
      </c>
      <c r="E181" s="157" t="s">
        <v>542</v>
      </c>
      <c r="F181" s="158">
        <v>81</v>
      </c>
      <c r="G181" s="157"/>
      <c r="H181" s="157">
        <v>110</v>
      </c>
      <c r="I181" s="159">
        <v>110</v>
      </c>
      <c r="J181" s="160" t="s">
        <v>628</v>
      </c>
      <c r="K181" s="161">
        <f t="shared" si="123"/>
        <v>29</v>
      </c>
      <c r="L181" s="162">
        <f t="shared" si="124"/>
        <v>0.35802469135802467</v>
      </c>
      <c r="M181" s="157" t="s">
        <v>540</v>
      </c>
      <c r="N181" s="163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47</v>
      </c>
      <c r="B182" s="155">
        <v>42382</v>
      </c>
      <c r="C182" s="155"/>
      <c r="D182" s="156" t="s">
        <v>635</v>
      </c>
      <c r="E182" s="157" t="s">
        <v>542</v>
      </c>
      <c r="F182" s="158">
        <v>417.5</v>
      </c>
      <c r="G182" s="157"/>
      <c r="H182" s="157">
        <v>547</v>
      </c>
      <c r="I182" s="159">
        <v>535</v>
      </c>
      <c r="J182" s="160" t="s">
        <v>628</v>
      </c>
      <c r="K182" s="161">
        <f t="shared" si="123"/>
        <v>129.5</v>
      </c>
      <c r="L182" s="162">
        <f t="shared" si="124"/>
        <v>0.31017964071856285</v>
      </c>
      <c r="M182" s="157" t="s">
        <v>540</v>
      </c>
      <c r="N182" s="163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48</v>
      </c>
      <c r="B183" s="155">
        <v>42408</v>
      </c>
      <c r="C183" s="155"/>
      <c r="D183" s="156" t="s">
        <v>636</v>
      </c>
      <c r="E183" s="157" t="s">
        <v>570</v>
      </c>
      <c r="F183" s="158">
        <v>650</v>
      </c>
      <c r="G183" s="157"/>
      <c r="H183" s="157">
        <v>800</v>
      </c>
      <c r="I183" s="159">
        <v>800</v>
      </c>
      <c r="J183" s="160" t="s">
        <v>628</v>
      </c>
      <c r="K183" s="161">
        <f t="shared" si="123"/>
        <v>150</v>
      </c>
      <c r="L183" s="162">
        <f t="shared" si="124"/>
        <v>0.23076923076923078</v>
      </c>
      <c r="M183" s="157" t="s">
        <v>540</v>
      </c>
      <c r="N183" s="163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49</v>
      </c>
      <c r="B184" s="155">
        <v>42433</v>
      </c>
      <c r="C184" s="155"/>
      <c r="D184" s="156" t="s">
        <v>208</v>
      </c>
      <c r="E184" s="157" t="s">
        <v>570</v>
      </c>
      <c r="F184" s="158">
        <v>437.5</v>
      </c>
      <c r="G184" s="157"/>
      <c r="H184" s="157">
        <v>504.5</v>
      </c>
      <c r="I184" s="159">
        <v>522</v>
      </c>
      <c r="J184" s="160" t="s">
        <v>637</v>
      </c>
      <c r="K184" s="161">
        <f t="shared" si="123"/>
        <v>67</v>
      </c>
      <c r="L184" s="162">
        <f t="shared" si="124"/>
        <v>0.15314285714285714</v>
      </c>
      <c r="M184" s="157" t="s">
        <v>540</v>
      </c>
      <c r="N184" s="163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50</v>
      </c>
      <c r="B185" s="155">
        <v>42438</v>
      </c>
      <c r="C185" s="155"/>
      <c r="D185" s="156" t="s">
        <v>638</v>
      </c>
      <c r="E185" s="157" t="s">
        <v>570</v>
      </c>
      <c r="F185" s="158">
        <v>189.5</v>
      </c>
      <c r="G185" s="157"/>
      <c r="H185" s="157">
        <v>218</v>
      </c>
      <c r="I185" s="159">
        <v>218</v>
      </c>
      <c r="J185" s="160" t="s">
        <v>628</v>
      </c>
      <c r="K185" s="161">
        <f t="shared" si="123"/>
        <v>28.5</v>
      </c>
      <c r="L185" s="162">
        <f t="shared" si="124"/>
        <v>0.15039577836411611</v>
      </c>
      <c r="M185" s="157" t="s">
        <v>540</v>
      </c>
      <c r="N185" s="163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4">
        <v>51</v>
      </c>
      <c r="B186" s="165">
        <v>42471</v>
      </c>
      <c r="C186" s="165"/>
      <c r="D186" s="173" t="s">
        <v>639</v>
      </c>
      <c r="E186" s="168" t="s">
        <v>570</v>
      </c>
      <c r="F186" s="168">
        <v>36.5</v>
      </c>
      <c r="G186" s="169"/>
      <c r="H186" s="169">
        <v>15.85</v>
      </c>
      <c r="I186" s="169">
        <v>60</v>
      </c>
      <c r="J186" s="170" t="s">
        <v>640</v>
      </c>
      <c r="K186" s="171">
        <f t="shared" si="123"/>
        <v>-20.65</v>
      </c>
      <c r="L186" s="172">
        <f t="shared" si="124"/>
        <v>-0.5657534246575342</v>
      </c>
      <c r="M186" s="168" t="s">
        <v>552</v>
      </c>
      <c r="N186" s="176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52</v>
      </c>
      <c r="B187" s="155">
        <v>42472</v>
      </c>
      <c r="C187" s="155"/>
      <c r="D187" s="156" t="s">
        <v>641</v>
      </c>
      <c r="E187" s="157" t="s">
        <v>570</v>
      </c>
      <c r="F187" s="158">
        <v>93</v>
      </c>
      <c r="G187" s="157"/>
      <c r="H187" s="157">
        <v>149</v>
      </c>
      <c r="I187" s="159">
        <v>140</v>
      </c>
      <c r="J187" s="160" t="s">
        <v>642</v>
      </c>
      <c r="K187" s="161">
        <f t="shared" si="123"/>
        <v>56</v>
      </c>
      <c r="L187" s="162">
        <f t="shared" si="124"/>
        <v>0.60215053763440862</v>
      </c>
      <c r="M187" s="157" t="s">
        <v>540</v>
      </c>
      <c r="N187" s="163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53</v>
      </c>
      <c r="B188" s="155">
        <v>42472</v>
      </c>
      <c r="C188" s="155"/>
      <c r="D188" s="156" t="s">
        <v>643</v>
      </c>
      <c r="E188" s="157" t="s">
        <v>570</v>
      </c>
      <c r="F188" s="158">
        <v>130</v>
      </c>
      <c r="G188" s="157"/>
      <c r="H188" s="157">
        <v>150</v>
      </c>
      <c r="I188" s="159" t="s">
        <v>644</v>
      </c>
      <c r="J188" s="160" t="s">
        <v>628</v>
      </c>
      <c r="K188" s="161">
        <f t="shared" si="123"/>
        <v>20</v>
      </c>
      <c r="L188" s="162">
        <f t="shared" si="124"/>
        <v>0.15384615384615385</v>
      </c>
      <c r="M188" s="157" t="s">
        <v>540</v>
      </c>
      <c r="N188" s="163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54</v>
      </c>
      <c r="B189" s="155">
        <v>42473</v>
      </c>
      <c r="C189" s="155"/>
      <c r="D189" s="156" t="s">
        <v>645</v>
      </c>
      <c r="E189" s="157" t="s">
        <v>570</v>
      </c>
      <c r="F189" s="158">
        <v>196</v>
      </c>
      <c r="G189" s="157"/>
      <c r="H189" s="157">
        <v>299</v>
      </c>
      <c r="I189" s="159">
        <v>299</v>
      </c>
      <c r="J189" s="160" t="s">
        <v>628</v>
      </c>
      <c r="K189" s="161">
        <v>103</v>
      </c>
      <c r="L189" s="162">
        <v>0.52551020408163296</v>
      </c>
      <c r="M189" s="157" t="s">
        <v>540</v>
      </c>
      <c r="N189" s="163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55</v>
      </c>
      <c r="B190" s="155">
        <v>42473</v>
      </c>
      <c r="C190" s="155"/>
      <c r="D190" s="156" t="s">
        <v>646</v>
      </c>
      <c r="E190" s="157" t="s">
        <v>570</v>
      </c>
      <c r="F190" s="158">
        <v>88</v>
      </c>
      <c r="G190" s="157"/>
      <c r="H190" s="157">
        <v>103</v>
      </c>
      <c r="I190" s="159">
        <v>103</v>
      </c>
      <c r="J190" s="160" t="s">
        <v>628</v>
      </c>
      <c r="K190" s="161">
        <v>15</v>
      </c>
      <c r="L190" s="162">
        <v>0.170454545454545</v>
      </c>
      <c r="M190" s="157" t="s">
        <v>540</v>
      </c>
      <c r="N190" s="163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56</v>
      </c>
      <c r="B191" s="155">
        <v>42492</v>
      </c>
      <c r="C191" s="155"/>
      <c r="D191" s="156" t="s">
        <v>647</v>
      </c>
      <c r="E191" s="157" t="s">
        <v>570</v>
      </c>
      <c r="F191" s="158">
        <v>127.5</v>
      </c>
      <c r="G191" s="157"/>
      <c r="H191" s="157">
        <v>148</v>
      </c>
      <c r="I191" s="159" t="s">
        <v>648</v>
      </c>
      <c r="J191" s="160" t="s">
        <v>628</v>
      </c>
      <c r="K191" s="161">
        <f>H191-F191</f>
        <v>20.5</v>
      </c>
      <c r="L191" s="162">
        <f>K191/F191</f>
        <v>0.16078431372549021</v>
      </c>
      <c r="M191" s="157" t="s">
        <v>540</v>
      </c>
      <c r="N191" s="163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57</v>
      </c>
      <c r="B192" s="155">
        <v>42493</v>
      </c>
      <c r="C192" s="155"/>
      <c r="D192" s="156" t="s">
        <v>649</v>
      </c>
      <c r="E192" s="157" t="s">
        <v>570</v>
      </c>
      <c r="F192" s="158">
        <v>675</v>
      </c>
      <c r="G192" s="157"/>
      <c r="H192" s="157">
        <v>815</v>
      </c>
      <c r="I192" s="159" t="s">
        <v>650</v>
      </c>
      <c r="J192" s="160" t="s">
        <v>628</v>
      </c>
      <c r="K192" s="161">
        <f>H192-F192</f>
        <v>140</v>
      </c>
      <c r="L192" s="162">
        <f>K192/F192</f>
        <v>0.2074074074074074</v>
      </c>
      <c r="M192" s="157" t="s">
        <v>540</v>
      </c>
      <c r="N192" s="163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4">
        <v>58</v>
      </c>
      <c r="B193" s="165">
        <v>42522</v>
      </c>
      <c r="C193" s="165"/>
      <c r="D193" s="166" t="s">
        <v>651</v>
      </c>
      <c r="E193" s="167" t="s">
        <v>570</v>
      </c>
      <c r="F193" s="168">
        <v>500</v>
      </c>
      <c r="G193" s="168"/>
      <c r="H193" s="169">
        <v>232.5</v>
      </c>
      <c r="I193" s="169" t="s">
        <v>652</v>
      </c>
      <c r="J193" s="170" t="s">
        <v>653</v>
      </c>
      <c r="K193" s="171">
        <f>H193-F193</f>
        <v>-267.5</v>
      </c>
      <c r="L193" s="172">
        <f>K193/F193</f>
        <v>-0.53500000000000003</v>
      </c>
      <c r="M193" s="168" t="s">
        <v>552</v>
      </c>
      <c r="N193" s="165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59</v>
      </c>
      <c r="B194" s="155">
        <v>42527</v>
      </c>
      <c r="C194" s="155"/>
      <c r="D194" s="156" t="s">
        <v>498</v>
      </c>
      <c r="E194" s="157" t="s">
        <v>570</v>
      </c>
      <c r="F194" s="158">
        <v>110</v>
      </c>
      <c r="G194" s="157"/>
      <c r="H194" s="157">
        <v>126.5</v>
      </c>
      <c r="I194" s="159">
        <v>125</v>
      </c>
      <c r="J194" s="160" t="s">
        <v>579</v>
      </c>
      <c r="K194" s="161">
        <f>H194-F194</f>
        <v>16.5</v>
      </c>
      <c r="L194" s="162">
        <f>K194/F194</f>
        <v>0.15</v>
      </c>
      <c r="M194" s="157" t="s">
        <v>540</v>
      </c>
      <c r="N194" s="163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60</v>
      </c>
      <c r="B195" s="155">
        <v>42538</v>
      </c>
      <c r="C195" s="155"/>
      <c r="D195" s="156" t="s">
        <v>654</v>
      </c>
      <c r="E195" s="157" t="s">
        <v>570</v>
      </c>
      <c r="F195" s="158">
        <v>44</v>
      </c>
      <c r="G195" s="157"/>
      <c r="H195" s="157">
        <v>69.5</v>
      </c>
      <c r="I195" s="159">
        <v>69.5</v>
      </c>
      <c r="J195" s="160" t="s">
        <v>655</v>
      </c>
      <c r="K195" s="161">
        <f>H195-F195</f>
        <v>25.5</v>
      </c>
      <c r="L195" s="162">
        <f>K195/F195</f>
        <v>0.57954545454545459</v>
      </c>
      <c r="M195" s="157" t="s">
        <v>540</v>
      </c>
      <c r="N195" s="163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61</v>
      </c>
      <c r="B196" s="155">
        <v>42549</v>
      </c>
      <c r="C196" s="155"/>
      <c r="D196" s="156" t="s">
        <v>656</v>
      </c>
      <c r="E196" s="157" t="s">
        <v>570</v>
      </c>
      <c r="F196" s="158">
        <v>262.5</v>
      </c>
      <c r="G196" s="157"/>
      <c r="H196" s="157">
        <v>340</v>
      </c>
      <c r="I196" s="159">
        <v>333</v>
      </c>
      <c r="J196" s="160" t="s">
        <v>657</v>
      </c>
      <c r="K196" s="161">
        <v>77.5</v>
      </c>
      <c r="L196" s="162">
        <v>0.29523809523809502</v>
      </c>
      <c r="M196" s="157" t="s">
        <v>540</v>
      </c>
      <c r="N196" s="163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62</v>
      </c>
      <c r="B197" s="155">
        <v>42549</v>
      </c>
      <c r="C197" s="155"/>
      <c r="D197" s="156" t="s">
        <v>658</v>
      </c>
      <c r="E197" s="157" t="s">
        <v>570</v>
      </c>
      <c r="F197" s="158">
        <v>840</v>
      </c>
      <c r="G197" s="157"/>
      <c r="H197" s="157">
        <v>1230</v>
      </c>
      <c r="I197" s="159">
        <v>1230</v>
      </c>
      <c r="J197" s="160" t="s">
        <v>628</v>
      </c>
      <c r="K197" s="161">
        <v>390</v>
      </c>
      <c r="L197" s="162">
        <v>0.46428571428571402</v>
      </c>
      <c r="M197" s="157" t="s">
        <v>540</v>
      </c>
      <c r="N197" s="163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7">
        <v>63</v>
      </c>
      <c r="B198" s="178">
        <v>42556</v>
      </c>
      <c r="C198" s="178"/>
      <c r="D198" s="179" t="s">
        <v>659</v>
      </c>
      <c r="E198" s="180" t="s">
        <v>570</v>
      </c>
      <c r="F198" s="180">
        <v>395</v>
      </c>
      <c r="G198" s="181"/>
      <c r="H198" s="181">
        <f>(468.5+342.5)/2</f>
        <v>405.5</v>
      </c>
      <c r="I198" s="181">
        <v>510</v>
      </c>
      <c r="J198" s="182" t="s">
        <v>660</v>
      </c>
      <c r="K198" s="183">
        <f t="shared" ref="K198:K204" si="125">H198-F198</f>
        <v>10.5</v>
      </c>
      <c r="L198" s="184">
        <f t="shared" ref="L198:L204" si="126">K198/F198</f>
        <v>2.6582278481012658E-2</v>
      </c>
      <c r="M198" s="180" t="s">
        <v>661</v>
      </c>
      <c r="N198" s="178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4">
        <v>64</v>
      </c>
      <c r="B199" s="165">
        <v>42584</v>
      </c>
      <c r="C199" s="165"/>
      <c r="D199" s="166" t="s">
        <v>662</v>
      </c>
      <c r="E199" s="167" t="s">
        <v>542</v>
      </c>
      <c r="F199" s="168">
        <f>169.5-12.8</f>
        <v>156.69999999999999</v>
      </c>
      <c r="G199" s="168"/>
      <c r="H199" s="169">
        <v>77</v>
      </c>
      <c r="I199" s="169" t="s">
        <v>663</v>
      </c>
      <c r="J199" s="170" t="s">
        <v>664</v>
      </c>
      <c r="K199" s="171">
        <f t="shared" si="125"/>
        <v>-79.699999999999989</v>
      </c>
      <c r="L199" s="172">
        <f t="shared" si="126"/>
        <v>-0.50861518825781749</v>
      </c>
      <c r="M199" s="168" t="s">
        <v>552</v>
      </c>
      <c r="N199" s="165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4">
        <v>65</v>
      </c>
      <c r="B200" s="165">
        <v>42586</v>
      </c>
      <c r="C200" s="165"/>
      <c r="D200" s="166" t="s">
        <v>665</v>
      </c>
      <c r="E200" s="167" t="s">
        <v>570</v>
      </c>
      <c r="F200" s="168">
        <v>400</v>
      </c>
      <c r="G200" s="168"/>
      <c r="H200" s="169">
        <v>305</v>
      </c>
      <c r="I200" s="169">
        <v>475</v>
      </c>
      <c r="J200" s="170" t="s">
        <v>666</v>
      </c>
      <c r="K200" s="171">
        <f t="shared" si="125"/>
        <v>-95</v>
      </c>
      <c r="L200" s="172">
        <f t="shared" si="126"/>
        <v>-0.23749999999999999</v>
      </c>
      <c r="M200" s="168" t="s">
        <v>552</v>
      </c>
      <c r="N200" s="165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66</v>
      </c>
      <c r="B201" s="155">
        <v>42593</v>
      </c>
      <c r="C201" s="155"/>
      <c r="D201" s="156" t="s">
        <v>667</v>
      </c>
      <c r="E201" s="157" t="s">
        <v>570</v>
      </c>
      <c r="F201" s="158">
        <v>86.5</v>
      </c>
      <c r="G201" s="157"/>
      <c r="H201" s="157">
        <v>130</v>
      </c>
      <c r="I201" s="159">
        <v>130</v>
      </c>
      <c r="J201" s="160" t="s">
        <v>668</v>
      </c>
      <c r="K201" s="161">
        <f t="shared" si="125"/>
        <v>43.5</v>
      </c>
      <c r="L201" s="162">
        <f t="shared" si="126"/>
        <v>0.50289017341040465</v>
      </c>
      <c r="M201" s="157" t="s">
        <v>540</v>
      </c>
      <c r="N201" s="163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4">
        <v>67</v>
      </c>
      <c r="B202" s="165">
        <v>42600</v>
      </c>
      <c r="C202" s="165"/>
      <c r="D202" s="166" t="s">
        <v>109</v>
      </c>
      <c r="E202" s="167" t="s">
        <v>570</v>
      </c>
      <c r="F202" s="168">
        <v>133.5</v>
      </c>
      <c r="G202" s="168"/>
      <c r="H202" s="169">
        <v>126.5</v>
      </c>
      <c r="I202" s="169">
        <v>178</v>
      </c>
      <c r="J202" s="170" t="s">
        <v>669</v>
      </c>
      <c r="K202" s="171">
        <f t="shared" si="125"/>
        <v>-7</v>
      </c>
      <c r="L202" s="172">
        <f t="shared" si="126"/>
        <v>-5.2434456928838954E-2</v>
      </c>
      <c r="M202" s="168" t="s">
        <v>552</v>
      </c>
      <c r="N202" s="165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68</v>
      </c>
      <c r="B203" s="155">
        <v>42613</v>
      </c>
      <c r="C203" s="155"/>
      <c r="D203" s="156" t="s">
        <v>670</v>
      </c>
      <c r="E203" s="157" t="s">
        <v>570</v>
      </c>
      <c r="F203" s="158">
        <v>560</v>
      </c>
      <c r="G203" s="157"/>
      <c r="H203" s="157">
        <v>725</v>
      </c>
      <c r="I203" s="159">
        <v>725</v>
      </c>
      <c r="J203" s="160" t="s">
        <v>572</v>
      </c>
      <c r="K203" s="161">
        <f t="shared" si="125"/>
        <v>165</v>
      </c>
      <c r="L203" s="162">
        <f t="shared" si="126"/>
        <v>0.29464285714285715</v>
      </c>
      <c r="M203" s="157" t="s">
        <v>540</v>
      </c>
      <c r="N203" s="163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69</v>
      </c>
      <c r="B204" s="155">
        <v>42614</v>
      </c>
      <c r="C204" s="155"/>
      <c r="D204" s="156" t="s">
        <v>671</v>
      </c>
      <c r="E204" s="157" t="s">
        <v>570</v>
      </c>
      <c r="F204" s="158">
        <v>160.5</v>
      </c>
      <c r="G204" s="157"/>
      <c r="H204" s="157">
        <v>210</v>
      </c>
      <c r="I204" s="159">
        <v>210</v>
      </c>
      <c r="J204" s="160" t="s">
        <v>572</v>
      </c>
      <c r="K204" s="161">
        <f t="shared" si="125"/>
        <v>49.5</v>
      </c>
      <c r="L204" s="162">
        <f t="shared" si="126"/>
        <v>0.30841121495327101</v>
      </c>
      <c r="M204" s="157" t="s">
        <v>540</v>
      </c>
      <c r="N204" s="163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70</v>
      </c>
      <c r="B205" s="155">
        <v>42646</v>
      </c>
      <c r="C205" s="155"/>
      <c r="D205" s="156" t="s">
        <v>380</v>
      </c>
      <c r="E205" s="157" t="s">
        <v>570</v>
      </c>
      <c r="F205" s="158">
        <v>430</v>
      </c>
      <c r="G205" s="157"/>
      <c r="H205" s="157">
        <v>596</v>
      </c>
      <c r="I205" s="159">
        <v>575</v>
      </c>
      <c r="J205" s="160" t="s">
        <v>672</v>
      </c>
      <c r="K205" s="161">
        <v>166</v>
      </c>
      <c r="L205" s="162">
        <v>0.38604651162790699</v>
      </c>
      <c r="M205" s="157" t="s">
        <v>540</v>
      </c>
      <c r="N205" s="163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71</v>
      </c>
      <c r="B206" s="155">
        <v>42657</v>
      </c>
      <c r="C206" s="155"/>
      <c r="D206" s="156" t="s">
        <v>673</v>
      </c>
      <c r="E206" s="157" t="s">
        <v>570</v>
      </c>
      <c r="F206" s="158">
        <v>280</v>
      </c>
      <c r="G206" s="157"/>
      <c r="H206" s="157">
        <v>345</v>
      </c>
      <c r="I206" s="159">
        <v>345</v>
      </c>
      <c r="J206" s="160" t="s">
        <v>572</v>
      </c>
      <c r="K206" s="161">
        <f t="shared" ref="K206:K211" si="127">H206-F206</f>
        <v>65</v>
      </c>
      <c r="L206" s="162">
        <f>K206/F206</f>
        <v>0.23214285714285715</v>
      </c>
      <c r="M206" s="157" t="s">
        <v>540</v>
      </c>
      <c r="N206" s="163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72</v>
      </c>
      <c r="B207" s="155">
        <v>42657</v>
      </c>
      <c r="C207" s="155"/>
      <c r="D207" s="156" t="s">
        <v>674</v>
      </c>
      <c r="E207" s="157" t="s">
        <v>570</v>
      </c>
      <c r="F207" s="158">
        <v>245</v>
      </c>
      <c r="G207" s="157"/>
      <c r="H207" s="157">
        <v>325.5</v>
      </c>
      <c r="I207" s="159">
        <v>330</v>
      </c>
      <c r="J207" s="160" t="s">
        <v>675</v>
      </c>
      <c r="K207" s="161">
        <f t="shared" si="127"/>
        <v>80.5</v>
      </c>
      <c r="L207" s="162">
        <f>K207/F207</f>
        <v>0.32857142857142857</v>
      </c>
      <c r="M207" s="157" t="s">
        <v>540</v>
      </c>
      <c r="N207" s="163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73</v>
      </c>
      <c r="B208" s="155">
        <v>42660</v>
      </c>
      <c r="C208" s="155"/>
      <c r="D208" s="156" t="s">
        <v>336</v>
      </c>
      <c r="E208" s="157" t="s">
        <v>570</v>
      </c>
      <c r="F208" s="158">
        <v>125</v>
      </c>
      <c r="G208" s="157"/>
      <c r="H208" s="157">
        <v>160</v>
      </c>
      <c r="I208" s="159">
        <v>160</v>
      </c>
      <c r="J208" s="160" t="s">
        <v>628</v>
      </c>
      <c r="K208" s="161">
        <f t="shared" si="127"/>
        <v>35</v>
      </c>
      <c r="L208" s="162">
        <v>0.28000000000000003</v>
      </c>
      <c r="M208" s="157" t="s">
        <v>540</v>
      </c>
      <c r="N208" s="163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74</v>
      </c>
      <c r="B209" s="155">
        <v>42660</v>
      </c>
      <c r="C209" s="155"/>
      <c r="D209" s="156" t="s">
        <v>437</v>
      </c>
      <c r="E209" s="157" t="s">
        <v>570</v>
      </c>
      <c r="F209" s="158">
        <v>114</v>
      </c>
      <c r="G209" s="157"/>
      <c r="H209" s="157">
        <v>145</v>
      </c>
      <c r="I209" s="159">
        <v>145</v>
      </c>
      <c r="J209" s="160" t="s">
        <v>628</v>
      </c>
      <c r="K209" s="161">
        <f t="shared" si="127"/>
        <v>31</v>
      </c>
      <c r="L209" s="162">
        <f>K209/F209</f>
        <v>0.27192982456140352</v>
      </c>
      <c r="M209" s="157" t="s">
        <v>540</v>
      </c>
      <c r="N209" s="163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75</v>
      </c>
      <c r="B210" s="155">
        <v>42660</v>
      </c>
      <c r="C210" s="155"/>
      <c r="D210" s="156" t="s">
        <v>676</v>
      </c>
      <c r="E210" s="157" t="s">
        <v>570</v>
      </c>
      <c r="F210" s="158">
        <v>212</v>
      </c>
      <c r="G210" s="157"/>
      <c r="H210" s="157">
        <v>280</v>
      </c>
      <c r="I210" s="159">
        <v>276</v>
      </c>
      <c r="J210" s="160" t="s">
        <v>677</v>
      </c>
      <c r="K210" s="161">
        <f t="shared" si="127"/>
        <v>68</v>
      </c>
      <c r="L210" s="162">
        <f>K210/F210</f>
        <v>0.32075471698113206</v>
      </c>
      <c r="M210" s="157" t="s">
        <v>540</v>
      </c>
      <c r="N210" s="163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76</v>
      </c>
      <c r="B211" s="155">
        <v>42678</v>
      </c>
      <c r="C211" s="155"/>
      <c r="D211" s="156" t="s">
        <v>428</v>
      </c>
      <c r="E211" s="157" t="s">
        <v>570</v>
      </c>
      <c r="F211" s="158">
        <v>155</v>
      </c>
      <c r="G211" s="157"/>
      <c r="H211" s="157">
        <v>210</v>
      </c>
      <c r="I211" s="159">
        <v>210</v>
      </c>
      <c r="J211" s="160" t="s">
        <v>678</v>
      </c>
      <c r="K211" s="161">
        <f t="shared" si="127"/>
        <v>55</v>
      </c>
      <c r="L211" s="162">
        <f>K211/F211</f>
        <v>0.35483870967741937</v>
      </c>
      <c r="M211" s="157" t="s">
        <v>540</v>
      </c>
      <c r="N211" s="163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4">
        <v>77</v>
      </c>
      <c r="B212" s="165">
        <v>42710</v>
      </c>
      <c r="C212" s="165"/>
      <c r="D212" s="166" t="s">
        <v>679</v>
      </c>
      <c r="E212" s="167" t="s">
        <v>570</v>
      </c>
      <c r="F212" s="168">
        <v>150.5</v>
      </c>
      <c r="G212" s="168"/>
      <c r="H212" s="169">
        <v>72.5</v>
      </c>
      <c r="I212" s="169">
        <v>174</v>
      </c>
      <c r="J212" s="170" t="s">
        <v>680</v>
      </c>
      <c r="K212" s="171">
        <v>-78</v>
      </c>
      <c r="L212" s="172">
        <v>-0.51827242524916906</v>
      </c>
      <c r="M212" s="168" t="s">
        <v>552</v>
      </c>
      <c r="N212" s="165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78</v>
      </c>
      <c r="B213" s="155">
        <v>42712</v>
      </c>
      <c r="C213" s="155"/>
      <c r="D213" s="156" t="s">
        <v>681</v>
      </c>
      <c r="E213" s="157" t="s">
        <v>570</v>
      </c>
      <c r="F213" s="158">
        <v>380</v>
      </c>
      <c r="G213" s="157"/>
      <c r="H213" s="157">
        <v>478</v>
      </c>
      <c r="I213" s="159">
        <v>468</v>
      </c>
      <c r="J213" s="160" t="s">
        <v>628</v>
      </c>
      <c r="K213" s="161">
        <f>H213-F213</f>
        <v>98</v>
      </c>
      <c r="L213" s="162">
        <f>K213/F213</f>
        <v>0.25789473684210529</v>
      </c>
      <c r="M213" s="157" t="s">
        <v>540</v>
      </c>
      <c r="N213" s="163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79</v>
      </c>
      <c r="B214" s="155">
        <v>42734</v>
      </c>
      <c r="C214" s="155"/>
      <c r="D214" s="156" t="s">
        <v>108</v>
      </c>
      <c r="E214" s="157" t="s">
        <v>570</v>
      </c>
      <c r="F214" s="158">
        <v>305</v>
      </c>
      <c r="G214" s="157"/>
      <c r="H214" s="157">
        <v>375</v>
      </c>
      <c r="I214" s="159">
        <v>375</v>
      </c>
      <c r="J214" s="160" t="s">
        <v>628</v>
      </c>
      <c r="K214" s="161">
        <f>H214-F214</f>
        <v>70</v>
      </c>
      <c r="L214" s="162">
        <f>K214/F214</f>
        <v>0.22950819672131148</v>
      </c>
      <c r="M214" s="157" t="s">
        <v>540</v>
      </c>
      <c r="N214" s="163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80</v>
      </c>
      <c r="B215" s="155">
        <v>42739</v>
      </c>
      <c r="C215" s="155"/>
      <c r="D215" s="156" t="s">
        <v>94</v>
      </c>
      <c r="E215" s="157" t="s">
        <v>570</v>
      </c>
      <c r="F215" s="158">
        <v>99.5</v>
      </c>
      <c r="G215" s="157"/>
      <c r="H215" s="157">
        <v>158</v>
      </c>
      <c r="I215" s="159">
        <v>158</v>
      </c>
      <c r="J215" s="160" t="s">
        <v>628</v>
      </c>
      <c r="K215" s="161">
        <f>H215-F215</f>
        <v>58.5</v>
      </c>
      <c r="L215" s="162">
        <f>K215/F215</f>
        <v>0.5879396984924623</v>
      </c>
      <c r="M215" s="157" t="s">
        <v>540</v>
      </c>
      <c r="N215" s="163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81</v>
      </c>
      <c r="B216" s="155">
        <v>42739</v>
      </c>
      <c r="C216" s="155"/>
      <c r="D216" s="156" t="s">
        <v>94</v>
      </c>
      <c r="E216" s="157" t="s">
        <v>570</v>
      </c>
      <c r="F216" s="158">
        <v>99.5</v>
      </c>
      <c r="G216" s="157"/>
      <c r="H216" s="157">
        <v>158</v>
      </c>
      <c r="I216" s="159">
        <v>158</v>
      </c>
      <c r="J216" s="160" t="s">
        <v>628</v>
      </c>
      <c r="K216" s="161">
        <v>58.5</v>
      </c>
      <c r="L216" s="162">
        <v>0.58793969849246197</v>
      </c>
      <c r="M216" s="157" t="s">
        <v>540</v>
      </c>
      <c r="N216" s="163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82</v>
      </c>
      <c r="B217" s="155">
        <v>42786</v>
      </c>
      <c r="C217" s="155"/>
      <c r="D217" s="156" t="s">
        <v>183</v>
      </c>
      <c r="E217" s="157" t="s">
        <v>570</v>
      </c>
      <c r="F217" s="158">
        <v>140.5</v>
      </c>
      <c r="G217" s="157"/>
      <c r="H217" s="157">
        <v>220</v>
      </c>
      <c r="I217" s="159">
        <v>220</v>
      </c>
      <c r="J217" s="160" t="s">
        <v>628</v>
      </c>
      <c r="K217" s="161">
        <f>H217-F217</f>
        <v>79.5</v>
      </c>
      <c r="L217" s="162">
        <f>K217/F217</f>
        <v>0.5658362989323843</v>
      </c>
      <c r="M217" s="157" t="s">
        <v>540</v>
      </c>
      <c r="N217" s="163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4">
        <v>83</v>
      </c>
      <c r="B218" s="155">
        <v>42786</v>
      </c>
      <c r="C218" s="155"/>
      <c r="D218" s="156" t="s">
        <v>682</v>
      </c>
      <c r="E218" s="157" t="s">
        <v>570</v>
      </c>
      <c r="F218" s="158">
        <v>202.5</v>
      </c>
      <c r="G218" s="157"/>
      <c r="H218" s="157">
        <v>234</v>
      </c>
      <c r="I218" s="159">
        <v>234</v>
      </c>
      <c r="J218" s="160" t="s">
        <v>628</v>
      </c>
      <c r="K218" s="161">
        <v>31.5</v>
      </c>
      <c r="L218" s="162">
        <v>0.155555555555556</v>
      </c>
      <c r="M218" s="157" t="s">
        <v>540</v>
      </c>
      <c r="N218" s="163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4">
        <v>84</v>
      </c>
      <c r="B219" s="155">
        <v>42818</v>
      </c>
      <c r="C219" s="155"/>
      <c r="D219" s="156" t="s">
        <v>683</v>
      </c>
      <c r="E219" s="157" t="s">
        <v>570</v>
      </c>
      <c r="F219" s="158">
        <v>300.5</v>
      </c>
      <c r="G219" s="157"/>
      <c r="H219" s="157">
        <v>417.5</v>
      </c>
      <c r="I219" s="159">
        <v>420</v>
      </c>
      <c r="J219" s="160" t="s">
        <v>684</v>
      </c>
      <c r="K219" s="161">
        <f>H219-F219</f>
        <v>117</v>
      </c>
      <c r="L219" s="162">
        <f>K219/F219</f>
        <v>0.38935108153078202</v>
      </c>
      <c r="M219" s="157" t="s">
        <v>540</v>
      </c>
      <c r="N219" s="163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85</v>
      </c>
      <c r="B220" s="155">
        <v>42818</v>
      </c>
      <c r="C220" s="155"/>
      <c r="D220" s="156" t="s">
        <v>658</v>
      </c>
      <c r="E220" s="157" t="s">
        <v>570</v>
      </c>
      <c r="F220" s="158">
        <v>850</v>
      </c>
      <c r="G220" s="157"/>
      <c r="H220" s="157">
        <v>1042.5</v>
      </c>
      <c r="I220" s="159">
        <v>1023</v>
      </c>
      <c r="J220" s="160" t="s">
        <v>685</v>
      </c>
      <c r="K220" s="161">
        <v>192.5</v>
      </c>
      <c r="L220" s="162">
        <v>0.22647058823529401</v>
      </c>
      <c r="M220" s="157" t="s">
        <v>540</v>
      </c>
      <c r="N220" s="163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86</v>
      </c>
      <c r="B221" s="155">
        <v>42830</v>
      </c>
      <c r="C221" s="155"/>
      <c r="D221" s="156" t="s">
        <v>456</v>
      </c>
      <c r="E221" s="157" t="s">
        <v>570</v>
      </c>
      <c r="F221" s="158">
        <v>785</v>
      </c>
      <c r="G221" s="157"/>
      <c r="H221" s="157">
        <v>930</v>
      </c>
      <c r="I221" s="159">
        <v>920</v>
      </c>
      <c r="J221" s="160" t="s">
        <v>686</v>
      </c>
      <c r="K221" s="161">
        <f>H221-F221</f>
        <v>145</v>
      </c>
      <c r="L221" s="162">
        <f>K221/F221</f>
        <v>0.18471337579617833</v>
      </c>
      <c r="M221" s="157" t="s">
        <v>540</v>
      </c>
      <c r="N221" s="163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4">
        <v>87</v>
      </c>
      <c r="B222" s="165">
        <v>42831</v>
      </c>
      <c r="C222" s="165"/>
      <c r="D222" s="166" t="s">
        <v>687</v>
      </c>
      <c r="E222" s="167" t="s">
        <v>570</v>
      </c>
      <c r="F222" s="168">
        <v>40</v>
      </c>
      <c r="G222" s="168"/>
      <c r="H222" s="169">
        <v>13.1</v>
      </c>
      <c r="I222" s="169">
        <v>60</v>
      </c>
      <c r="J222" s="170" t="s">
        <v>688</v>
      </c>
      <c r="K222" s="171">
        <v>-26.9</v>
      </c>
      <c r="L222" s="172">
        <v>-0.67249999999999999</v>
      </c>
      <c r="M222" s="168" t="s">
        <v>552</v>
      </c>
      <c r="N222" s="165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4">
        <v>88</v>
      </c>
      <c r="B223" s="155">
        <v>42837</v>
      </c>
      <c r="C223" s="155"/>
      <c r="D223" s="156" t="s">
        <v>93</v>
      </c>
      <c r="E223" s="157" t="s">
        <v>570</v>
      </c>
      <c r="F223" s="158">
        <v>289.5</v>
      </c>
      <c r="G223" s="157"/>
      <c r="H223" s="157">
        <v>354</v>
      </c>
      <c r="I223" s="159">
        <v>360</v>
      </c>
      <c r="J223" s="160" t="s">
        <v>689</v>
      </c>
      <c r="K223" s="161">
        <f t="shared" ref="K223:K231" si="128">H223-F223</f>
        <v>64.5</v>
      </c>
      <c r="L223" s="162">
        <f t="shared" ref="L223:L231" si="129">K223/F223</f>
        <v>0.22279792746113988</v>
      </c>
      <c r="M223" s="157" t="s">
        <v>540</v>
      </c>
      <c r="N223" s="163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4">
        <v>89</v>
      </c>
      <c r="B224" s="155">
        <v>42845</v>
      </c>
      <c r="C224" s="155"/>
      <c r="D224" s="156" t="s">
        <v>404</v>
      </c>
      <c r="E224" s="157" t="s">
        <v>570</v>
      </c>
      <c r="F224" s="158">
        <v>700</v>
      </c>
      <c r="G224" s="157"/>
      <c r="H224" s="157">
        <v>840</v>
      </c>
      <c r="I224" s="159">
        <v>840</v>
      </c>
      <c r="J224" s="160" t="s">
        <v>690</v>
      </c>
      <c r="K224" s="161">
        <f t="shared" si="128"/>
        <v>140</v>
      </c>
      <c r="L224" s="162">
        <f t="shared" si="129"/>
        <v>0.2</v>
      </c>
      <c r="M224" s="157" t="s">
        <v>540</v>
      </c>
      <c r="N224" s="163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4">
        <v>90</v>
      </c>
      <c r="B225" s="155">
        <v>42887</v>
      </c>
      <c r="C225" s="155"/>
      <c r="D225" s="156" t="s">
        <v>691</v>
      </c>
      <c r="E225" s="157" t="s">
        <v>570</v>
      </c>
      <c r="F225" s="158">
        <v>130</v>
      </c>
      <c r="G225" s="157"/>
      <c r="H225" s="157">
        <v>144.25</v>
      </c>
      <c r="I225" s="159">
        <v>170</v>
      </c>
      <c r="J225" s="160" t="s">
        <v>692</v>
      </c>
      <c r="K225" s="161">
        <f t="shared" si="128"/>
        <v>14.25</v>
      </c>
      <c r="L225" s="162">
        <f t="shared" si="129"/>
        <v>0.10961538461538461</v>
      </c>
      <c r="M225" s="157" t="s">
        <v>540</v>
      </c>
      <c r="N225" s="163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4">
        <v>91</v>
      </c>
      <c r="B226" s="155">
        <v>42901</v>
      </c>
      <c r="C226" s="155"/>
      <c r="D226" s="156" t="s">
        <v>693</v>
      </c>
      <c r="E226" s="157" t="s">
        <v>570</v>
      </c>
      <c r="F226" s="158">
        <v>214.5</v>
      </c>
      <c r="G226" s="157"/>
      <c r="H226" s="157">
        <v>262</v>
      </c>
      <c r="I226" s="159">
        <v>262</v>
      </c>
      <c r="J226" s="160" t="s">
        <v>694</v>
      </c>
      <c r="K226" s="161">
        <f t="shared" si="128"/>
        <v>47.5</v>
      </c>
      <c r="L226" s="162">
        <f t="shared" si="129"/>
        <v>0.22144522144522144</v>
      </c>
      <c r="M226" s="157" t="s">
        <v>540</v>
      </c>
      <c r="N226" s="163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92</v>
      </c>
      <c r="B227" s="186">
        <v>42933</v>
      </c>
      <c r="C227" s="186"/>
      <c r="D227" s="187" t="s">
        <v>695</v>
      </c>
      <c r="E227" s="188" t="s">
        <v>570</v>
      </c>
      <c r="F227" s="189">
        <v>370</v>
      </c>
      <c r="G227" s="188"/>
      <c r="H227" s="188">
        <v>447.5</v>
      </c>
      <c r="I227" s="190">
        <v>450</v>
      </c>
      <c r="J227" s="191" t="s">
        <v>628</v>
      </c>
      <c r="K227" s="161">
        <f t="shared" si="128"/>
        <v>77.5</v>
      </c>
      <c r="L227" s="192">
        <f t="shared" si="129"/>
        <v>0.20945945945945946</v>
      </c>
      <c r="M227" s="188" t="s">
        <v>540</v>
      </c>
      <c r="N227" s="193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93</v>
      </c>
      <c r="B228" s="186">
        <v>42943</v>
      </c>
      <c r="C228" s="186"/>
      <c r="D228" s="187" t="s">
        <v>181</v>
      </c>
      <c r="E228" s="188" t="s">
        <v>570</v>
      </c>
      <c r="F228" s="189">
        <v>657.5</v>
      </c>
      <c r="G228" s="188"/>
      <c r="H228" s="188">
        <v>825</v>
      </c>
      <c r="I228" s="190">
        <v>820</v>
      </c>
      <c r="J228" s="191" t="s">
        <v>628</v>
      </c>
      <c r="K228" s="161">
        <f t="shared" si="128"/>
        <v>167.5</v>
      </c>
      <c r="L228" s="192">
        <f t="shared" si="129"/>
        <v>0.25475285171102663</v>
      </c>
      <c r="M228" s="188" t="s">
        <v>540</v>
      </c>
      <c r="N228" s="193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94</v>
      </c>
      <c r="B229" s="155">
        <v>42964</v>
      </c>
      <c r="C229" s="155"/>
      <c r="D229" s="156" t="s">
        <v>349</v>
      </c>
      <c r="E229" s="157" t="s">
        <v>570</v>
      </c>
      <c r="F229" s="158">
        <v>605</v>
      </c>
      <c r="G229" s="157"/>
      <c r="H229" s="157">
        <v>750</v>
      </c>
      <c r="I229" s="159">
        <v>750</v>
      </c>
      <c r="J229" s="160" t="s">
        <v>686</v>
      </c>
      <c r="K229" s="161">
        <f t="shared" si="128"/>
        <v>145</v>
      </c>
      <c r="L229" s="162">
        <f t="shared" si="129"/>
        <v>0.23966942148760331</v>
      </c>
      <c r="M229" s="157" t="s">
        <v>540</v>
      </c>
      <c r="N229" s="163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4">
        <v>95</v>
      </c>
      <c r="B230" s="165">
        <v>42979</v>
      </c>
      <c r="C230" s="165"/>
      <c r="D230" s="173" t="s">
        <v>696</v>
      </c>
      <c r="E230" s="168" t="s">
        <v>570</v>
      </c>
      <c r="F230" s="168">
        <v>255</v>
      </c>
      <c r="G230" s="169"/>
      <c r="H230" s="169">
        <v>217.25</v>
      </c>
      <c r="I230" s="169">
        <v>320</v>
      </c>
      <c r="J230" s="170" t="s">
        <v>697</v>
      </c>
      <c r="K230" s="171">
        <f t="shared" si="128"/>
        <v>-37.75</v>
      </c>
      <c r="L230" s="174">
        <f t="shared" si="129"/>
        <v>-0.14803921568627451</v>
      </c>
      <c r="M230" s="168" t="s">
        <v>552</v>
      </c>
      <c r="N230" s="165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96</v>
      </c>
      <c r="B231" s="155">
        <v>42997</v>
      </c>
      <c r="C231" s="155"/>
      <c r="D231" s="156" t="s">
        <v>698</v>
      </c>
      <c r="E231" s="157" t="s">
        <v>570</v>
      </c>
      <c r="F231" s="158">
        <v>215</v>
      </c>
      <c r="G231" s="157"/>
      <c r="H231" s="157">
        <v>258</v>
      </c>
      <c r="I231" s="159">
        <v>258</v>
      </c>
      <c r="J231" s="160" t="s">
        <v>628</v>
      </c>
      <c r="K231" s="161">
        <f t="shared" si="128"/>
        <v>43</v>
      </c>
      <c r="L231" s="162">
        <f t="shared" si="129"/>
        <v>0.2</v>
      </c>
      <c r="M231" s="157" t="s">
        <v>540</v>
      </c>
      <c r="N231" s="163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4">
        <v>97</v>
      </c>
      <c r="B232" s="155">
        <v>42997</v>
      </c>
      <c r="C232" s="155"/>
      <c r="D232" s="156" t="s">
        <v>698</v>
      </c>
      <c r="E232" s="157" t="s">
        <v>570</v>
      </c>
      <c r="F232" s="158">
        <v>215</v>
      </c>
      <c r="G232" s="157"/>
      <c r="H232" s="157">
        <v>258</v>
      </c>
      <c r="I232" s="159">
        <v>258</v>
      </c>
      <c r="J232" s="191" t="s">
        <v>628</v>
      </c>
      <c r="K232" s="161">
        <v>43</v>
      </c>
      <c r="L232" s="162">
        <v>0.2</v>
      </c>
      <c r="M232" s="157" t="s">
        <v>540</v>
      </c>
      <c r="N232" s="163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98</v>
      </c>
      <c r="B233" s="186">
        <v>42998</v>
      </c>
      <c r="C233" s="186"/>
      <c r="D233" s="187" t="s">
        <v>699</v>
      </c>
      <c r="E233" s="188" t="s">
        <v>570</v>
      </c>
      <c r="F233" s="158">
        <v>75</v>
      </c>
      <c r="G233" s="188"/>
      <c r="H233" s="188">
        <v>90</v>
      </c>
      <c r="I233" s="190">
        <v>90</v>
      </c>
      <c r="J233" s="160" t="s">
        <v>700</v>
      </c>
      <c r="K233" s="161">
        <f t="shared" ref="K233:K238" si="130">H233-F233</f>
        <v>15</v>
      </c>
      <c r="L233" s="162">
        <f t="shared" ref="L233:L238" si="131">K233/F233</f>
        <v>0.2</v>
      </c>
      <c r="M233" s="157" t="s">
        <v>540</v>
      </c>
      <c r="N233" s="163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99</v>
      </c>
      <c r="B234" s="186">
        <v>43011</v>
      </c>
      <c r="C234" s="186"/>
      <c r="D234" s="187" t="s">
        <v>554</v>
      </c>
      <c r="E234" s="188" t="s">
        <v>570</v>
      </c>
      <c r="F234" s="189">
        <v>315</v>
      </c>
      <c r="G234" s="188"/>
      <c r="H234" s="188">
        <v>392</v>
      </c>
      <c r="I234" s="190">
        <v>384</v>
      </c>
      <c r="J234" s="191" t="s">
        <v>701</v>
      </c>
      <c r="K234" s="161">
        <f t="shared" si="130"/>
        <v>77</v>
      </c>
      <c r="L234" s="192">
        <f t="shared" si="131"/>
        <v>0.24444444444444444</v>
      </c>
      <c r="M234" s="188" t="s">
        <v>540</v>
      </c>
      <c r="N234" s="193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100</v>
      </c>
      <c r="B235" s="186">
        <v>43013</v>
      </c>
      <c r="C235" s="186"/>
      <c r="D235" s="187" t="s">
        <v>432</v>
      </c>
      <c r="E235" s="188" t="s">
        <v>570</v>
      </c>
      <c r="F235" s="189">
        <v>145</v>
      </c>
      <c r="G235" s="188"/>
      <c r="H235" s="188">
        <v>179</v>
      </c>
      <c r="I235" s="190">
        <v>180</v>
      </c>
      <c r="J235" s="191" t="s">
        <v>702</v>
      </c>
      <c r="K235" s="161">
        <f t="shared" si="130"/>
        <v>34</v>
      </c>
      <c r="L235" s="192">
        <f t="shared" si="131"/>
        <v>0.23448275862068965</v>
      </c>
      <c r="M235" s="188" t="s">
        <v>540</v>
      </c>
      <c r="N235" s="193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101</v>
      </c>
      <c r="B236" s="186">
        <v>43014</v>
      </c>
      <c r="C236" s="186"/>
      <c r="D236" s="187" t="s">
        <v>326</v>
      </c>
      <c r="E236" s="188" t="s">
        <v>570</v>
      </c>
      <c r="F236" s="189">
        <v>256</v>
      </c>
      <c r="G236" s="188"/>
      <c r="H236" s="188">
        <v>323</v>
      </c>
      <c r="I236" s="190">
        <v>320</v>
      </c>
      <c r="J236" s="191" t="s">
        <v>628</v>
      </c>
      <c r="K236" s="161">
        <f t="shared" si="130"/>
        <v>67</v>
      </c>
      <c r="L236" s="192">
        <f t="shared" si="131"/>
        <v>0.26171875</v>
      </c>
      <c r="M236" s="188" t="s">
        <v>540</v>
      </c>
      <c r="N236" s="193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102</v>
      </c>
      <c r="B237" s="186">
        <v>43017</v>
      </c>
      <c r="C237" s="186"/>
      <c r="D237" s="187" t="s">
        <v>341</v>
      </c>
      <c r="E237" s="188" t="s">
        <v>570</v>
      </c>
      <c r="F237" s="189">
        <v>137.5</v>
      </c>
      <c r="G237" s="188"/>
      <c r="H237" s="188">
        <v>184</v>
      </c>
      <c r="I237" s="190">
        <v>183</v>
      </c>
      <c r="J237" s="191" t="s">
        <v>703</v>
      </c>
      <c r="K237" s="161">
        <f t="shared" si="130"/>
        <v>46.5</v>
      </c>
      <c r="L237" s="192">
        <f t="shared" si="131"/>
        <v>0.33818181818181819</v>
      </c>
      <c r="M237" s="188" t="s">
        <v>540</v>
      </c>
      <c r="N237" s="193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103</v>
      </c>
      <c r="B238" s="186">
        <v>43018</v>
      </c>
      <c r="C238" s="186"/>
      <c r="D238" s="187" t="s">
        <v>704</v>
      </c>
      <c r="E238" s="188" t="s">
        <v>570</v>
      </c>
      <c r="F238" s="189">
        <v>125.5</v>
      </c>
      <c r="G238" s="188"/>
      <c r="H238" s="188">
        <v>158</v>
      </c>
      <c r="I238" s="190">
        <v>155</v>
      </c>
      <c r="J238" s="191" t="s">
        <v>705</v>
      </c>
      <c r="K238" s="161">
        <f t="shared" si="130"/>
        <v>32.5</v>
      </c>
      <c r="L238" s="192">
        <f t="shared" si="131"/>
        <v>0.25896414342629481</v>
      </c>
      <c r="M238" s="188" t="s">
        <v>540</v>
      </c>
      <c r="N238" s="193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104</v>
      </c>
      <c r="B239" s="186">
        <v>43018</v>
      </c>
      <c r="C239" s="186"/>
      <c r="D239" s="187" t="s">
        <v>706</v>
      </c>
      <c r="E239" s="188" t="s">
        <v>570</v>
      </c>
      <c r="F239" s="189">
        <v>895</v>
      </c>
      <c r="G239" s="188"/>
      <c r="H239" s="188">
        <v>1122.5</v>
      </c>
      <c r="I239" s="190">
        <v>1078</v>
      </c>
      <c r="J239" s="191" t="s">
        <v>707</v>
      </c>
      <c r="K239" s="161">
        <v>227.5</v>
      </c>
      <c r="L239" s="192">
        <v>0.25418994413407803</v>
      </c>
      <c r="M239" s="188" t="s">
        <v>540</v>
      </c>
      <c r="N239" s="193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105</v>
      </c>
      <c r="B240" s="186">
        <v>43020</v>
      </c>
      <c r="C240" s="186"/>
      <c r="D240" s="187" t="s">
        <v>335</v>
      </c>
      <c r="E240" s="188" t="s">
        <v>570</v>
      </c>
      <c r="F240" s="189">
        <v>525</v>
      </c>
      <c r="G240" s="188"/>
      <c r="H240" s="188">
        <v>629</v>
      </c>
      <c r="I240" s="190">
        <v>629</v>
      </c>
      <c r="J240" s="191" t="s">
        <v>628</v>
      </c>
      <c r="K240" s="161">
        <v>104</v>
      </c>
      <c r="L240" s="192">
        <v>0.19809523809523799</v>
      </c>
      <c r="M240" s="188" t="s">
        <v>540</v>
      </c>
      <c r="N240" s="193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106</v>
      </c>
      <c r="B241" s="186">
        <v>43046</v>
      </c>
      <c r="C241" s="186"/>
      <c r="D241" s="187" t="s">
        <v>372</v>
      </c>
      <c r="E241" s="188" t="s">
        <v>570</v>
      </c>
      <c r="F241" s="189">
        <v>740</v>
      </c>
      <c r="G241" s="188"/>
      <c r="H241" s="188">
        <v>892.5</v>
      </c>
      <c r="I241" s="190">
        <v>900</v>
      </c>
      <c r="J241" s="191" t="s">
        <v>708</v>
      </c>
      <c r="K241" s="161">
        <f>H241-F241</f>
        <v>152.5</v>
      </c>
      <c r="L241" s="192">
        <f>K241/F241</f>
        <v>0.20608108108108109</v>
      </c>
      <c r="M241" s="188" t="s">
        <v>540</v>
      </c>
      <c r="N241" s="193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4">
        <v>107</v>
      </c>
      <c r="B242" s="155">
        <v>43073</v>
      </c>
      <c r="C242" s="155"/>
      <c r="D242" s="156" t="s">
        <v>709</v>
      </c>
      <c r="E242" s="157" t="s">
        <v>570</v>
      </c>
      <c r="F242" s="158">
        <v>118.5</v>
      </c>
      <c r="G242" s="157"/>
      <c r="H242" s="157">
        <v>143.5</v>
      </c>
      <c r="I242" s="159">
        <v>145</v>
      </c>
      <c r="J242" s="160" t="s">
        <v>561</v>
      </c>
      <c r="K242" s="161">
        <f>H242-F242</f>
        <v>25</v>
      </c>
      <c r="L242" s="162">
        <f>K242/F242</f>
        <v>0.2109704641350211</v>
      </c>
      <c r="M242" s="157" t="s">
        <v>540</v>
      </c>
      <c r="N242" s="163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4">
        <v>108</v>
      </c>
      <c r="B243" s="165">
        <v>43090</v>
      </c>
      <c r="C243" s="165"/>
      <c r="D243" s="166" t="s">
        <v>409</v>
      </c>
      <c r="E243" s="167" t="s">
        <v>570</v>
      </c>
      <c r="F243" s="168">
        <v>715</v>
      </c>
      <c r="G243" s="168"/>
      <c r="H243" s="169">
        <v>500</v>
      </c>
      <c r="I243" s="169">
        <v>872</v>
      </c>
      <c r="J243" s="170" t="s">
        <v>710</v>
      </c>
      <c r="K243" s="171">
        <f>H243-F243</f>
        <v>-215</v>
      </c>
      <c r="L243" s="172">
        <f>K243/F243</f>
        <v>-0.30069930069930068</v>
      </c>
      <c r="M243" s="168" t="s">
        <v>552</v>
      </c>
      <c r="N243" s="165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4">
        <v>109</v>
      </c>
      <c r="B244" s="155">
        <v>43098</v>
      </c>
      <c r="C244" s="155"/>
      <c r="D244" s="156" t="s">
        <v>554</v>
      </c>
      <c r="E244" s="157" t="s">
        <v>570</v>
      </c>
      <c r="F244" s="158">
        <v>435</v>
      </c>
      <c r="G244" s="157"/>
      <c r="H244" s="157">
        <v>542.5</v>
      </c>
      <c r="I244" s="159">
        <v>539</v>
      </c>
      <c r="J244" s="160" t="s">
        <v>628</v>
      </c>
      <c r="K244" s="161">
        <v>107.5</v>
      </c>
      <c r="L244" s="162">
        <v>0.247126436781609</v>
      </c>
      <c r="M244" s="157" t="s">
        <v>540</v>
      </c>
      <c r="N244" s="163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4">
        <v>110</v>
      </c>
      <c r="B245" s="155">
        <v>43098</v>
      </c>
      <c r="C245" s="155"/>
      <c r="D245" s="156" t="s">
        <v>512</v>
      </c>
      <c r="E245" s="157" t="s">
        <v>570</v>
      </c>
      <c r="F245" s="158">
        <v>885</v>
      </c>
      <c r="G245" s="157"/>
      <c r="H245" s="157">
        <v>1090</v>
      </c>
      <c r="I245" s="159">
        <v>1084</v>
      </c>
      <c r="J245" s="160" t="s">
        <v>628</v>
      </c>
      <c r="K245" s="161">
        <v>205</v>
      </c>
      <c r="L245" s="162">
        <v>0.23163841807909599</v>
      </c>
      <c r="M245" s="157" t="s">
        <v>540</v>
      </c>
      <c r="N245" s="163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4">
        <v>111</v>
      </c>
      <c r="B246" s="195">
        <v>43192</v>
      </c>
      <c r="C246" s="195"/>
      <c r="D246" s="173" t="s">
        <v>711</v>
      </c>
      <c r="E246" s="168" t="s">
        <v>570</v>
      </c>
      <c r="F246" s="196">
        <v>478.5</v>
      </c>
      <c r="G246" s="168"/>
      <c r="H246" s="168">
        <v>442</v>
      </c>
      <c r="I246" s="169">
        <v>613</v>
      </c>
      <c r="J246" s="170" t="s">
        <v>712</v>
      </c>
      <c r="K246" s="171">
        <f>H246-F246</f>
        <v>-36.5</v>
      </c>
      <c r="L246" s="172">
        <f>K246/F246</f>
        <v>-7.6280041797283177E-2</v>
      </c>
      <c r="M246" s="168" t="s">
        <v>552</v>
      </c>
      <c r="N246" s="165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4">
        <v>112</v>
      </c>
      <c r="B247" s="165">
        <v>43194</v>
      </c>
      <c r="C247" s="165"/>
      <c r="D247" s="166" t="s">
        <v>713</v>
      </c>
      <c r="E247" s="167" t="s">
        <v>570</v>
      </c>
      <c r="F247" s="168">
        <f>141.5-7.3</f>
        <v>134.19999999999999</v>
      </c>
      <c r="G247" s="168"/>
      <c r="H247" s="169">
        <v>77</v>
      </c>
      <c r="I247" s="169">
        <v>180</v>
      </c>
      <c r="J247" s="170" t="s">
        <v>714</v>
      </c>
      <c r="K247" s="171">
        <f>H247-F247</f>
        <v>-57.199999999999989</v>
      </c>
      <c r="L247" s="172">
        <f>K247/F247</f>
        <v>-0.42622950819672129</v>
      </c>
      <c r="M247" s="168" t="s">
        <v>552</v>
      </c>
      <c r="N247" s="165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4">
        <v>113</v>
      </c>
      <c r="B248" s="165">
        <v>43209</v>
      </c>
      <c r="C248" s="165"/>
      <c r="D248" s="166" t="s">
        <v>715</v>
      </c>
      <c r="E248" s="167" t="s">
        <v>570</v>
      </c>
      <c r="F248" s="168">
        <v>430</v>
      </c>
      <c r="G248" s="168"/>
      <c r="H248" s="169">
        <v>220</v>
      </c>
      <c r="I248" s="169">
        <v>537</v>
      </c>
      <c r="J248" s="170" t="s">
        <v>716</v>
      </c>
      <c r="K248" s="171">
        <f>H248-F248</f>
        <v>-210</v>
      </c>
      <c r="L248" s="172">
        <f>K248/F248</f>
        <v>-0.48837209302325579</v>
      </c>
      <c r="M248" s="168" t="s">
        <v>552</v>
      </c>
      <c r="N248" s="165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114</v>
      </c>
      <c r="B249" s="186">
        <v>43220</v>
      </c>
      <c r="C249" s="186"/>
      <c r="D249" s="187" t="s">
        <v>373</v>
      </c>
      <c r="E249" s="188" t="s">
        <v>570</v>
      </c>
      <c r="F249" s="188">
        <v>153.5</v>
      </c>
      <c r="G249" s="188"/>
      <c r="H249" s="188">
        <v>196</v>
      </c>
      <c r="I249" s="190">
        <v>196</v>
      </c>
      <c r="J249" s="160" t="s">
        <v>717</v>
      </c>
      <c r="K249" s="161">
        <f>H249-F249</f>
        <v>42.5</v>
      </c>
      <c r="L249" s="162">
        <f>K249/F249</f>
        <v>0.27687296416938112</v>
      </c>
      <c r="M249" s="157" t="s">
        <v>540</v>
      </c>
      <c r="N249" s="163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4">
        <v>115</v>
      </c>
      <c r="B250" s="165">
        <v>43306</v>
      </c>
      <c r="C250" s="165"/>
      <c r="D250" s="166" t="s">
        <v>687</v>
      </c>
      <c r="E250" s="167" t="s">
        <v>570</v>
      </c>
      <c r="F250" s="168">
        <v>27.5</v>
      </c>
      <c r="G250" s="168"/>
      <c r="H250" s="169">
        <v>13.1</v>
      </c>
      <c r="I250" s="169">
        <v>60</v>
      </c>
      <c r="J250" s="170" t="s">
        <v>718</v>
      </c>
      <c r="K250" s="171">
        <v>-14.4</v>
      </c>
      <c r="L250" s="172">
        <v>-0.52363636363636401</v>
      </c>
      <c r="M250" s="168" t="s">
        <v>552</v>
      </c>
      <c r="N250" s="165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4">
        <v>116</v>
      </c>
      <c r="B251" s="195">
        <v>43318</v>
      </c>
      <c r="C251" s="195"/>
      <c r="D251" s="173" t="s">
        <v>719</v>
      </c>
      <c r="E251" s="168" t="s">
        <v>570</v>
      </c>
      <c r="F251" s="168">
        <v>148.5</v>
      </c>
      <c r="G251" s="168"/>
      <c r="H251" s="168">
        <v>102</v>
      </c>
      <c r="I251" s="169">
        <v>182</v>
      </c>
      <c r="J251" s="170" t="s">
        <v>720</v>
      </c>
      <c r="K251" s="171">
        <f>H251-F251</f>
        <v>-46.5</v>
      </c>
      <c r="L251" s="172">
        <f>K251/F251</f>
        <v>-0.31313131313131315</v>
      </c>
      <c r="M251" s="168" t="s">
        <v>552</v>
      </c>
      <c r="N251" s="165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4">
        <v>117</v>
      </c>
      <c r="B252" s="155">
        <v>43335</v>
      </c>
      <c r="C252" s="155"/>
      <c r="D252" s="156" t="s">
        <v>721</v>
      </c>
      <c r="E252" s="157" t="s">
        <v>570</v>
      </c>
      <c r="F252" s="188">
        <v>285</v>
      </c>
      <c r="G252" s="157"/>
      <c r="H252" s="157">
        <v>355</v>
      </c>
      <c r="I252" s="159">
        <v>364</v>
      </c>
      <c r="J252" s="160" t="s">
        <v>722</v>
      </c>
      <c r="K252" s="161">
        <v>70</v>
      </c>
      <c r="L252" s="162">
        <v>0.24561403508771901</v>
      </c>
      <c r="M252" s="157" t="s">
        <v>540</v>
      </c>
      <c r="N252" s="163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4">
        <v>118</v>
      </c>
      <c r="B253" s="155">
        <v>43341</v>
      </c>
      <c r="C253" s="155"/>
      <c r="D253" s="156" t="s">
        <v>361</v>
      </c>
      <c r="E253" s="157" t="s">
        <v>570</v>
      </c>
      <c r="F253" s="188">
        <v>525</v>
      </c>
      <c r="G253" s="157"/>
      <c r="H253" s="157">
        <v>585</v>
      </c>
      <c r="I253" s="159">
        <v>635</v>
      </c>
      <c r="J253" s="160" t="s">
        <v>723</v>
      </c>
      <c r="K253" s="161">
        <f t="shared" ref="K253:K270" si="132">H253-F253</f>
        <v>60</v>
      </c>
      <c r="L253" s="162">
        <f t="shared" ref="L253:L270" si="133">K253/F253</f>
        <v>0.11428571428571428</v>
      </c>
      <c r="M253" s="157" t="s">
        <v>540</v>
      </c>
      <c r="N253" s="163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4">
        <v>119</v>
      </c>
      <c r="B254" s="155">
        <v>43395</v>
      </c>
      <c r="C254" s="155"/>
      <c r="D254" s="156" t="s">
        <v>349</v>
      </c>
      <c r="E254" s="157" t="s">
        <v>570</v>
      </c>
      <c r="F254" s="188">
        <v>475</v>
      </c>
      <c r="G254" s="157"/>
      <c r="H254" s="157">
        <v>574</v>
      </c>
      <c r="I254" s="159">
        <v>570</v>
      </c>
      <c r="J254" s="160" t="s">
        <v>628</v>
      </c>
      <c r="K254" s="161">
        <f t="shared" si="132"/>
        <v>99</v>
      </c>
      <c r="L254" s="162">
        <f t="shared" si="133"/>
        <v>0.20842105263157895</v>
      </c>
      <c r="M254" s="157" t="s">
        <v>540</v>
      </c>
      <c r="N254" s="163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120</v>
      </c>
      <c r="B255" s="186">
        <v>43397</v>
      </c>
      <c r="C255" s="186"/>
      <c r="D255" s="187" t="s">
        <v>368</v>
      </c>
      <c r="E255" s="188" t="s">
        <v>570</v>
      </c>
      <c r="F255" s="188">
        <v>707.5</v>
      </c>
      <c r="G255" s="188"/>
      <c r="H255" s="188">
        <v>872</v>
      </c>
      <c r="I255" s="190">
        <v>872</v>
      </c>
      <c r="J255" s="191" t="s">
        <v>628</v>
      </c>
      <c r="K255" s="161">
        <f t="shared" si="132"/>
        <v>164.5</v>
      </c>
      <c r="L255" s="192">
        <f t="shared" si="133"/>
        <v>0.23250883392226149</v>
      </c>
      <c r="M255" s="188" t="s">
        <v>540</v>
      </c>
      <c r="N255" s="193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121</v>
      </c>
      <c r="B256" s="186">
        <v>43398</v>
      </c>
      <c r="C256" s="186"/>
      <c r="D256" s="187" t="s">
        <v>724</v>
      </c>
      <c r="E256" s="188" t="s">
        <v>570</v>
      </c>
      <c r="F256" s="188">
        <v>162</v>
      </c>
      <c r="G256" s="188"/>
      <c r="H256" s="188">
        <v>204</v>
      </c>
      <c r="I256" s="190">
        <v>209</v>
      </c>
      <c r="J256" s="191" t="s">
        <v>725</v>
      </c>
      <c r="K256" s="161">
        <f t="shared" si="132"/>
        <v>42</v>
      </c>
      <c r="L256" s="192">
        <f t="shared" si="133"/>
        <v>0.25925925925925924</v>
      </c>
      <c r="M256" s="188" t="s">
        <v>540</v>
      </c>
      <c r="N256" s="193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122</v>
      </c>
      <c r="B257" s="186">
        <v>43399</v>
      </c>
      <c r="C257" s="186"/>
      <c r="D257" s="187" t="s">
        <v>449</v>
      </c>
      <c r="E257" s="188" t="s">
        <v>570</v>
      </c>
      <c r="F257" s="188">
        <v>240</v>
      </c>
      <c r="G257" s="188"/>
      <c r="H257" s="188">
        <v>297</v>
      </c>
      <c r="I257" s="190">
        <v>297</v>
      </c>
      <c r="J257" s="191" t="s">
        <v>628</v>
      </c>
      <c r="K257" s="197">
        <f t="shared" si="132"/>
        <v>57</v>
      </c>
      <c r="L257" s="192">
        <f t="shared" si="133"/>
        <v>0.23749999999999999</v>
      </c>
      <c r="M257" s="188" t="s">
        <v>540</v>
      </c>
      <c r="N257" s="193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4">
        <v>123</v>
      </c>
      <c r="B258" s="155">
        <v>43439</v>
      </c>
      <c r="C258" s="155"/>
      <c r="D258" s="156" t="s">
        <v>726</v>
      </c>
      <c r="E258" s="157" t="s">
        <v>570</v>
      </c>
      <c r="F258" s="157">
        <v>202.5</v>
      </c>
      <c r="G258" s="157"/>
      <c r="H258" s="157">
        <v>255</v>
      </c>
      <c r="I258" s="159">
        <v>252</v>
      </c>
      <c r="J258" s="160" t="s">
        <v>628</v>
      </c>
      <c r="K258" s="161">
        <f t="shared" si="132"/>
        <v>52.5</v>
      </c>
      <c r="L258" s="162">
        <f t="shared" si="133"/>
        <v>0.25925925925925924</v>
      </c>
      <c r="M258" s="157" t="s">
        <v>540</v>
      </c>
      <c r="N258" s="163">
        <v>43542</v>
      </c>
      <c r="O258" s="1"/>
      <c r="P258" s="1"/>
      <c r="Q258" s="1"/>
      <c r="R258" s="6" t="s">
        <v>727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124</v>
      </c>
      <c r="B259" s="186">
        <v>43465</v>
      </c>
      <c r="C259" s="155"/>
      <c r="D259" s="187" t="s">
        <v>396</v>
      </c>
      <c r="E259" s="188" t="s">
        <v>570</v>
      </c>
      <c r="F259" s="188">
        <v>710</v>
      </c>
      <c r="G259" s="188"/>
      <c r="H259" s="188">
        <v>866</v>
      </c>
      <c r="I259" s="190">
        <v>866</v>
      </c>
      <c r="J259" s="191" t="s">
        <v>628</v>
      </c>
      <c r="K259" s="161">
        <f t="shared" si="132"/>
        <v>156</v>
      </c>
      <c r="L259" s="162">
        <f t="shared" si="133"/>
        <v>0.21971830985915494</v>
      </c>
      <c r="M259" s="157" t="s">
        <v>540</v>
      </c>
      <c r="N259" s="163">
        <v>43553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125</v>
      </c>
      <c r="B260" s="186">
        <v>43522</v>
      </c>
      <c r="C260" s="186"/>
      <c r="D260" s="187" t="s">
        <v>152</v>
      </c>
      <c r="E260" s="188" t="s">
        <v>570</v>
      </c>
      <c r="F260" s="188">
        <v>337.25</v>
      </c>
      <c r="G260" s="188"/>
      <c r="H260" s="188">
        <v>398.5</v>
      </c>
      <c r="I260" s="190">
        <v>411</v>
      </c>
      <c r="J260" s="160" t="s">
        <v>728</v>
      </c>
      <c r="K260" s="161">
        <f t="shared" si="132"/>
        <v>61.25</v>
      </c>
      <c r="L260" s="162">
        <f t="shared" si="133"/>
        <v>0.1816160118606375</v>
      </c>
      <c r="M260" s="157" t="s">
        <v>540</v>
      </c>
      <c r="N260" s="163">
        <v>43760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126</v>
      </c>
      <c r="B261" s="199">
        <v>43559</v>
      </c>
      <c r="C261" s="199"/>
      <c r="D261" s="200" t="s">
        <v>729</v>
      </c>
      <c r="E261" s="201" t="s">
        <v>570</v>
      </c>
      <c r="F261" s="201">
        <v>130</v>
      </c>
      <c r="G261" s="201"/>
      <c r="H261" s="201">
        <v>65</v>
      </c>
      <c r="I261" s="202">
        <v>158</v>
      </c>
      <c r="J261" s="170" t="s">
        <v>730</v>
      </c>
      <c r="K261" s="171">
        <f t="shared" si="132"/>
        <v>-65</v>
      </c>
      <c r="L261" s="172">
        <f t="shared" si="133"/>
        <v>-0.5</v>
      </c>
      <c r="M261" s="168" t="s">
        <v>552</v>
      </c>
      <c r="N261" s="165">
        <v>43726</v>
      </c>
      <c r="O261" s="1"/>
      <c r="P261" s="1"/>
      <c r="Q261" s="1"/>
      <c r="R261" s="6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127</v>
      </c>
      <c r="B262" s="186">
        <v>43017</v>
      </c>
      <c r="C262" s="186"/>
      <c r="D262" s="187" t="s">
        <v>183</v>
      </c>
      <c r="E262" s="188" t="s">
        <v>570</v>
      </c>
      <c r="F262" s="188">
        <v>141.5</v>
      </c>
      <c r="G262" s="188"/>
      <c r="H262" s="188">
        <v>183.5</v>
      </c>
      <c r="I262" s="190">
        <v>210</v>
      </c>
      <c r="J262" s="160" t="s">
        <v>725</v>
      </c>
      <c r="K262" s="161">
        <f t="shared" si="132"/>
        <v>42</v>
      </c>
      <c r="L262" s="162">
        <f t="shared" si="133"/>
        <v>0.29681978798586572</v>
      </c>
      <c r="M262" s="157" t="s">
        <v>540</v>
      </c>
      <c r="N262" s="163">
        <v>43042</v>
      </c>
      <c r="O262" s="1"/>
      <c r="P262" s="1"/>
      <c r="Q262" s="1"/>
      <c r="R262" s="6" t="s">
        <v>731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128</v>
      </c>
      <c r="B263" s="199">
        <v>43074</v>
      </c>
      <c r="C263" s="199"/>
      <c r="D263" s="200" t="s">
        <v>732</v>
      </c>
      <c r="E263" s="201" t="s">
        <v>570</v>
      </c>
      <c r="F263" s="196">
        <v>172</v>
      </c>
      <c r="G263" s="201"/>
      <c r="H263" s="201">
        <v>155.25</v>
      </c>
      <c r="I263" s="202">
        <v>230</v>
      </c>
      <c r="J263" s="170" t="s">
        <v>733</v>
      </c>
      <c r="K263" s="171">
        <f t="shared" si="132"/>
        <v>-16.75</v>
      </c>
      <c r="L263" s="172">
        <f t="shared" si="133"/>
        <v>-9.7383720930232565E-2</v>
      </c>
      <c r="M263" s="168" t="s">
        <v>552</v>
      </c>
      <c r="N263" s="165">
        <v>43787</v>
      </c>
      <c r="O263" s="1"/>
      <c r="P263" s="1"/>
      <c r="Q263" s="1"/>
      <c r="R263" s="6" t="s">
        <v>731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129</v>
      </c>
      <c r="B264" s="186">
        <v>43398</v>
      </c>
      <c r="C264" s="186"/>
      <c r="D264" s="187" t="s">
        <v>107</v>
      </c>
      <c r="E264" s="188" t="s">
        <v>570</v>
      </c>
      <c r="F264" s="188">
        <v>698.5</v>
      </c>
      <c r="G264" s="188"/>
      <c r="H264" s="188">
        <v>890</v>
      </c>
      <c r="I264" s="190">
        <v>890</v>
      </c>
      <c r="J264" s="160" t="s">
        <v>794</v>
      </c>
      <c r="K264" s="161">
        <f t="shared" si="132"/>
        <v>191.5</v>
      </c>
      <c r="L264" s="162">
        <f t="shared" si="133"/>
        <v>0.27415891195418757</v>
      </c>
      <c r="M264" s="157" t="s">
        <v>540</v>
      </c>
      <c r="N264" s="163">
        <v>44328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130</v>
      </c>
      <c r="B265" s="186">
        <v>42877</v>
      </c>
      <c r="C265" s="186"/>
      <c r="D265" s="187" t="s">
        <v>360</v>
      </c>
      <c r="E265" s="188" t="s">
        <v>570</v>
      </c>
      <c r="F265" s="188">
        <v>127.6</v>
      </c>
      <c r="G265" s="188"/>
      <c r="H265" s="188">
        <v>138</v>
      </c>
      <c r="I265" s="190">
        <v>190</v>
      </c>
      <c r="J265" s="160" t="s">
        <v>734</v>
      </c>
      <c r="K265" s="161">
        <f t="shared" si="132"/>
        <v>10.400000000000006</v>
      </c>
      <c r="L265" s="162">
        <f t="shared" si="133"/>
        <v>8.1504702194357417E-2</v>
      </c>
      <c r="M265" s="157" t="s">
        <v>540</v>
      </c>
      <c r="N265" s="163">
        <v>43774</v>
      </c>
      <c r="O265" s="1"/>
      <c r="P265" s="1"/>
      <c r="Q265" s="1"/>
      <c r="R265" s="6" t="s">
        <v>731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131</v>
      </c>
      <c r="B266" s="186">
        <v>43158</v>
      </c>
      <c r="C266" s="186"/>
      <c r="D266" s="187" t="s">
        <v>735</v>
      </c>
      <c r="E266" s="188" t="s">
        <v>570</v>
      </c>
      <c r="F266" s="188">
        <v>317</v>
      </c>
      <c r="G266" s="188"/>
      <c r="H266" s="188">
        <v>382.5</v>
      </c>
      <c r="I266" s="190">
        <v>398</v>
      </c>
      <c r="J266" s="160" t="s">
        <v>736</v>
      </c>
      <c r="K266" s="161">
        <f t="shared" si="132"/>
        <v>65.5</v>
      </c>
      <c r="L266" s="162">
        <f t="shared" si="133"/>
        <v>0.20662460567823343</v>
      </c>
      <c r="M266" s="157" t="s">
        <v>540</v>
      </c>
      <c r="N266" s="163">
        <v>44238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132</v>
      </c>
      <c r="B267" s="199">
        <v>43164</v>
      </c>
      <c r="C267" s="199"/>
      <c r="D267" s="200" t="s">
        <v>144</v>
      </c>
      <c r="E267" s="201" t="s">
        <v>570</v>
      </c>
      <c r="F267" s="196">
        <f>510-14.4</f>
        <v>495.6</v>
      </c>
      <c r="G267" s="201"/>
      <c r="H267" s="201">
        <v>350</v>
      </c>
      <c r="I267" s="202">
        <v>672</v>
      </c>
      <c r="J267" s="170" t="s">
        <v>737</v>
      </c>
      <c r="K267" s="171">
        <f t="shared" si="132"/>
        <v>-145.60000000000002</v>
      </c>
      <c r="L267" s="172">
        <f t="shared" si="133"/>
        <v>-0.29378531073446329</v>
      </c>
      <c r="M267" s="168" t="s">
        <v>552</v>
      </c>
      <c r="N267" s="165">
        <v>43887</v>
      </c>
      <c r="O267" s="1"/>
      <c r="P267" s="1"/>
      <c r="Q267" s="1"/>
      <c r="R267" s="6" t="s">
        <v>727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133</v>
      </c>
      <c r="B268" s="199">
        <v>43237</v>
      </c>
      <c r="C268" s="199"/>
      <c r="D268" s="200" t="s">
        <v>441</v>
      </c>
      <c r="E268" s="201" t="s">
        <v>570</v>
      </c>
      <c r="F268" s="196">
        <v>230.3</v>
      </c>
      <c r="G268" s="201"/>
      <c r="H268" s="201">
        <v>102.5</v>
      </c>
      <c r="I268" s="202">
        <v>348</v>
      </c>
      <c r="J268" s="170" t="s">
        <v>738</v>
      </c>
      <c r="K268" s="171">
        <f t="shared" si="132"/>
        <v>-127.80000000000001</v>
      </c>
      <c r="L268" s="172">
        <f t="shared" si="133"/>
        <v>-0.55492835432045162</v>
      </c>
      <c r="M268" s="168" t="s">
        <v>552</v>
      </c>
      <c r="N268" s="165">
        <v>43896</v>
      </c>
      <c r="O268" s="1"/>
      <c r="P268" s="1"/>
      <c r="Q268" s="1"/>
      <c r="R268" s="6" t="s">
        <v>727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134</v>
      </c>
      <c r="B269" s="186">
        <v>43258</v>
      </c>
      <c r="C269" s="186"/>
      <c r="D269" s="187" t="s">
        <v>413</v>
      </c>
      <c r="E269" s="188" t="s">
        <v>570</v>
      </c>
      <c r="F269" s="188">
        <f>342.5-5.1</f>
        <v>337.4</v>
      </c>
      <c r="G269" s="188"/>
      <c r="H269" s="188">
        <v>412.5</v>
      </c>
      <c r="I269" s="190">
        <v>439</v>
      </c>
      <c r="J269" s="160" t="s">
        <v>739</v>
      </c>
      <c r="K269" s="161">
        <f t="shared" si="132"/>
        <v>75.100000000000023</v>
      </c>
      <c r="L269" s="162">
        <f t="shared" si="133"/>
        <v>0.22258446947243635</v>
      </c>
      <c r="M269" s="157" t="s">
        <v>540</v>
      </c>
      <c r="N269" s="163">
        <v>44230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9">
        <v>135</v>
      </c>
      <c r="B270" s="178">
        <v>43285</v>
      </c>
      <c r="C270" s="178"/>
      <c r="D270" s="179" t="s">
        <v>55</v>
      </c>
      <c r="E270" s="180" t="s">
        <v>570</v>
      </c>
      <c r="F270" s="180">
        <f>127.5-5.53</f>
        <v>121.97</v>
      </c>
      <c r="G270" s="181"/>
      <c r="H270" s="181">
        <v>122.5</v>
      </c>
      <c r="I270" s="181">
        <v>170</v>
      </c>
      <c r="J270" s="182" t="s">
        <v>766</v>
      </c>
      <c r="K270" s="183">
        <f t="shared" si="132"/>
        <v>0.53000000000000114</v>
      </c>
      <c r="L270" s="184">
        <f t="shared" si="133"/>
        <v>4.3453308190538747E-3</v>
      </c>
      <c r="M270" s="180" t="s">
        <v>661</v>
      </c>
      <c r="N270" s="178">
        <v>44431</v>
      </c>
      <c r="O270" s="1"/>
      <c r="P270" s="1"/>
      <c r="Q270" s="1"/>
      <c r="R270" s="6" t="s">
        <v>727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136</v>
      </c>
      <c r="B271" s="199">
        <v>43294</v>
      </c>
      <c r="C271" s="199"/>
      <c r="D271" s="200" t="s">
        <v>351</v>
      </c>
      <c r="E271" s="201" t="s">
        <v>570</v>
      </c>
      <c r="F271" s="196">
        <v>46.5</v>
      </c>
      <c r="G271" s="201"/>
      <c r="H271" s="201">
        <v>17</v>
      </c>
      <c r="I271" s="202">
        <v>59</v>
      </c>
      <c r="J271" s="170" t="s">
        <v>740</v>
      </c>
      <c r="K271" s="171">
        <f t="shared" ref="K271:K279" si="134">H271-F271</f>
        <v>-29.5</v>
      </c>
      <c r="L271" s="172">
        <f t="shared" ref="L271:L279" si="135">K271/F271</f>
        <v>-0.63440860215053763</v>
      </c>
      <c r="M271" s="168" t="s">
        <v>552</v>
      </c>
      <c r="N271" s="165">
        <v>43887</v>
      </c>
      <c r="O271" s="1"/>
      <c r="P271" s="1"/>
      <c r="Q271" s="1"/>
      <c r="R271" s="6" t="s">
        <v>727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137</v>
      </c>
      <c r="B272" s="186">
        <v>43396</v>
      </c>
      <c r="C272" s="186"/>
      <c r="D272" s="187" t="s">
        <v>398</v>
      </c>
      <c r="E272" s="188" t="s">
        <v>570</v>
      </c>
      <c r="F272" s="188">
        <v>156.5</v>
      </c>
      <c r="G272" s="188"/>
      <c r="H272" s="188">
        <v>207.5</v>
      </c>
      <c r="I272" s="190">
        <v>191</v>
      </c>
      <c r="J272" s="160" t="s">
        <v>628</v>
      </c>
      <c r="K272" s="161">
        <f t="shared" si="134"/>
        <v>51</v>
      </c>
      <c r="L272" s="162">
        <f t="shared" si="135"/>
        <v>0.32587859424920129</v>
      </c>
      <c r="M272" s="157" t="s">
        <v>540</v>
      </c>
      <c r="N272" s="163">
        <v>44369</v>
      </c>
      <c r="O272" s="1"/>
      <c r="P272" s="1"/>
      <c r="Q272" s="1"/>
      <c r="R272" s="6" t="s">
        <v>727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138</v>
      </c>
      <c r="B273" s="186">
        <v>43439</v>
      </c>
      <c r="C273" s="186"/>
      <c r="D273" s="187" t="s">
        <v>316</v>
      </c>
      <c r="E273" s="188" t="s">
        <v>570</v>
      </c>
      <c r="F273" s="188">
        <v>259.5</v>
      </c>
      <c r="G273" s="188"/>
      <c r="H273" s="188">
        <v>320</v>
      </c>
      <c r="I273" s="190">
        <v>320</v>
      </c>
      <c r="J273" s="160" t="s">
        <v>628</v>
      </c>
      <c r="K273" s="161">
        <f t="shared" si="134"/>
        <v>60.5</v>
      </c>
      <c r="L273" s="162">
        <f t="shared" si="135"/>
        <v>0.23314065510597304</v>
      </c>
      <c r="M273" s="157" t="s">
        <v>540</v>
      </c>
      <c r="N273" s="163">
        <v>44323</v>
      </c>
      <c r="O273" s="1"/>
      <c r="P273" s="1"/>
      <c r="Q273" s="1"/>
      <c r="R273" s="6" t="s">
        <v>727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139</v>
      </c>
      <c r="B274" s="199">
        <v>43439</v>
      </c>
      <c r="C274" s="199"/>
      <c r="D274" s="200" t="s">
        <v>741</v>
      </c>
      <c r="E274" s="201" t="s">
        <v>570</v>
      </c>
      <c r="F274" s="201">
        <v>715</v>
      </c>
      <c r="G274" s="201"/>
      <c r="H274" s="201">
        <v>445</v>
      </c>
      <c r="I274" s="202">
        <v>840</v>
      </c>
      <c r="J274" s="170" t="s">
        <v>742</v>
      </c>
      <c r="K274" s="171">
        <f t="shared" si="134"/>
        <v>-270</v>
      </c>
      <c r="L274" s="172">
        <f t="shared" si="135"/>
        <v>-0.3776223776223776</v>
      </c>
      <c r="M274" s="168" t="s">
        <v>552</v>
      </c>
      <c r="N274" s="165">
        <v>43800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140</v>
      </c>
      <c r="B275" s="186">
        <v>43469</v>
      </c>
      <c r="C275" s="186"/>
      <c r="D275" s="187" t="s">
        <v>157</v>
      </c>
      <c r="E275" s="188" t="s">
        <v>570</v>
      </c>
      <c r="F275" s="188">
        <v>875</v>
      </c>
      <c r="G275" s="188"/>
      <c r="H275" s="188">
        <v>1165</v>
      </c>
      <c r="I275" s="190">
        <v>1185</v>
      </c>
      <c r="J275" s="160" t="s">
        <v>743</v>
      </c>
      <c r="K275" s="161">
        <f t="shared" si="134"/>
        <v>290</v>
      </c>
      <c r="L275" s="162">
        <f t="shared" si="135"/>
        <v>0.33142857142857141</v>
      </c>
      <c r="M275" s="157" t="s">
        <v>540</v>
      </c>
      <c r="N275" s="163">
        <v>43847</v>
      </c>
      <c r="O275" s="1"/>
      <c r="P275" s="1"/>
      <c r="Q275" s="1"/>
      <c r="R275" s="6" t="s">
        <v>727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141</v>
      </c>
      <c r="B276" s="186">
        <v>43559</v>
      </c>
      <c r="C276" s="186"/>
      <c r="D276" s="187" t="s">
        <v>332</v>
      </c>
      <c r="E276" s="188" t="s">
        <v>570</v>
      </c>
      <c r="F276" s="188">
        <f>387-14.63</f>
        <v>372.37</v>
      </c>
      <c r="G276" s="188"/>
      <c r="H276" s="188">
        <v>490</v>
      </c>
      <c r="I276" s="190">
        <v>490</v>
      </c>
      <c r="J276" s="160" t="s">
        <v>628</v>
      </c>
      <c r="K276" s="161">
        <f t="shared" si="134"/>
        <v>117.63</v>
      </c>
      <c r="L276" s="162">
        <f t="shared" si="135"/>
        <v>0.31589548030185027</v>
      </c>
      <c r="M276" s="157" t="s">
        <v>540</v>
      </c>
      <c r="N276" s="163">
        <v>43850</v>
      </c>
      <c r="O276" s="1"/>
      <c r="P276" s="1"/>
      <c r="Q276" s="1"/>
      <c r="R276" s="6" t="s">
        <v>727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142</v>
      </c>
      <c r="B277" s="199">
        <v>43578</v>
      </c>
      <c r="C277" s="199"/>
      <c r="D277" s="200" t="s">
        <v>744</v>
      </c>
      <c r="E277" s="201" t="s">
        <v>542</v>
      </c>
      <c r="F277" s="201">
        <v>220</v>
      </c>
      <c r="G277" s="201"/>
      <c r="H277" s="201">
        <v>127.5</v>
      </c>
      <c r="I277" s="202">
        <v>284</v>
      </c>
      <c r="J277" s="170" t="s">
        <v>745</v>
      </c>
      <c r="K277" s="171">
        <f t="shared" si="134"/>
        <v>-92.5</v>
      </c>
      <c r="L277" s="172">
        <f t="shared" si="135"/>
        <v>-0.42045454545454547</v>
      </c>
      <c r="M277" s="168" t="s">
        <v>552</v>
      </c>
      <c r="N277" s="165">
        <v>43896</v>
      </c>
      <c r="O277" s="1"/>
      <c r="P277" s="1"/>
      <c r="Q277" s="1"/>
      <c r="R277" s="6" t="s">
        <v>727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143</v>
      </c>
      <c r="B278" s="186">
        <v>43622</v>
      </c>
      <c r="C278" s="186"/>
      <c r="D278" s="187" t="s">
        <v>450</v>
      </c>
      <c r="E278" s="188" t="s">
        <v>542</v>
      </c>
      <c r="F278" s="188">
        <v>332.8</v>
      </c>
      <c r="G278" s="188"/>
      <c r="H278" s="188">
        <v>405</v>
      </c>
      <c r="I278" s="190">
        <v>419</v>
      </c>
      <c r="J278" s="160" t="s">
        <v>746</v>
      </c>
      <c r="K278" s="161">
        <f t="shared" si="134"/>
        <v>72.199999999999989</v>
      </c>
      <c r="L278" s="162">
        <f t="shared" si="135"/>
        <v>0.21694711538461534</v>
      </c>
      <c r="M278" s="157" t="s">
        <v>540</v>
      </c>
      <c r="N278" s="163">
        <v>43860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9">
        <v>144</v>
      </c>
      <c r="B279" s="178">
        <v>43641</v>
      </c>
      <c r="C279" s="178"/>
      <c r="D279" s="179" t="s">
        <v>150</v>
      </c>
      <c r="E279" s="180" t="s">
        <v>570</v>
      </c>
      <c r="F279" s="180">
        <v>386</v>
      </c>
      <c r="G279" s="181"/>
      <c r="H279" s="181">
        <v>395</v>
      </c>
      <c r="I279" s="181">
        <v>452</v>
      </c>
      <c r="J279" s="182" t="s">
        <v>747</v>
      </c>
      <c r="K279" s="183">
        <f t="shared" si="134"/>
        <v>9</v>
      </c>
      <c r="L279" s="184">
        <f t="shared" si="135"/>
        <v>2.3316062176165803E-2</v>
      </c>
      <c r="M279" s="180" t="s">
        <v>661</v>
      </c>
      <c r="N279" s="178">
        <v>43868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9">
        <v>145</v>
      </c>
      <c r="B280" s="178">
        <v>43707</v>
      </c>
      <c r="C280" s="178"/>
      <c r="D280" s="179" t="s">
        <v>130</v>
      </c>
      <c r="E280" s="180" t="s">
        <v>570</v>
      </c>
      <c r="F280" s="180">
        <v>137.5</v>
      </c>
      <c r="G280" s="181"/>
      <c r="H280" s="181">
        <v>138.5</v>
      </c>
      <c r="I280" s="181">
        <v>190</v>
      </c>
      <c r="J280" s="182" t="s">
        <v>765</v>
      </c>
      <c r="K280" s="183">
        <f>H280-F280</f>
        <v>1</v>
      </c>
      <c r="L280" s="184">
        <f>K280/F280</f>
        <v>7.2727272727272727E-3</v>
      </c>
      <c r="M280" s="180" t="s">
        <v>661</v>
      </c>
      <c r="N280" s="178">
        <v>44432</v>
      </c>
      <c r="O280" s="1"/>
      <c r="P280" s="1"/>
      <c r="Q280" s="1"/>
      <c r="R280" s="6" t="s">
        <v>727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146</v>
      </c>
      <c r="B281" s="186">
        <v>43731</v>
      </c>
      <c r="C281" s="186"/>
      <c r="D281" s="187" t="s">
        <v>406</v>
      </c>
      <c r="E281" s="188" t="s">
        <v>570</v>
      </c>
      <c r="F281" s="188">
        <v>235</v>
      </c>
      <c r="G281" s="188"/>
      <c r="H281" s="188">
        <v>295</v>
      </c>
      <c r="I281" s="190">
        <v>296</v>
      </c>
      <c r="J281" s="160" t="s">
        <v>748</v>
      </c>
      <c r="K281" s="161">
        <f t="shared" ref="K281:K287" si="136">H281-F281</f>
        <v>60</v>
      </c>
      <c r="L281" s="162">
        <f t="shared" ref="L281:L287" si="137">K281/F281</f>
        <v>0.25531914893617019</v>
      </c>
      <c r="M281" s="157" t="s">
        <v>540</v>
      </c>
      <c r="N281" s="163">
        <v>43844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147</v>
      </c>
      <c r="B282" s="186">
        <v>43752</v>
      </c>
      <c r="C282" s="186"/>
      <c r="D282" s="187" t="s">
        <v>749</v>
      </c>
      <c r="E282" s="188" t="s">
        <v>570</v>
      </c>
      <c r="F282" s="188">
        <v>277.5</v>
      </c>
      <c r="G282" s="188"/>
      <c r="H282" s="188">
        <v>333</v>
      </c>
      <c r="I282" s="190">
        <v>333</v>
      </c>
      <c r="J282" s="160" t="s">
        <v>750</v>
      </c>
      <c r="K282" s="161">
        <f t="shared" si="136"/>
        <v>55.5</v>
      </c>
      <c r="L282" s="162">
        <f t="shared" si="137"/>
        <v>0.2</v>
      </c>
      <c r="M282" s="157" t="s">
        <v>540</v>
      </c>
      <c r="N282" s="163">
        <v>43846</v>
      </c>
      <c r="O282" s="1"/>
      <c r="P282" s="1"/>
      <c r="Q282" s="1"/>
      <c r="R282" s="6" t="s">
        <v>727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148</v>
      </c>
      <c r="B283" s="186">
        <v>43752</v>
      </c>
      <c r="C283" s="186"/>
      <c r="D283" s="187" t="s">
        <v>751</v>
      </c>
      <c r="E283" s="188" t="s">
        <v>570</v>
      </c>
      <c r="F283" s="188">
        <v>930</v>
      </c>
      <c r="G283" s="188"/>
      <c r="H283" s="188">
        <v>1165</v>
      </c>
      <c r="I283" s="190">
        <v>1200</v>
      </c>
      <c r="J283" s="160" t="s">
        <v>752</v>
      </c>
      <c r="K283" s="161">
        <f t="shared" si="136"/>
        <v>235</v>
      </c>
      <c r="L283" s="162">
        <f t="shared" si="137"/>
        <v>0.25268817204301075</v>
      </c>
      <c r="M283" s="157" t="s">
        <v>540</v>
      </c>
      <c r="N283" s="163">
        <v>43847</v>
      </c>
      <c r="O283" s="1"/>
      <c r="P283" s="1"/>
      <c r="Q283" s="1"/>
      <c r="R283" s="6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149</v>
      </c>
      <c r="B284" s="186">
        <v>43753</v>
      </c>
      <c r="C284" s="186"/>
      <c r="D284" s="187" t="s">
        <v>753</v>
      </c>
      <c r="E284" s="188" t="s">
        <v>570</v>
      </c>
      <c r="F284" s="158">
        <v>111</v>
      </c>
      <c r="G284" s="188"/>
      <c r="H284" s="188">
        <v>141</v>
      </c>
      <c r="I284" s="190">
        <v>141</v>
      </c>
      <c r="J284" s="160" t="s">
        <v>555</v>
      </c>
      <c r="K284" s="161">
        <f t="shared" si="136"/>
        <v>30</v>
      </c>
      <c r="L284" s="162">
        <f t="shared" si="137"/>
        <v>0.27027027027027029</v>
      </c>
      <c r="M284" s="157" t="s">
        <v>540</v>
      </c>
      <c r="N284" s="163">
        <v>44328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150</v>
      </c>
      <c r="B285" s="186">
        <v>43753</v>
      </c>
      <c r="C285" s="186"/>
      <c r="D285" s="187" t="s">
        <v>754</v>
      </c>
      <c r="E285" s="188" t="s">
        <v>570</v>
      </c>
      <c r="F285" s="158">
        <v>296</v>
      </c>
      <c r="G285" s="188"/>
      <c r="H285" s="188">
        <v>370</v>
      </c>
      <c r="I285" s="190">
        <v>370</v>
      </c>
      <c r="J285" s="160" t="s">
        <v>628</v>
      </c>
      <c r="K285" s="161">
        <f t="shared" si="136"/>
        <v>74</v>
      </c>
      <c r="L285" s="162">
        <f t="shared" si="137"/>
        <v>0.25</v>
      </c>
      <c r="M285" s="157" t="s">
        <v>540</v>
      </c>
      <c r="N285" s="163">
        <v>43853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151</v>
      </c>
      <c r="B286" s="186">
        <v>43754</v>
      </c>
      <c r="C286" s="186"/>
      <c r="D286" s="187" t="s">
        <v>755</v>
      </c>
      <c r="E286" s="188" t="s">
        <v>570</v>
      </c>
      <c r="F286" s="158">
        <v>300</v>
      </c>
      <c r="G286" s="188"/>
      <c r="H286" s="188">
        <v>382.5</v>
      </c>
      <c r="I286" s="190">
        <v>344</v>
      </c>
      <c r="J286" s="160" t="s">
        <v>798</v>
      </c>
      <c r="K286" s="161">
        <f t="shared" si="136"/>
        <v>82.5</v>
      </c>
      <c r="L286" s="162">
        <f t="shared" si="137"/>
        <v>0.27500000000000002</v>
      </c>
      <c r="M286" s="157" t="s">
        <v>540</v>
      </c>
      <c r="N286" s="163">
        <v>44238</v>
      </c>
      <c r="O286" s="1"/>
      <c r="P286" s="1"/>
      <c r="Q286" s="1"/>
      <c r="R286" s="6" t="s">
        <v>731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152</v>
      </c>
      <c r="B287" s="186">
        <v>43832</v>
      </c>
      <c r="C287" s="186"/>
      <c r="D287" s="187" t="s">
        <v>756</v>
      </c>
      <c r="E287" s="188" t="s">
        <v>570</v>
      </c>
      <c r="F287" s="158">
        <v>495</v>
      </c>
      <c r="G287" s="188"/>
      <c r="H287" s="188">
        <v>595</v>
      </c>
      <c r="I287" s="190">
        <v>590</v>
      </c>
      <c r="J287" s="160" t="s">
        <v>797</v>
      </c>
      <c r="K287" s="161">
        <f t="shared" si="136"/>
        <v>100</v>
      </c>
      <c r="L287" s="162">
        <f t="shared" si="137"/>
        <v>0.20202020202020202</v>
      </c>
      <c r="M287" s="157" t="s">
        <v>540</v>
      </c>
      <c r="N287" s="163">
        <v>44589</v>
      </c>
      <c r="O287" s="1"/>
      <c r="P287" s="1"/>
      <c r="Q287" s="1"/>
      <c r="R287" s="6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153</v>
      </c>
      <c r="B288" s="186">
        <v>43966</v>
      </c>
      <c r="C288" s="186"/>
      <c r="D288" s="187" t="s">
        <v>71</v>
      </c>
      <c r="E288" s="188" t="s">
        <v>570</v>
      </c>
      <c r="F288" s="158">
        <v>67.5</v>
      </c>
      <c r="G288" s="188"/>
      <c r="H288" s="188">
        <v>86</v>
      </c>
      <c r="I288" s="190">
        <v>86</v>
      </c>
      <c r="J288" s="160" t="s">
        <v>757</v>
      </c>
      <c r="K288" s="161">
        <f t="shared" ref="K288:K296" si="138">H288-F288</f>
        <v>18.5</v>
      </c>
      <c r="L288" s="162">
        <f t="shared" ref="L288:L296" si="139">K288/F288</f>
        <v>0.27407407407407408</v>
      </c>
      <c r="M288" s="157" t="s">
        <v>540</v>
      </c>
      <c r="N288" s="163">
        <v>44008</v>
      </c>
      <c r="O288" s="1"/>
      <c r="P288" s="1"/>
      <c r="Q288" s="1"/>
      <c r="R288" s="6" t="s">
        <v>731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154</v>
      </c>
      <c r="B289" s="186">
        <v>44035</v>
      </c>
      <c r="C289" s="186"/>
      <c r="D289" s="187" t="s">
        <v>449</v>
      </c>
      <c r="E289" s="188" t="s">
        <v>570</v>
      </c>
      <c r="F289" s="158">
        <v>231</v>
      </c>
      <c r="G289" s="188"/>
      <c r="H289" s="188">
        <v>281</v>
      </c>
      <c r="I289" s="190">
        <v>281</v>
      </c>
      <c r="J289" s="160" t="s">
        <v>628</v>
      </c>
      <c r="K289" s="161">
        <f t="shared" si="138"/>
        <v>50</v>
      </c>
      <c r="L289" s="162">
        <f t="shared" si="139"/>
        <v>0.21645021645021645</v>
      </c>
      <c r="M289" s="157" t="s">
        <v>540</v>
      </c>
      <c r="N289" s="163">
        <v>44358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155</v>
      </c>
      <c r="B290" s="186">
        <v>44092</v>
      </c>
      <c r="C290" s="186"/>
      <c r="D290" s="187" t="s">
        <v>389</v>
      </c>
      <c r="E290" s="188" t="s">
        <v>570</v>
      </c>
      <c r="F290" s="188">
        <v>206</v>
      </c>
      <c r="G290" s="188"/>
      <c r="H290" s="188">
        <v>248</v>
      </c>
      <c r="I290" s="190">
        <v>248</v>
      </c>
      <c r="J290" s="160" t="s">
        <v>628</v>
      </c>
      <c r="K290" s="161">
        <f t="shared" si="138"/>
        <v>42</v>
      </c>
      <c r="L290" s="162">
        <f t="shared" si="139"/>
        <v>0.20388349514563106</v>
      </c>
      <c r="M290" s="157" t="s">
        <v>540</v>
      </c>
      <c r="N290" s="163">
        <v>44214</v>
      </c>
      <c r="O290" s="1"/>
      <c r="P290" s="1"/>
      <c r="Q290" s="1"/>
      <c r="R290" s="6" t="s">
        <v>731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156</v>
      </c>
      <c r="B291" s="186">
        <v>44140</v>
      </c>
      <c r="C291" s="186"/>
      <c r="D291" s="187" t="s">
        <v>389</v>
      </c>
      <c r="E291" s="188" t="s">
        <v>570</v>
      </c>
      <c r="F291" s="188">
        <v>182.5</v>
      </c>
      <c r="G291" s="188"/>
      <c r="H291" s="188">
        <v>248</v>
      </c>
      <c r="I291" s="190">
        <v>248</v>
      </c>
      <c r="J291" s="160" t="s">
        <v>628</v>
      </c>
      <c r="K291" s="161">
        <f t="shared" si="138"/>
        <v>65.5</v>
      </c>
      <c r="L291" s="162">
        <f t="shared" si="139"/>
        <v>0.35890410958904112</v>
      </c>
      <c r="M291" s="157" t="s">
        <v>540</v>
      </c>
      <c r="N291" s="163">
        <v>44214</v>
      </c>
      <c r="O291" s="1"/>
      <c r="P291" s="1"/>
      <c r="Q291" s="1"/>
      <c r="R291" s="6" t="s">
        <v>731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157</v>
      </c>
      <c r="B292" s="186">
        <v>44140</v>
      </c>
      <c r="C292" s="186"/>
      <c r="D292" s="187" t="s">
        <v>316</v>
      </c>
      <c r="E292" s="188" t="s">
        <v>570</v>
      </c>
      <c r="F292" s="188">
        <v>247.5</v>
      </c>
      <c r="G292" s="188"/>
      <c r="H292" s="188">
        <v>320</v>
      </c>
      <c r="I292" s="190">
        <v>320</v>
      </c>
      <c r="J292" s="160" t="s">
        <v>628</v>
      </c>
      <c r="K292" s="161">
        <f t="shared" si="138"/>
        <v>72.5</v>
      </c>
      <c r="L292" s="162">
        <f t="shared" si="139"/>
        <v>0.29292929292929293</v>
      </c>
      <c r="M292" s="157" t="s">
        <v>540</v>
      </c>
      <c r="N292" s="163">
        <v>44323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158</v>
      </c>
      <c r="B293" s="186">
        <v>44140</v>
      </c>
      <c r="C293" s="186"/>
      <c r="D293" s="187" t="s">
        <v>269</v>
      </c>
      <c r="E293" s="188" t="s">
        <v>570</v>
      </c>
      <c r="F293" s="158">
        <v>925</v>
      </c>
      <c r="G293" s="188"/>
      <c r="H293" s="188">
        <v>1095</v>
      </c>
      <c r="I293" s="190">
        <v>1093</v>
      </c>
      <c r="J293" s="160" t="s">
        <v>758</v>
      </c>
      <c r="K293" s="161">
        <f t="shared" si="138"/>
        <v>170</v>
      </c>
      <c r="L293" s="162">
        <f t="shared" si="139"/>
        <v>0.18378378378378379</v>
      </c>
      <c r="M293" s="157" t="s">
        <v>540</v>
      </c>
      <c r="N293" s="163">
        <v>44201</v>
      </c>
      <c r="O293" s="1"/>
      <c r="P293" s="1"/>
      <c r="Q293" s="1"/>
      <c r="R293" s="6" t="s">
        <v>731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159</v>
      </c>
      <c r="B294" s="186">
        <v>44140</v>
      </c>
      <c r="C294" s="186"/>
      <c r="D294" s="187" t="s">
        <v>332</v>
      </c>
      <c r="E294" s="188" t="s">
        <v>570</v>
      </c>
      <c r="F294" s="158">
        <v>332.5</v>
      </c>
      <c r="G294" s="188"/>
      <c r="H294" s="188">
        <v>393</v>
      </c>
      <c r="I294" s="190">
        <v>406</v>
      </c>
      <c r="J294" s="160" t="s">
        <v>759</v>
      </c>
      <c r="K294" s="161">
        <f t="shared" si="138"/>
        <v>60.5</v>
      </c>
      <c r="L294" s="162">
        <f t="shared" si="139"/>
        <v>0.18195488721804512</v>
      </c>
      <c r="M294" s="157" t="s">
        <v>540</v>
      </c>
      <c r="N294" s="163">
        <v>44256</v>
      </c>
      <c r="O294" s="1"/>
      <c r="P294" s="1"/>
      <c r="Q294" s="1"/>
      <c r="R294" s="6" t="s">
        <v>731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160</v>
      </c>
      <c r="B295" s="186">
        <v>44141</v>
      </c>
      <c r="C295" s="186"/>
      <c r="D295" s="187" t="s">
        <v>449</v>
      </c>
      <c r="E295" s="188" t="s">
        <v>570</v>
      </c>
      <c r="F295" s="158">
        <v>231</v>
      </c>
      <c r="G295" s="188"/>
      <c r="H295" s="188">
        <v>281</v>
      </c>
      <c r="I295" s="190">
        <v>281</v>
      </c>
      <c r="J295" s="160" t="s">
        <v>628</v>
      </c>
      <c r="K295" s="161">
        <f t="shared" si="138"/>
        <v>50</v>
      </c>
      <c r="L295" s="162">
        <f t="shared" si="139"/>
        <v>0.21645021645021645</v>
      </c>
      <c r="M295" s="157" t="s">
        <v>540</v>
      </c>
      <c r="N295" s="163">
        <v>44358</v>
      </c>
      <c r="O295" s="1"/>
      <c r="P295" s="1"/>
      <c r="Q295" s="1"/>
      <c r="R295" s="6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161</v>
      </c>
      <c r="B296" s="186">
        <v>44187</v>
      </c>
      <c r="C296" s="186"/>
      <c r="D296" s="187" t="s">
        <v>425</v>
      </c>
      <c r="E296" s="188" t="s">
        <v>570</v>
      </c>
      <c r="F296" s="158">
        <v>190</v>
      </c>
      <c r="G296" s="188"/>
      <c r="H296" s="188">
        <v>239</v>
      </c>
      <c r="I296" s="190">
        <v>239</v>
      </c>
      <c r="J296" s="160" t="s">
        <v>851</v>
      </c>
      <c r="K296" s="161">
        <f t="shared" si="138"/>
        <v>49</v>
      </c>
      <c r="L296" s="162">
        <f t="shared" si="139"/>
        <v>0.25789473684210529</v>
      </c>
      <c r="M296" s="157" t="s">
        <v>540</v>
      </c>
      <c r="N296" s="163">
        <v>44844</v>
      </c>
      <c r="O296" s="1"/>
      <c r="P296" s="1"/>
      <c r="Q296" s="1"/>
      <c r="R296" s="6" t="s">
        <v>731</v>
      </c>
    </row>
    <row r="297" spans="1:26" ht="12.75" customHeight="1">
      <c r="A297" s="185">
        <v>162</v>
      </c>
      <c r="B297" s="186">
        <v>44258</v>
      </c>
      <c r="C297" s="186"/>
      <c r="D297" s="187" t="s">
        <v>756</v>
      </c>
      <c r="E297" s="188" t="s">
        <v>570</v>
      </c>
      <c r="F297" s="158">
        <v>495</v>
      </c>
      <c r="G297" s="188"/>
      <c r="H297" s="188">
        <v>595</v>
      </c>
      <c r="I297" s="190">
        <v>590</v>
      </c>
      <c r="J297" s="160" t="s">
        <v>797</v>
      </c>
      <c r="K297" s="161">
        <f t="shared" ref="K297:K304" si="140">H297-F297</f>
        <v>100</v>
      </c>
      <c r="L297" s="162">
        <f t="shared" ref="L297:L304" si="141">K297/F297</f>
        <v>0.20202020202020202</v>
      </c>
      <c r="M297" s="157" t="s">
        <v>540</v>
      </c>
      <c r="N297" s="163">
        <v>44589</v>
      </c>
      <c r="O297" s="1"/>
      <c r="P297" s="1"/>
      <c r="R297" s="6" t="s">
        <v>731</v>
      </c>
    </row>
    <row r="298" spans="1:26" ht="12.75" customHeight="1">
      <c r="A298" s="185">
        <v>163</v>
      </c>
      <c r="B298" s="186">
        <v>44274</v>
      </c>
      <c r="C298" s="186"/>
      <c r="D298" s="187" t="s">
        <v>332</v>
      </c>
      <c r="E298" s="188" t="s">
        <v>570</v>
      </c>
      <c r="F298" s="158">
        <v>355</v>
      </c>
      <c r="G298" s="188"/>
      <c r="H298" s="188">
        <v>422.5</v>
      </c>
      <c r="I298" s="190">
        <v>420</v>
      </c>
      <c r="J298" s="160" t="s">
        <v>760</v>
      </c>
      <c r="K298" s="161">
        <f t="shared" si="140"/>
        <v>67.5</v>
      </c>
      <c r="L298" s="162">
        <f t="shared" si="141"/>
        <v>0.19014084507042253</v>
      </c>
      <c r="M298" s="157" t="s">
        <v>540</v>
      </c>
      <c r="N298" s="163">
        <v>44361</v>
      </c>
      <c r="O298" s="1"/>
      <c r="R298" s="203" t="s">
        <v>731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164</v>
      </c>
      <c r="B299" s="186">
        <v>44295</v>
      </c>
      <c r="C299" s="186"/>
      <c r="D299" s="187" t="s">
        <v>761</v>
      </c>
      <c r="E299" s="188" t="s">
        <v>570</v>
      </c>
      <c r="F299" s="158">
        <v>555</v>
      </c>
      <c r="G299" s="188"/>
      <c r="H299" s="188">
        <v>663</v>
      </c>
      <c r="I299" s="190">
        <v>663</v>
      </c>
      <c r="J299" s="160" t="s">
        <v>762</v>
      </c>
      <c r="K299" s="161">
        <f t="shared" si="140"/>
        <v>108</v>
      </c>
      <c r="L299" s="162">
        <f t="shared" si="141"/>
        <v>0.19459459459459461</v>
      </c>
      <c r="M299" s="157" t="s">
        <v>540</v>
      </c>
      <c r="N299" s="163">
        <v>44321</v>
      </c>
      <c r="O299" s="1"/>
      <c r="P299" s="1"/>
      <c r="Q299" s="1"/>
      <c r="R299" s="203" t="s">
        <v>731</v>
      </c>
    </row>
    <row r="300" spans="1:26" ht="12.75" customHeight="1">
      <c r="A300" s="185">
        <v>165</v>
      </c>
      <c r="B300" s="186">
        <v>44308</v>
      </c>
      <c r="C300" s="186"/>
      <c r="D300" s="187" t="s">
        <v>360</v>
      </c>
      <c r="E300" s="188" t="s">
        <v>570</v>
      </c>
      <c r="F300" s="158">
        <v>126.5</v>
      </c>
      <c r="G300" s="188"/>
      <c r="H300" s="188">
        <v>155</v>
      </c>
      <c r="I300" s="190">
        <v>155</v>
      </c>
      <c r="J300" s="160" t="s">
        <v>628</v>
      </c>
      <c r="K300" s="161">
        <f t="shared" si="140"/>
        <v>28.5</v>
      </c>
      <c r="L300" s="162">
        <f t="shared" si="141"/>
        <v>0.22529644268774704</v>
      </c>
      <c r="M300" s="157" t="s">
        <v>540</v>
      </c>
      <c r="N300" s="163">
        <v>44362</v>
      </c>
      <c r="O300" s="1"/>
      <c r="R300" s="203" t="s">
        <v>731</v>
      </c>
    </row>
    <row r="301" spans="1:26" ht="12.75" customHeight="1">
      <c r="A301" s="230">
        <v>166</v>
      </c>
      <c r="B301" s="231">
        <v>44368</v>
      </c>
      <c r="C301" s="231"/>
      <c r="D301" s="232" t="s">
        <v>377</v>
      </c>
      <c r="E301" s="233" t="s">
        <v>570</v>
      </c>
      <c r="F301" s="234">
        <v>287.5</v>
      </c>
      <c r="G301" s="233"/>
      <c r="H301" s="233">
        <v>245</v>
      </c>
      <c r="I301" s="235">
        <v>344</v>
      </c>
      <c r="J301" s="170" t="s">
        <v>792</v>
      </c>
      <c r="K301" s="171">
        <f t="shared" si="140"/>
        <v>-42.5</v>
      </c>
      <c r="L301" s="172">
        <f t="shared" si="141"/>
        <v>-0.14782608695652175</v>
      </c>
      <c r="M301" s="168" t="s">
        <v>552</v>
      </c>
      <c r="N301" s="165">
        <v>44508</v>
      </c>
      <c r="O301" s="1"/>
      <c r="R301" s="203" t="s">
        <v>731</v>
      </c>
    </row>
    <row r="302" spans="1:26" ht="12.75" customHeight="1">
      <c r="A302" s="185">
        <v>167</v>
      </c>
      <c r="B302" s="186">
        <v>44368</v>
      </c>
      <c r="C302" s="186"/>
      <c r="D302" s="187" t="s">
        <v>449</v>
      </c>
      <c r="E302" s="188" t="s">
        <v>570</v>
      </c>
      <c r="F302" s="158">
        <v>241</v>
      </c>
      <c r="G302" s="188"/>
      <c r="H302" s="188">
        <v>298</v>
      </c>
      <c r="I302" s="190">
        <v>320</v>
      </c>
      <c r="J302" s="160" t="s">
        <v>628</v>
      </c>
      <c r="K302" s="161">
        <f t="shared" si="140"/>
        <v>57</v>
      </c>
      <c r="L302" s="162">
        <f t="shared" si="141"/>
        <v>0.23651452282157676</v>
      </c>
      <c r="M302" s="157" t="s">
        <v>540</v>
      </c>
      <c r="N302" s="163">
        <v>44802</v>
      </c>
      <c r="O302" s="41"/>
      <c r="R302" s="203" t="s">
        <v>731</v>
      </c>
    </row>
    <row r="303" spans="1:26" ht="12.75" customHeight="1">
      <c r="A303" s="185">
        <v>168</v>
      </c>
      <c r="B303" s="186">
        <v>44406</v>
      </c>
      <c r="C303" s="186"/>
      <c r="D303" s="187" t="s">
        <v>360</v>
      </c>
      <c r="E303" s="188" t="s">
        <v>570</v>
      </c>
      <c r="F303" s="158">
        <v>162.5</v>
      </c>
      <c r="G303" s="188"/>
      <c r="H303" s="188">
        <v>200</v>
      </c>
      <c r="I303" s="190">
        <v>200</v>
      </c>
      <c r="J303" s="160" t="s">
        <v>628</v>
      </c>
      <c r="K303" s="161">
        <f t="shared" si="140"/>
        <v>37.5</v>
      </c>
      <c r="L303" s="162">
        <f t="shared" si="141"/>
        <v>0.23076923076923078</v>
      </c>
      <c r="M303" s="157" t="s">
        <v>540</v>
      </c>
      <c r="N303" s="163">
        <v>44802</v>
      </c>
      <c r="O303" s="1"/>
      <c r="R303" s="203" t="s">
        <v>731</v>
      </c>
    </row>
    <row r="304" spans="1:26" ht="12.75" customHeight="1">
      <c r="A304" s="185">
        <v>169</v>
      </c>
      <c r="B304" s="186">
        <v>44462</v>
      </c>
      <c r="C304" s="186"/>
      <c r="D304" s="187" t="s">
        <v>767</v>
      </c>
      <c r="E304" s="188" t="s">
        <v>570</v>
      </c>
      <c r="F304" s="158">
        <v>1235</v>
      </c>
      <c r="G304" s="188"/>
      <c r="H304" s="188">
        <v>1505</v>
      </c>
      <c r="I304" s="190">
        <v>1500</v>
      </c>
      <c r="J304" s="160" t="s">
        <v>628</v>
      </c>
      <c r="K304" s="161">
        <f t="shared" si="140"/>
        <v>270</v>
      </c>
      <c r="L304" s="162">
        <f t="shared" si="141"/>
        <v>0.21862348178137653</v>
      </c>
      <c r="M304" s="157" t="s">
        <v>540</v>
      </c>
      <c r="N304" s="163">
        <v>44564</v>
      </c>
      <c r="O304" s="1"/>
      <c r="R304" s="203" t="s">
        <v>731</v>
      </c>
    </row>
    <row r="305" spans="1:18" ht="12.75" customHeight="1">
      <c r="A305" s="215">
        <v>170</v>
      </c>
      <c r="B305" s="216">
        <v>44480</v>
      </c>
      <c r="C305" s="216"/>
      <c r="D305" s="217" t="s">
        <v>769</v>
      </c>
      <c r="E305" s="218" t="s">
        <v>570</v>
      </c>
      <c r="F305" s="219" t="s">
        <v>772</v>
      </c>
      <c r="G305" s="218"/>
      <c r="H305" s="218"/>
      <c r="I305" s="218">
        <v>145</v>
      </c>
      <c r="J305" s="220" t="s">
        <v>543</v>
      </c>
      <c r="K305" s="215"/>
      <c r="L305" s="216"/>
      <c r="M305" s="216"/>
      <c r="N305" s="217"/>
      <c r="O305" s="41"/>
      <c r="R305" s="203" t="s">
        <v>731</v>
      </c>
    </row>
    <row r="306" spans="1:18" ht="12.75" customHeight="1">
      <c r="A306" s="221">
        <v>171</v>
      </c>
      <c r="B306" s="222">
        <v>44481</v>
      </c>
      <c r="C306" s="222"/>
      <c r="D306" s="223" t="s">
        <v>258</v>
      </c>
      <c r="E306" s="224" t="s">
        <v>570</v>
      </c>
      <c r="F306" s="225" t="s">
        <v>771</v>
      </c>
      <c r="G306" s="224"/>
      <c r="H306" s="224"/>
      <c r="I306" s="224">
        <v>380</v>
      </c>
      <c r="J306" s="226" t="s">
        <v>543</v>
      </c>
      <c r="K306" s="221"/>
      <c r="L306" s="222"/>
      <c r="M306" s="222"/>
      <c r="N306" s="223"/>
      <c r="O306" s="41"/>
      <c r="R306" s="203" t="s">
        <v>731</v>
      </c>
    </row>
    <row r="307" spans="1:18" ht="12.75" customHeight="1">
      <c r="A307" s="185">
        <v>172</v>
      </c>
      <c r="B307" s="186">
        <v>44481</v>
      </c>
      <c r="C307" s="186"/>
      <c r="D307" s="187" t="s">
        <v>384</v>
      </c>
      <c r="E307" s="188" t="s">
        <v>570</v>
      </c>
      <c r="F307" s="158">
        <v>45.5</v>
      </c>
      <c r="G307" s="188"/>
      <c r="H307" s="188">
        <v>56.5</v>
      </c>
      <c r="I307" s="190">
        <v>56</v>
      </c>
      <c r="J307" s="160" t="s">
        <v>886</v>
      </c>
      <c r="K307" s="161">
        <f>H307-F307</f>
        <v>11</v>
      </c>
      <c r="L307" s="162">
        <f>K307/F307</f>
        <v>0.24175824175824176</v>
      </c>
      <c r="M307" s="157" t="s">
        <v>540</v>
      </c>
      <c r="N307" s="163">
        <v>44881</v>
      </c>
      <c r="O307" s="41"/>
      <c r="R307" s="203"/>
    </row>
    <row r="308" spans="1:18" ht="12.75" customHeight="1">
      <c r="A308" s="185">
        <v>173</v>
      </c>
      <c r="B308" s="186">
        <v>44551</v>
      </c>
      <c r="C308" s="186"/>
      <c r="D308" s="187" t="s">
        <v>118</v>
      </c>
      <c r="E308" s="188" t="s">
        <v>570</v>
      </c>
      <c r="F308" s="158">
        <v>2300</v>
      </c>
      <c r="G308" s="188"/>
      <c r="H308" s="188">
        <f>(2820+2200)/2</f>
        <v>2510</v>
      </c>
      <c r="I308" s="190">
        <v>3000</v>
      </c>
      <c r="J308" s="160" t="s">
        <v>805</v>
      </c>
      <c r="K308" s="161">
        <f>H308-F308</f>
        <v>210</v>
      </c>
      <c r="L308" s="162">
        <f>K308/F308</f>
        <v>9.1304347826086957E-2</v>
      </c>
      <c r="M308" s="157" t="s">
        <v>540</v>
      </c>
      <c r="N308" s="163">
        <v>44649</v>
      </c>
      <c r="O308" s="1"/>
      <c r="R308" s="203"/>
    </row>
    <row r="309" spans="1:18" ht="12.75" customHeight="1">
      <c r="A309" s="227">
        <v>174</v>
      </c>
      <c r="B309" s="222">
        <v>44606</v>
      </c>
      <c r="C309" s="227"/>
      <c r="D309" s="227" t="s">
        <v>404</v>
      </c>
      <c r="E309" s="224" t="s">
        <v>570</v>
      </c>
      <c r="F309" s="224" t="s">
        <v>800</v>
      </c>
      <c r="G309" s="224"/>
      <c r="H309" s="224"/>
      <c r="I309" s="224">
        <v>764</v>
      </c>
      <c r="J309" s="224" t="s">
        <v>543</v>
      </c>
      <c r="K309" s="224"/>
      <c r="L309" s="224"/>
      <c r="M309" s="224"/>
      <c r="N309" s="227"/>
      <c r="O309" s="41"/>
      <c r="R309" s="203"/>
    </row>
    <row r="310" spans="1:18" ht="12.75" customHeight="1">
      <c r="A310" s="185">
        <v>175</v>
      </c>
      <c r="B310" s="186">
        <v>44613</v>
      </c>
      <c r="C310" s="186"/>
      <c r="D310" s="187" t="s">
        <v>767</v>
      </c>
      <c r="E310" s="188" t="s">
        <v>570</v>
      </c>
      <c r="F310" s="158">
        <v>1255</v>
      </c>
      <c r="G310" s="188"/>
      <c r="H310" s="188">
        <v>1515</v>
      </c>
      <c r="I310" s="190">
        <v>1510</v>
      </c>
      <c r="J310" s="160" t="s">
        <v>628</v>
      </c>
      <c r="K310" s="161">
        <f>H310-F310</f>
        <v>260</v>
      </c>
      <c r="L310" s="162">
        <f>K310/F310</f>
        <v>0.20717131474103587</v>
      </c>
      <c r="M310" s="157" t="s">
        <v>540</v>
      </c>
      <c r="N310" s="163">
        <v>44834</v>
      </c>
      <c r="O310" s="41"/>
      <c r="R310" s="203"/>
    </row>
    <row r="311" spans="1:18" ht="12.75" customHeight="1">
      <c r="A311">
        <v>176</v>
      </c>
      <c r="B311" s="222">
        <v>44670</v>
      </c>
      <c r="C311" s="222"/>
      <c r="D311" s="227" t="s">
        <v>505</v>
      </c>
      <c r="E311" s="260" t="s">
        <v>570</v>
      </c>
      <c r="F311" s="224" t="s">
        <v>807</v>
      </c>
      <c r="G311" s="224"/>
      <c r="H311" s="224"/>
      <c r="I311" s="224">
        <v>553</v>
      </c>
      <c r="J311" s="224" t="s">
        <v>543</v>
      </c>
      <c r="K311" s="224"/>
      <c r="L311" s="224"/>
      <c r="M311" s="224"/>
      <c r="N311" s="224"/>
      <c r="O311" s="41"/>
      <c r="R311" s="203"/>
    </row>
    <row r="312" spans="1:18" ht="12.75" customHeight="1">
      <c r="A312" s="185">
        <v>177</v>
      </c>
      <c r="B312" s="186">
        <v>44746</v>
      </c>
      <c r="C312" s="186"/>
      <c r="D312" s="187" t="s">
        <v>841</v>
      </c>
      <c r="E312" s="188" t="s">
        <v>570</v>
      </c>
      <c r="F312" s="158">
        <v>207.5</v>
      </c>
      <c r="G312" s="188"/>
      <c r="H312" s="188">
        <v>254</v>
      </c>
      <c r="I312" s="190">
        <v>254</v>
      </c>
      <c r="J312" s="160" t="s">
        <v>628</v>
      </c>
      <c r="K312" s="161">
        <f>H312-F312</f>
        <v>46.5</v>
      </c>
      <c r="L312" s="162">
        <f>K312/F312</f>
        <v>0.22409638554216868</v>
      </c>
      <c r="M312" s="157" t="s">
        <v>540</v>
      </c>
      <c r="N312" s="163">
        <v>44792</v>
      </c>
      <c r="O312" s="1"/>
      <c r="R312" s="203"/>
    </row>
    <row r="313" spans="1:18" ht="12.75" customHeight="1">
      <c r="A313" s="185">
        <v>178</v>
      </c>
      <c r="B313" s="186">
        <v>44775</v>
      </c>
      <c r="C313" s="186"/>
      <c r="D313" s="187" t="s">
        <v>451</v>
      </c>
      <c r="E313" s="188" t="s">
        <v>570</v>
      </c>
      <c r="F313" s="158">
        <v>31.25</v>
      </c>
      <c r="G313" s="188"/>
      <c r="H313" s="188">
        <v>38.75</v>
      </c>
      <c r="I313" s="190">
        <v>38</v>
      </c>
      <c r="J313" s="160" t="s">
        <v>628</v>
      </c>
      <c r="K313" s="161">
        <f t="shared" ref="K313" si="142">H313-F313</f>
        <v>7.5</v>
      </c>
      <c r="L313" s="162">
        <f t="shared" ref="L313" si="143">K313/F313</f>
        <v>0.24</v>
      </c>
      <c r="M313" s="157" t="s">
        <v>540</v>
      </c>
      <c r="N313" s="163">
        <v>44844</v>
      </c>
      <c r="O313" s="41"/>
      <c r="R313" s="54"/>
    </row>
    <row r="314" spans="1:18" ht="12.75" customHeight="1">
      <c r="A314" s="221">
        <v>179</v>
      </c>
      <c r="B314" s="222">
        <v>44841</v>
      </c>
      <c r="C314" s="227"/>
      <c r="D314" s="227" t="s">
        <v>849</v>
      </c>
      <c r="E314" s="260" t="s">
        <v>570</v>
      </c>
      <c r="F314" s="224" t="s">
        <v>850</v>
      </c>
      <c r="G314" s="224"/>
      <c r="H314" s="224"/>
      <c r="I314" s="224">
        <v>840</v>
      </c>
      <c r="J314" s="224" t="s">
        <v>543</v>
      </c>
      <c r="K314" s="224"/>
      <c r="L314" s="224"/>
      <c r="M314" s="224"/>
      <c r="N314" s="224"/>
      <c r="O314" s="41"/>
      <c r="Q314" s="206"/>
      <c r="R314" s="54"/>
    </row>
    <row r="315" spans="1:18" ht="12.75" customHeight="1">
      <c r="A315" s="221">
        <v>180</v>
      </c>
      <c r="B315" s="222">
        <v>44844</v>
      </c>
      <c r="C315" s="227"/>
      <c r="D315" s="227" t="s">
        <v>406</v>
      </c>
      <c r="E315" s="260" t="s">
        <v>570</v>
      </c>
      <c r="F315" s="224" t="s">
        <v>852</v>
      </c>
      <c r="G315" s="224"/>
      <c r="H315" s="224"/>
      <c r="I315" s="224">
        <v>291</v>
      </c>
      <c r="J315" s="224" t="s">
        <v>543</v>
      </c>
      <c r="K315" s="224"/>
      <c r="L315" s="224"/>
      <c r="M315" s="224"/>
      <c r="N315" s="224"/>
      <c r="O315" s="41"/>
      <c r="Q315" s="206"/>
      <c r="R315" s="54"/>
    </row>
    <row r="316" spans="1:18" ht="12.75" customHeight="1">
      <c r="A316" s="221">
        <v>181</v>
      </c>
      <c r="B316" s="222">
        <v>44845</v>
      </c>
      <c r="C316" s="227"/>
      <c r="D316" s="227" t="s">
        <v>404</v>
      </c>
      <c r="E316" s="260" t="s">
        <v>570</v>
      </c>
      <c r="F316" s="224" t="s">
        <v>884</v>
      </c>
      <c r="G316" s="224"/>
      <c r="H316" s="224"/>
      <c r="I316" s="224">
        <v>765</v>
      </c>
      <c r="J316" s="224" t="s">
        <v>543</v>
      </c>
      <c r="K316" s="224"/>
      <c r="L316" s="224"/>
      <c r="M316" s="224"/>
      <c r="N316" s="224"/>
      <c r="O316" s="41"/>
      <c r="Q316" s="206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B319" s="204" t="s">
        <v>763</v>
      </c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A323" s="205"/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A324" s="205"/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A325" s="53"/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</sheetData>
  <autoFilter ref="R1:R32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2022-12-22T02:40:30Z</dcterms:modified>
</cp:coreProperties>
</file>